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codeName="ThisWorkbook"/>
  <mc:AlternateContent xmlns:mc="http://schemas.openxmlformats.org/markup-compatibility/2006">
    <mc:Choice Requires="x15">
      <x15ac:absPath xmlns:x15ac="http://schemas.microsoft.com/office/spreadsheetml/2010/11/ac" url="C:\Users\SHRAVANI\Downloads\"/>
    </mc:Choice>
  </mc:AlternateContent>
  <xr:revisionPtr revIDLastSave="0" documentId="8_{1016C1E8-06EA-48B5-86BF-B3B68667F490}" xr6:coauthVersionLast="47" xr6:coauthVersionMax="47" xr10:uidLastSave="{00000000-0000-0000-0000-000000000000}"/>
  <bookViews>
    <workbookView xWindow="-110" yWindow="-110" windowWidth="19420" windowHeight="115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GanttChart!$A$1:$BM$38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9" l="1"/>
  <c r="J6" i="9" l="1"/>
  <c r="K6" i="9" s="1"/>
  <c r="A8" i="9"/>
  <c r="A9" i="9" s="1"/>
  <c r="A10" i="9" s="1"/>
  <c r="A11" i="9" s="1"/>
  <c r="A12" i="9" s="1"/>
  <c r="A13" i="9" s="1"/>
  <c r="A14" i="9" s="1"/>
  <c r="A15" i="9" s="1"/>
  <c r="A16" i="9" s="1"/>
  <c r="A17" i="9" s="1"/>
  <c r="A18" i="9" s="1"/>
  <c r="A19" i="9" s="1"/>
  <c r="F8" i="9"/>
  <c r="H8" i="9" s="1"/>
  <c r="H9" i="9"/>
  <c r="H11" i="9"/>
  <c r="F12" i="9"/>
  <c r="H12" i="9" s="1"/>
  <c r="H13" i="9"/>
  <c r="H14" i="9"/>
  <c r="H15" i="9"/>
  <c r="F16" i="9"/>
  <c r="H16" i="9" s="1"/>
  <c r="J7" i="9" l="1"/>
  <c r="L6" i="9"/>
  <c r="K7" i="9"/>
  <c r="J4" i="9"/>
  <c r="M6" i="9" l="1"/>
  <c r="L7" i="9"/>
  <c r="M7" i="9" l="1"/>
  <c r="N6" i="9"/>
  <c r="O6" i="9" l="1"/>
  <c r="N7" i="9"/>
  <c r="P6" i="9" l="1"/>
  <c r="O7" i="9"/>
  <c r="P7" i="9" l="1"/>
  <c r="Q6" i="9"/>
  <c r="Q4" i="9" l="1"/>
  <c r="R6" i="9"/>
  <c r="Q7" i="9"/>
  <c r="R7" i="9" l="1"/>
  <c r="S6" i="9"/>
  <c r="S7" i="9" l="1"/>
  <c r="T6" i="9"/>
  <c r="U6" i="9" l="1"/>
  <c r="T7" i="9"/>
  <c r="U7" i="9" l="1"/>
  <c r="V6" i="9"/>
  <c r="W6" i="9" l="1"/>
  <c r="V7" i="9"/>
  <c r="X6" i="9" l="1"/>
  <c r="W7" i="9"/>
  <c r="X4" i="9" l="1"/>
  <c r="Y6" i="9"/>
  <c r="X5" i="9"/>
  <c r="X7" i="9"/>
  <c r="Y7" i="9" l="1"/>
  <c r="Z6" i="9"/>
  <c r="AA6" i="9" l="1"/>
  <c r="Z7" i="9"/>
  <c r="AB6" i="9" l="1"/>
  <c r="AA7" i="9"/>
  <c r="AB7" i="9" l="1"/>
  <c r="AC6" i="9"/>
  <c r="AC7" i="9" l="1"/>
  <c r="AD6" i="9"/>
  <c r="AD7" i="9" l="1"/>
  <c r="AE6" i="9"/>
  <c r="AE5" i="9" l="1"/>
  <c r="AE4" i="9"/>
  <c r="AE7" i="9"/>
  <c r="AF6" i="9"/>
  <c r="AG6" i="9" l="1"/>
  <c r="AF7" i="9"/>
  <c r="AG7" i="9" l="1"/>
  <c r="AH6" i="9"/>
  <c r="AI6" i="9" l="1"/>
  <c r="AH7" i="9"/>
  <c r="AJ6" i="9" l="1"/>
  <c r="AI7" i="9"/>
  <c r="AK6" i="9" l="1"/>
  <c r="AJ7" i="9"/>
  <c r="AK7" i="9" l="1"/>
  <c r="AL6" i="9"/>
  <c r="AL4" i="9" s="1"/>
  <c r="AM6" i="9" l="1"/>
  <c r="AL7" i="9"/>
  <c r="AL5" i="9"/>
  <c r="AM7" i="9" l="1"/>
  <c r="AN6" i="9"/>
  <c r="AO6" i="9" l="1"/>
  <c r="AN7" i="9"/>
  <c r="AO7" i="9" l="1"/>
  <c r="AP6" i="9"/>
  <c r="AP7" i="9" l="1"/>
  <c r="AQ6" i="9"/>
  <c r="AQ7" i="9" l="1"/>
  <c r="AR6" i="9"/>
  <c r="AR7" i="9" l="1"/>
  <c r="AS6" i="9"/>
  <c r="AS4" i="9" l="1"/>
  <c r="AS7" i="9"/>
  <c r="AS5" i="9"/>
  <c r="AT6" i="9"/>
  <c r="AU6" i="9" l="1"/>
  <c r="AT7" i="9"/>
  <c r="AV6" i="9" l="1"/>
  <c r="AU7" i="9"/>
  <c r="AW6" i="9" l="1"/>
  <c r="AV7" i="9"/>
  <c r="AW7" i="9" l="1"/>
  <c r="AX6" i="9"/>
  <c r="AY6" i="9" l="1"/>
  <c r="AX7" i="9"/>
  <c r="AY7" i="9" l="1"/>
  <c r="AZ6" i="9"/>
  <c r="AZ7" i="9" l="1"/>
  <c r="AZ4" i="9"/>
  <c r="BA6" i="9"/>
  <c r="AZ5" i="9"/>
  <c r="BB6" i="9" l="1"/>
  <c r="BA7" i="9"/>
  <c r="BB7" i="9" l="1"/>
  <c r="BC6" i="9"/>
  <c r="BC7" i="9" l="1"/>
  <c r="BD6" i="9"/>
  <c r="BE6" i="9" l="1"/>
  <c r="BD7" i="9"/>
  <c r="BE7" i="9" l="1"/>
  <c r="BF6" i="9"/>
  <c r="BG6" i="9" l="1"/>
  <c r="BF7" i="9"/>
  <c r="BG5" i="9" l="1"/>
  <c r="BH6" i="9"/>
  <c r="BG4" i="9"/>
  <c r="BG7" i="9"/>
  <c r="BI6" i="9" l="1"/>
  <c r="BH7" i="9"/>
  <c r="BI7" i="9" l="1"/>
  <c r="BJ6" i="9"/>
  <c r="BK6" i="9" l="1"/>
  <c r="BJ7" i="9"/>
  <c r="BL6" i="9" l="1"/>
  <c r="BK7" i="9"/>
  <c r="BM6" i="9" l="1"/>
  <c r="BM7" i="9" s="1"/>
  <c r="BL7" i="9"/>
  <c r="H21" i="9" l="1"/>
  <c r="A20" i="9" l="1"/>
  <c r="A2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22"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22"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22"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22"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22"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22"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22" authorId="0" shapeId="0" xr:uid="{00000000-0006-0000-0000-000007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22" authorId="0" shapeId="0" xr:uid="{00000000-0006-0000-0000-000008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<sst xmlns="http://schemas.openxmlformats.org/spreadsheetml/2006/main" count="166" uniqueCount="154">
  <si>
    <t>WBS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</si>
  <si>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</si>
  <si>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</si>
  <si>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</si>
  <si>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</si>
  <si>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</si>
  <si>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</si>
  <si>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</si>
  <si>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</si>
  <si>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</si>
  <si>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</si>
  <si>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</si>
  <si>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</si>
  <si>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</si>
  <si>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</si>
  <si>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</si>
  <si>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</si>
  <si>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</si>
  <si>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</si>
  <si>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</si>
  <si>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</si>
  <si>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</si>
  <si>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</si>
  <si>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</si>
  <si>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</si>
  <si>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</si>
  <si>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</si>
  <si>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</si>
  <si>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</si>
  <si>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</si>
  <si>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</si>
  <si>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</si>
  <si>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</si>
  <si>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</si>
  <si>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</si>
  <si>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</si>
  <si>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</si>
  <si>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</si>
  <si>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</si>
  <si>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</si>
  <si>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</si>
  <si>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</si>
  <si>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</si>
  <si>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</si>
  <si>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</si>
  <si>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</si>
  <si>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</si>
  <si>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</si>
  <si>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</si>
  <si>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</si>
  <si>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</si>
  <si>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</si>
  <si>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</si>
  <si>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</si>
  <si>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</si>
  <si>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</si>
  <si>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</si>
  <si>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</si>
  <si>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</si>
  <si>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</si>
  <si>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</si>
  <si>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</si>
  <si>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</si>
  <si>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</si>
  <si>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 DONE</t>
  </si>
  <si>
    <t>WORK DAYS</t>
  </si>
  <si>
    <t>PREDECESSOR</t>
  </si>
  <si>
    <t xml:space="preserve">Project Start Date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</si>
  <si>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</si>
  <si>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</si>
  <si>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</si>
  <si>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</si>
  <si>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</si>
  <si>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</si>
  <si>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</si>
  <si>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</si>
  <si>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</si>
  <si>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</si>
  <si>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</si>
  <si>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</si>
  <si>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</si>
  <si>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</si>
  <si>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</si>
  <si>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</si>
  <si>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</si>
  <si>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</si>
  <si>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</si>
  <si>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</si>
  <si>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</si>
  <si>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</si>
  <si>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</si>
  <si>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</si>
  <si>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</si>
  <si>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</si>
  <si>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</si>
  <si>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</si>
  <si>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</si>
  <si>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</si>
  <si>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</si>
  <si>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</si>
  <si>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</si>
  <si>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</si>
  <si>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</si>
  <si>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</si>
  <si>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</si>
  <si>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</si>
  <si>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</si>
  <si>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</si>
  <si>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</si>
  <si>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</si>
  <si>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</si>
  <si>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</si>
  <si>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</si>
  <si>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</si>
  <si>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</si>
  <si>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</si>
  <si>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</si>
  <si>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</si>
  <si>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</si>
  <si>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</si>
  <si>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</si>
  <si>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</si>
  <si>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</si>
  <si>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</si>
  <si>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</si>
  <si>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</si>
  <si>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2006-2025 Vertex42 LLC</t>
  </si>
  <si>
    <t xml:space="preserve">EVENT MANAGER  </t>
  </si>
  <si>
    <t>Planning and Design</t>
  </si>
  <si>
    <t>UI Wireframes &amp; Prototyping</t>
  </si>
  <si>
    <t>Dashboard Club</t>
  </si>
  <si>
    <t>Backend Development</t>
  </si>
  <si>
    <t>User Authentication Backend</t>
  </si>
  <si>
    <t>Frontend Development</t>
  </si>
  <si>
    <t>Event Creation Flow Frontend</t>
  </si>
  <si>
    <t>Event Editing &amp; Deletion Feature</t>
  </si>
  <si>
    <t>Testing</t>
  </si>
  <si>
    <t>Event Analytics API</t>
  </si>
  <si>
    <t>Event Registration flow backend</t>
  </si>
  <si>
    <t>SQL &amp; API Planning</t>
  </si>
  <si>
    <t>Deployment</t>
  </si>
  <si>
    <t>UI Enhancements</t>
  </si>
  <si>
    <t>UI Polish &amp; Internal Demo</t>
  </si>
  <si>
    <t>Add modals, confirmation prompts, error handling</t>
  </si>
  <si>
    <t>Testing Phase</t>
  </si>
  <si>
    <t>Fix final issues</t>
  </si>
  <si>
    <t>Final Review</t>
  </si>
  <si>
    <t>Final demonstration</t>
  </si>
  <si>
    <t>Sun 7-06-25</t>
  </si>
  <si>
    <t>Mon 7-14-25</t>
  </si>
  <si>
    <t>Tue 7-15-25</t>
  </si>
  <si>
    <t>Fri 7-25-25</t>
  </si>
  <si>
    <t>Sat 7-26-25</t>
  </si>
  <si>
    <t>Project Deployment &amp; Hosting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</si>
</sst>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i/>
      <sz val="8"/>
      <color theme="0" tint="-0.34998626667073579"/>
      <name val="Arial"/>
      <family val="2"/>
    </font>
    <font>
      <sz val="10"/>
      <color rgb="FFFF0000"/>
      <name val="Arial"/>
      <family val="2"/>
    </font>
    <font>
      <sz val="10"/>
      <color indexed="17"/>
      <name val="Calibri"/>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theme="4" tint="-0.499984740745262"/>
        <bgColor indexed="64"/>
      </patternFill>
    </fill>
    <fill>
      <patternFill patternType="solid">
        <fgColor theme="0" tint="-0.34998626667073579"/>
        <bgColor indexed="64"/>
      </patternFill>
    </fill>
    <fill>
      <patternFill patternType="solid">
        <fgColor theme="1" tint="0.49998474074526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8">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0" fontId="42" fillId="0" borderId="0" xfId="0" applyFont="1" applyAlignment="1">
      <alignment vertical="center"/>
    </xf>
    <xf numFmtId="0" fontId="48" fillId="0" borderId="0" xfId="0" applyFont="1" applyAlignment="1">
      <alignment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52" fillId="0" borderId="0" xfId="0" applyFont="1"/>
    <xf numFmtId="0" fontId="52"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6"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7" fillId="0" borderId="0" xfId="0" applyFont="1" applyAlignment="1">
      <alignment wrapText="1"/>
    </xf>
    <xf numFmtId="0" fontId="37"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xf>
    <xf numFmtId="0" fontId="58" fillId="0" borderId="0" xfId="0" applyFont="1"/>
    <xf numFmtId="0" fontId="59" fillId="0" borderId="0" xfId="0" applyFont="1" applyAlignment="1">
      <alignment vertical="center" wrapText="1"/>
    </xf>
    <xf numFmtId="0" fontId="37"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alignment horizontal="left" indent="1"/>
    </xf>
    <xf numFmtId="0" fontId="57" fillId="0" borderId="0" xfId="0" quotePrefix="1" applyFont="1" applyAlignment="1">
      <alignment horizontal="left" wrapText="1" indent="1"/>
    </xf>
    <xf numFmtId="0" fontId="36" fillId="0" borderId="0" xfId="0" quotePrefix="1" applyFont="1" applyAlignment="1">
      <alignment horizontal="left" indent="1"/>
    </xf>
    <xf numFmtId="0" fontId="61" fillId="0" borderId="0" xfId="0" applyFont="1" applyAlignment="1">
      <alignment horizontal="left" wrapText="1"/>
    </xf>
    <xf numFmtId="0" fontId="57" fillId="0" borderId="0" xfId="0" applyFont="1" applyAlignment="1">
      <alignment horizontal="left" vertical="center" wrapText="1"/>
    </xf>
    <xf numFmtId="0" fontId="63" fillId="0" borderId="0" xfId="0" applyFont="1" applyAlignment="1">
      <alignment horizontal="right"/>
    </xf>
    <xf numFmtId="0" fontId="64" fillId="0" borderId="0" xfId="0" applyFont="1" applyAlignment="1">
      <alignment vertical="center" wrapText="1"/>
    </xf>
    <xf numFmtId="0" fontId="57" fillId="0" borderId="0" xfId="0" quotePrefix="1" applyFont="1" applyAlignment="1">
      <alignment wrapText="1"/>
    </xf>
    <xf numFmtId="0" fontId="64" fillId="0" borderId="0" xfId="0" applyFont="1"/>
    <xf numFmtId="0" fontId="11" fillId="0" borderId="0" xfId="0" applyFont="1" applyProtection="1">
      <protection locked="0"/>
    </xf>
    <xf numFmtId="0" fontId="63" fillId="0" borderId="0" xfId="0" applyFont="1"/>
    <xf numFmtId="0" fontId="42" fillId="26" borderId="10" xfId="0" applyFont="1" applyFill="1" applyBorder="1" applyAlignment="1">
      <alignment horizontal="left" vertical="center"/>
    </xf>
    <xf numFmtId="0" fontId="0" fillId="26" borderId="0" xfId="0" applyFill="1"/>
    <xf numFmtId="0" fontId="42" fillId="26" borderId="10" xfId="0" applyFont="1" applyFill="1" applyBorder="1" applyAlignment="1">
      <alignment vertical="center"/>
    </xf>
    <xf numFmtId="0" fontId="0" fillId="0" borderId="0" xfId="0" applyAlignment="1">
      <alignment vertical="center"/>
    </xf>
    <xf numFmtId="0" fontId="42" fillId="27" borderId="10" xfId="0" applyFont="1" applyFill="1" applyBorder="1" applyAlignment="1">
      <alignment horizontal="left" vertical="center"/>
    </xf>
    <xf numFmtId="0" fontId="0" fillId="25" borderId="0" xfId="0" applyFill="1"/>
    <xf numFmtId="0" fontId="67" fillId="25" borderId="0" xfId="0" applyFont="1" applyFill="1"/>
    <xf numFmtId="164" fontId="45" fillId="0" borderId="16" xfId="0" applyNumberFormat="1" applyFont="1" applyBorder="1" applyAlignment="1" applyProtection="1">
      <alignment vertical="center" shrinkToFit="1"/>
      <protection locked="0"/>
    </xf>
    <xf numFmtId="0" fontId="10" fillId="0" borderId="0" xfId="0" applyFont="1" applyAlignment="1">
      <alignment wrapText="1"/>
    </xf>
    <xf numFmtId="0" fontId="0" fillId="0" borderId="0" xfId="0" applyAlignment="1">
      <alignment horizontal="left" wrapText="1"/>
    </xf>
    <xf numFmtId="0" fontId="18" fillId="19" borderId="0" xfId="29"/>
    <xf numFmtId="9" fontId="0" fillId="22" borderId="0" xfId="40" applyFont="1" applyFill="1"/>
    <xf numFmtId="9" fontId="0" fillId="28" borderId="0" xfId="40" applyFont="1" applyFill="1"/>
    <xf numFmtId="0" fontId="46" fillId="22" borderId="0" xfId="0" applyFont="1" applyFill="1" applyAlignment="1">
      <alignment vertical="center" wrapText="1"/>
    </xf>
    <xf numFmtId="0" fontId="0" fillId="22" borderId="0" xfId="0" applyFill="1"/>
    <xf numFmtId="0" fontId="36" fillId="22" borderId="0" xfId="0" applyFont="1" applyFill="1" applyAlignment="1">
      <alignment wrapText="1"/>
    </xf>
    <xf numFmtId="0" fontId="10" fillId="26" borderId="0" xfId="0" applyFont="1" applyFill="1" applyAlignment="1">
      <alignment wrapText="1"/>
    </xf>
    <xf numFmtId="0" fontId="10" fillId="26" borderId="0" xfId="0" applyFont="1" applyFill="1" applyAlignment="1">
      <alignment horizontal="left"/>
    </xf>
    <xf numFmtId="0" fontId="10" fillId="0" borderId="0" xfId="0" applyFont="1" applyAlignment="1">
      <alignment horizontal="left"/>
    </xf>
    <xf numFmtId="0" fontId="10" fillId="0" borderId="0" xfId="0" applyFont="1" applyAlignment="1">
      <alignment horizontal="left" wrapText="1"/>
    </xf>
    <xf numFmtId="0" fontId="36" fillId="22" borderId="0" xfId="0" applyFont="1" applyFill="1" applyAlignment="1">
      <alignment horizontal="left"/>
    </xf>
    <xf numFmtId="0" fontId="36" fillId="22" borderId="0" xfId="0" applyFont="1" applyFill="1" applyAlignment="1">
      <alignment horizontal="left" vertical="center"/>
    </xf>
    <xf numFmtId="0" fontId="36" fillId="22" borderId="0" xfId="0" applyFont="1" applyFill="1" applyAlignment="1">
      <alignment horizontal="left" wrapText="1"/>
    </xf>
    <xf numFmtId="0" fontId="7" fillId="22" borderId="0" xfId="0" applyFont="1" applyFill="1" applyAlignment="1">
      <alignment wrapText="1"/>
    </xf>
    <xf numFmtId="0" fontId="10" fillId="0" borderId="0" xfId="0" applyFont="1" applyAlignment="1">
      <alignment horizontal="center"/>
    </xf>
    <xf numFmtId="0" fontId="10" fillId="26" borderId="0" xfId="0" applyFont="1" applyFill="1" applyAlignment="1">
      <alignment horizontal="center"/>
    </xf>
    <xf numFmtId="0" fontId="68" fillId="19" borderId="0" xfId="29" applyFont="1"/>
    <xf numFmtId="0" fontId="68" fillId="19" borderId="0" xfId="29" applyFont="1" applyAlignment="1">
      <alignment horizontal="center"/>
    </xf>
    <xf numFmtId="165" fontId="68" fillId="19" borderId="11" xfId="29" applyNumberFormat="1" applyFont="1" applyBorder="1" applyAlignment="1">
      <alignment horizontal="center" vertical="center"/>
    </xf>
    <xf numFmtId="0" fontId="68" fillId="22" borderId="0" xfId="29" applyFont="1" applyFill="1"/>
    <xf numFmtId="0" fontId="68" fillId="19" borderId="0" xfId="29" applyFont="1" applyAlignment="1">
      <alignment horizontal="center" wrapText="1"/>
    </xf>
    <xf numFmtId="0" fontId="42" fillId="29" borderId="10" xfId="0" applyFont="1" applyFill="1" applyBorder="1" applyAlignment="1">
      <alignment horizontal="left" vertical="center"/>
    </xf>
    <xf numFmtId="0" fontId="42" fillId="29" borderId="10" xfId="0" applyFont="1" applyFill="1" applyBorder="1" applyAlignment="1">
      <alignment vertical="center"/>
    </xf>
    <xf numFmtId="9" fontId="10" fillId="28" borderId="0" xfId="40" applyFont="1" applyFill="1" applyAlignment="1">
      <alignment horizontal="center"/>
    </xf>
    <xf numFmtId="9" fontId="10" fillId="22" borderId="0" xfId="40" applyFont="1" applyFill="1" applyAlignment="1">
      <alignment horizontal="center"/>
    </xf>
    <xf numFmtId="0" fontId="10" fillId="22" borderId="0" xfId="0" applyFont="1" applyFill="1" applyAlignment="1">
      <alignment horizontal="center"/>
    </xf>
    <xf numFmtId="167" fontId="45" fillId="0" borderId="24" xfId="0" applyNumberFormat="1" applyFont="1" applyBorder="1" applyAlignment="1">
      <alignment horizontal="center" vertical="center"/>
    </xf>
    <xf numFmtId="167" fontId="45" fillId="0" borderId="0" xfId="0" applyNumberFormat="1" applyFont="1" applyAlignment="1">
      <alignment horizontal="center" vertical="center"/>
    </xf>
    <xf numFmtId="167" fontId="45" fillId="0" borderId="25" xfId="0" applyNumberFormat="1" applyFont="1" applyBorder="1" applyAlignment="1">
      <alignment horizontal="center" vertical="center"/>
    </xf>
    <xf numFmtId="0" fontId="49" fillId="0" borderId="24" xfId="0" applyFont="1" applyBorder="1" applyAlignment="1">
      <alignment horizontal="center" vertical="center"/>
    </xf>
    <xf numFmtId="0" fontId="49" fillId="0" borderId="0" xfId="0" applyFont="1" applyAlignment="1">
      <alignment horizontal="center" vertical="center"/>
    </xf>
    <xf numFmtId="0" fontId="49" fillId="0" borderId="25"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0" fontId="66" fillId="0" borderId="0" xfId="34" applyFont="1" applyBorder="1" applyAlignment="1" applyProtection="1">
      <alignment horizontal="left" vertical="center"/>
    </xf>
    <xf numFmtId="0" fontId="56"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19">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G$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9</xdr:col>
      <xdr:colOff>99431</xdr:colOff>
      <xdr:row>5</xdr:row>
      <xdr:rowOff>142875</xdr:rowOff>
    </xdr:from>
    <xdr:to>
      <xdr:col>30</xdr:col>
      <xdr:colOff>131491</xdr:colOff>
      <xdr:row>10</xdr:row>
      <xdr:rowOff>9809</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101600</xdr:colOff>
          <xdr:row>1</xdr:row>
          <xdr:rowOff>120650</xdr:rowOff>
        </xdr:from>
        <xdr:to>
          <xdr:col>26</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S45"/>
  <sheetViews>
    <sheetView showGridLines="0" tabSelected="1" zoomScale="82" zoomScaleNormal="100" workbookViewId="0">
      <pane ySplit="7" topLeftCell="A8" activePane="bottomLeft" state="frozen"/>
      <selection pane="bottomLeft" activeCell="BA26" sqref="BA26"/>
    </sheetView>
  </sheetViews>
  <sheetFormatPr defaultColWidth="9.08984375" defaultRowHeight="12.5" x14ac:dyDescent="0.25"/>
  <cols>
    <col min="1" max="1" width="6.90625" customWidth="1"/>
    <col min="2" max="2" width="19" customWidth="1"/>
    <col min="3" max="3" width="7.6328125" customWidth="1"/>
    <col min="4" max="4" width="6.90625" hidden="1" customWidth="1"/>
    <col min="5" max="6" width="12" customWidth="1"/>
    <col min="7" max="7" width="6.6328125" customWidth="1"/>
    <col min="8" max="8" width="6.453125" customWidth="1"/>
    <col min="9" max="9" width="1.90625" customWidth="1"/>
    <col min="10" max="65" width="2.453125" customWidth="1"/>
  </cols>
  <sheetData>
    <row r="1" spans="1:65" ht="30" customHeight="1" x14ac:dyDescent="0.25">
      <c r="A1" s="73" t="s">
        <v>127</v>
      </c>
      <c r="B1" s="30"/>
      <c r="C1" s="30"/>
      <c r="D1" s="30"/>
      <c r="E1" s="30"/>
      <c r="F1" s="30"/>
      <c r="H1" s="77"/>
      <c r="J1" s="146"/>
      <c r="K1" s="146"/>
      <c r="L1" s="146"/>
      <c r="M1" s="146"/>
      <c r="N1" s="146"/>
      <c r="O1" s="146"/>
      <c r="P1" s="146"/>
      <c r="Q1" s="146"/>
      <c r="R1" s="146"/>
      <c r="S1" s="146"/>
      <c r="T1" s="146"/>
      <c r="U1" s="146"/>
      <c r="V1" s="146"/>
      <c r="W1" s="146"/>
      <c r="X1" s="146"/>
      <c r="Y1" s="146"/>
      <c r="Z1" s="146"/>
      <c r="AA1" s="146"/>
      <c r="AB1" s="146"/>
      <c r="AC1" s="146"/>
      <c r="AD1" s="146"/>
    </row>
    <row r="2" spans="1:65" ht="18" customHeight="1" x14ac:dyDescent="0.25">
      <c r="A2" s="32"/>
      <c r="B2" s="12"/>
      <c r="C2" s="12"/>
      <c r="D2" s="20"/>
      <c r="E2" s="101"/>
      <c r="F2" s="101"/>
      <c r="G2" s="1"/>
    </row>
    <row r="3" spans="1:65" ht="14" x14ac:dyDescent="0.25">
      <c r="A3" s="32"/>
      <c r="B3" s="2"/>
      <c r="G3" s="1"/>
      <c r="J3" s="18"/>
      <c r="K3" s="18"/>
      <c r="L3" s="18"/>
      <c r="M3" s="18"/>
      <c r="N3" s="18"/>
      <c r="O3" s="18"/>
      <c r="P3" s="18"/>
      <c r="Q3" s="18"/>
      <c r="R3" s="18"/>
      <c r="S3" s="18"/>
      <c r="T3" s="18"/>
      <c r="U3" s="18"/>
      <c r="V3" s="18"/>
      <c r="W3" s="18"/>
      <c r="X3" s="18"/>
      <c r="Y3" s="18"/>
      <c r="Z3" s="18"/>
    </row>
    <row r="4" spans="1:65" ht="17.25" customHeight="1" x14ac:dyDescent="0.25">
      <c r="A4" s="63"/>
      <c r="B4" s="64" t="s">
        <v>67</v>
      </c>
      <c r="C4" s="145">
        <v>45803</v>
      </c>
      <c r="D4" s="145"/>
      <c r="E4" s="145"/>
      <c r="F4" s="63"/>
      <c r="G4" s="76">
        <v>1</v>
      </c>
      <c r="H4" s="2"/>
      <c r="I4" s="31"/>
      <c r="J4" s="142" t="str">
        <f>"Week "&amp;(J6-($C$4-WEEKDAY($C$4,1)+2))/7+1</f>
        <v>Week 1</v>
      </c>
      <c r="K4" s="143"/>
      <c r="L4" s="143"/>
      <c r="M4" s="143"/>
      <c r="N4" s="143"/>
      <c r="O4" s="143"/>
      <c r="P4" s="144"/>
      <c r="Q4" s="142" t="str">
        <f>"Week "&amp;(Q6-($C$4-WEEKDAY($C$4,1)+2))/7+1</f>
        <v>Week 2</v>
      </c>
      <c r="R4" s="143"/>
      <c r="S4" s="143"/>
      <c r="T4" s="143"/>
      <c r="U4" s="143"/>
      <c r="V4" s="143"/>
      <c r="W4" s="144"/>
      <c r="X4" s="142" t="str">
        <f>"Week "&amp;(X6-($C$4-WEEKDAY($C$4,1)+2))/7+1</f>
        <v>Week 3</v>
      </c>
      <c r="Y4" s="143"/>
      <c r="Z4" s="143"/>
      <c r="AA4" s="143"/>
      <c r="AB4" s="143"/>
      <c r="AC4" s="143"/>
      <c r="AD4" s="144"/>
      <c r="AE4" s="142" t="str">
        <f>"Week "&amp;(AE6-($C$4-WEEKDAY($C$4,1)+2))/7+1</f>
        <v>Week 4</v>
      </c>
      <c r="AF4" s="143"/>
      <c r="AG4" s="143"/>
      <c r="AH4" s="143"/>
      <c r="AI4" s="143"/>
      <c r="AJ4" s="143"/>
      <c r="AK4" s="144"/>
      <c r="AL4" s="142" t="str">
        <f>"Week "&amp;(AL6-($C$4-WEEKDAY($C$4,1)+2))/7+1</f>
        <v>Week 5</v>
      </c>
      <c r="AM4" s="143"/>
      <c r="AN4" s="143"/>
      <c r="AO4" s="143"/>
      <c r="AP4" s="143"/>
      <c r="AQ4" s="143"/>
      <c r="AR4" s="144"/>
      <c r="AS4" s="142" t="str">
        <f>"Week "&amp;(AS6-($C$4-WEEKDAY($C$4,1)+2))/7+1</f>
        <v>Week 6</v>
      </c>
      <c r="AT4" s="143"/>
      <c r="AU4" s="143"/>
      <c r="AV4" s="143"/>
      <c r="AW4" s="143"/>
      <c r="AX4" s="143"/>
      <c r="AY4" s="144"/>
      <c r="AZ4" s="142" t="str">
        <f>"Week "&amp;(AZ6-($C$4-WEEKDAY($C$4,1)+2))/7+1</f>
        <v>Week 7</v>
      </c>
      <c r="BA4" s="143"/>
      <c r="BB4" s="143"/>
      <c r="BC4" s="143"/>
      <c r="BD4" s="143"/>
      <c r="BE4" s="143"/>
      <c r="BF4" s="144"/>
      <c r="BG4" s="142" t="str">
        <f>"Week "&amp;(BG6-($C$4-WEEKDAY($C$4,1)+2))/7+1</f>
        <v>Week 8</v>
      </c>
      <c r="BH4" s="143"/>
      <c r="BI4" s="143"/>
      <c r="BJ4" s="143"/>
      <c r="BK4" s="143"/>
      <c r="BL4" s="143"/>
      <c r="BM4" s="144"/>
    </row>
    <row r="5" spans="1:65" ht="17.25" customHeight="1" x14ac:dyDescent="0.25">
      <c r="A5" s="63"/>
      <c r="B5" s="64"/>
      <c r="C5" s="110"/>
      <c r="D5" s="110"/>
      <c r="E5" s="110"/>
      <c r="F5" s="63"/>
      <c r="G5" s="63"/>
      <c r="H5" s="63"/>
      <c r="I5" s="31"/>
      <c r="J5" s="139">
        <v>45803</v>
      </c>
      <c r="K5" s="140"/>
      <c r="L5" s="140"/>
      <c r="M5" s="140"/>
      <c r="N5" s="140"/>
      <c r="O5" s="140"/>
      <c r="P5" s="141"/>
      <c r="Q5" s="139">
        <v>45810</v>
      </c>
      <c r="R5" s="140"/>
      <c r="S5" s="140"/>
      <c r="T5" s="140"/>
      <c r="U5" s="140"/>
      <c r="V5" s="140"/>
      <c r="W5" s="141"/>
      <c r="X5" s="139">
        <f>X6</f>
        <v>45817</v>
      </c>
      <c r="Y5" s="140"/>
      <c r="Z5" s="140"/>
      <c r="AA5" s="140"/>
      <c r="AB5" s="140"/>
      <c r="AC5" s="140"/>
      <c r="AD5" s="141"/>
      <c r="AE5" s="139">
        <f>AE6</f>
        <v>45824</v>
      </c>
      <c r="AF5" s="140"/>
      <c r="AG5" s="140"/>
      <c r="AH5" s="140"/>
      <c r="AI5" s="140"/>
      <c r="AJ5" s="140"/>
      <c r="AK5" s="141"/>
      <c r="AL5" s="139">
        <f>AL6</f>
        <v>45831</v>
      </c>
      <c r="AM5" s="140"/>
      <c r="AN5" s="140"/>
      <c r="AO5" s="140"/>
      <c r="AP5" s="140"/>
      <c r="AQ5" s="140"/>
      <c r="AR5" s="141"/>
      <c r="AS5" s="139">
        <f>AS6</f>
        <v>45838</v>
      </c>
      <c r="AT5" s="140"/>
      <c r="AU5" s="140"/>
      <c r="AV5" s="140"/>
      <c r="AW5" s="140"/>
      <c r="AX5" s="140"/>
      <c r="AY5" s="141"/>
      <c r="AZ5" s="139">
        <f>AZ6</f>
        <v>45845</v>
      </c>
      <c r="BA5" s="140"/>
      <c r="BB5" s="140"/>
      <c r="BC5" s="140"/>
      <c r="BD5" s="140"/>
      <c r="BE5" s="140"/>
      <c r="BF5" s="141"/>
      <c r="BG5" s="139">
        <f>BG6</f>
        <v>45852</v>
      </c>
      <c r="BH5" s="140"/>
      <c r="BI5" s="140"/>
      <c r="BJ5" s="140"/>
      <c r="BK5" s="140"/>
      <c r="BL5" s="140"/>
      <c r="BM5" s="141"/>
    </row>
    <row r="6" spans="1:65" x14ac:dyDescent="0.25">
      <c r="A6" s="31"/>
      <c r="B6" s="31"/>
      <c r="C6" s="31"/>
      <c r="D6" s="31"/>
      <c r="E6" s="31"/>
      <c r="F6" s="31"/>
      <c r="G6" s="31"/>
      <c r="H6" s="31"/>
      <c r="I6" s="31"/>
      <c r="J6" s="53">
        <f>C4-WEEKDAY(C4,1)+2+7*(G4-1)</f>
        <v>45803</v>
      </c>
      <c r="K6" s="45">
        <f t="shared" ref="K6:AP6" si="0">J6+1</f>
        <v>45804</v>
      </c>
      <c r="L6" s="45">
        <f t="shared" si="0"/>
        <v>45805</v>
      </c>
      <c r="M6" s="45">
        <f t="shared" si="0"/>
        <v>45806</v>
      </c>
      <c r="N6" s="45">
        <f t="shared" si="0"/>
        <v>45807</v>
      </c>
      <c r="O6" s="45">
        <f t="shared" si="0"/>
        <v>45808</v>
      </c>
      <c r="P6" s="54">
        <f t="shared" si="0"/>
        <v>45809</v>
      </c>
      <c r="Q6" s="53">
        <f t="shared" si="0"/>
        <v>45810</v>
      </c>
      <c r="R6" s="45">
        <f t="shared" si="0"/>
        <v>45811</v>
      </c>
      <c r="S6" s="45">
        <f t="shared" si="0"/>
        <v>45812</v>
      </c>
      <c r="T6" s="45">
        <f t="shared" si="0"/>
        <v>45813</v>
      </c>
      <c r="U6" s="45">
        <f t="shared" si="0"/>
        <v>45814</v>
      </c>
      <c r="V6" s="45">
        <f t="shared" si="0"/>
        <v>45815</v>
      </c>
      <c r="W6" s="54">
        <f t="shared" si="0"/>
        <v>45816</v>
      </c>
      <c r="X6" s="53">
        <f t="shared" si="0"/>
        <v>45817</v>
      </c>
      <c r="Y6" s="45">
        <f t="shared" si="0"/>
        <v>45818</v>
      </c>
      <c r="Z6" s="45">
        <f t="shared" si="0"/>
        <v>45819</v>
      </c>
      <c r="AA6" s="45">
        <f t="shared" si="0"/>
        <v>45820</v>
      </c>
      <c r="AB6" s="45">
        <f t="shared" si="0"/>
        <v>45821</v>
      </c>
      <c r="AC6" s="45">
        <f t="shared" si="0"/>
        <v>45822</v>
      </c>
      <c r="AD6" s="54">
        <f t="shared" si="0"/>
        <v>45823</v>
      </c>
      <c r="AE6" s="53">
        <f t="shared" si="0"/>
        <v>45824</v>
      </c>
      <c r="AF6" s="45">
        <f t="shared" si="0"/>
        <v>45825</v>
      </c>
      <c r="AG6" s="45">
        <f t="shared" si="0"/>
        <v>45826</v>
      </c>
      <c r="AH6" s="45">
        <f t="shared" si="0"/>
        <v>45827</v>
      </c>
      <c r="AI6" s="45">
        <f t="shared" si="0"/>
        <v>45828</v>
      </c>
      <c r="AJ6" s="45">
        <f t="shared" si="0"/>
        <v>45829</v>
      </c>
      <c r="AK6" s="54">
        <f t="shared" si="0"/>
        <v>45830</v>
      </c>
      <c r="AL6" s="53">
        <f t="shared" si="0"/>
        <v>45831</v>
      </c>
      <c r="AM6" s="45">
        <f t="shared" si="0"/>
        <v>45832</v>
      </c>
      <c r="AN6" s="45">
        <f t="shared" si="0"/>
        <v>45833</v>
      </c>
      <c r="AO6" s="45">
        <f t="shared" si="0"/>
        <v>45834</v>
      </c>
      <c r="AP6" s="45">
        <f t="shared" si="0"/>
        <v>45835</v>
      </c>
      <c r="AQ6" s="45">
        <f t="shared" ref="AQ6:BM6" si="1">AP6+1</f>
        <v>45836</v>
      </c>
      <c r="AR6" s="54">
        <f t="shared" si="1"/>
        <v>45837</v>
      </c>
      <c r="AS6" s="53">
        <f t="shared" si="1"/>
        <v>45838</v>
      </c>
      <c r="AT6" s="45">
        <f t="shared" si="1"/>
        <v>45839</v>
      </c>
      <c r="AU6" s="45">
        <f t="shared" si="1"/>
        <v>45840</v>
      </c>
      <c r="AV6" s="45">
        <f t="shared" si="1"/>
        <v>45841</v>
      </c>
      <c r="AW6" s="45">
        <f t="shared" si="1"/>
        <v>45842</v>
      </c>
      <c r="AX6" s="45">
        <f t="shared" si="1"/>
        <v>45843</v>
      </c>
      <c r="AY6" s="54">
        <f t="shared" si="1"/>
        <v>45844</v>
      </c>
      <c r="AZ6" s="53">
        <f t="shared" si="1"/>
        <v>45845</v>
      </c>
      <c r="BA6" s="45">
        <f t="shared" si="1"/>
        <v>45846</v>
      </c>
      <c r="BB6" s="45">
        <f t="shared" si="1"/>
        <v>45847</v>
      </c>
      <c r="BC6" s="45">
        <f t="shared" si="1"/>
        <v>45848</v>
      </c>
      <c r="BD6" s="45">
        <f t="shared" si="1"/>
        <v>45849</v>
      </c>
      <c r="BE6" s="45">
        <f t="shared" si="1"/>
        <v>45850</v>
      </c>
      <c r="BF6" s="54">
        <f t="shared" si="1"/>
        <v>45851</v>
      </c>
      <c r="BG6" s="53">
        <f t="shared" si="1"/>
        <v>45852</v>
      </c>
      <c r="BH6" s="45">
        <f t="shared" si="1"/>
        <v>45853</v>
      </c>
      <c r="BI6" s="45">
        <f t="shared" si="1"/>
        <v>45854</v>
      </c>
      <c r="BJ6" s="45">
        <f t="shared" si="1"/>
        <v>45855</v>
      </c>
      <c r="BK6" s="45">
        <f t="shared" si="1"/>
        <v>45856</v>
      </c>
      <c r="BL6" s="45">
        <f t="shared" si="1"/>
        <v>45857</v>
      </c>
      <c r="BM6" s="54">
        <f t="shared" si="1"/>
        <v>45858</v>
      </c>
    </row>
    <row r="7" spans="1:65" s="2" customFormat="1" ht="32" thickBot="1" x14ac:dyDescent="0.3">
      <c r="A7" s="66" t="s">
        <v>0</v>
      </c>
      <c r="B7" s="66" t="s">
        <v>60</v>
      </c>
      <c r="C7" s="67" t="s">
        <v>61</v>
      </c>
      <c r="D7" s="68" t="s">
        <v>66</v>
      </c>
      <c r="E7" s="69" t="s">
        <v>62</v>
      </c>
      <c r="F7" s="69" t="s">
        <v>63</v>
      </c>
      <c r="G7" s="67" t="s">
        <v>64</v>
      </c>
      <c r="H7" s="67" t="s">
        <v>65</v>
      </c>
      <c r="I7" s="67"/>
      <c r="J7" s="70" t="str">
        <f t="shared" ref="J7:AO7" si="2">CHOOSE(WEEKDAY(J6,1),"S","M","T","W","T","F","S")</f>
        <v>M</v>
      </c>
      <c r="K7" s="71" t="str">
        <f t="shared" si="2"/>
        <v>T</v>
      </c>
      <c r="L7" s="71" t="str">
        <f t="shared" si="2"/>
        <v>W</v>
      </c>
      <c r="M7" s="71" t="str">
        <f t="shared" si="2"/>
        <v>T</v>
      </c>
      <c r="N7" s="71" t="str">
        <f t="shared" si="2"/>
        <v>F</v>
      </c>
      <c r="O7" s="71" t="str">
        <f t="shared" si="2"/>
        <v>S</v>
      </c>
      <c r="P7" s="72" t="str">
        <f t="shared" si="2"/>
        <v>S</v>
      </c>
      <c r="Q7" s="70" t="str">
        <f t="shared" si="2"/>
        <v>M</v>
      </c>
      <c r="R7" s="71" t="str">
        <f t="shared" si="2"/>
        <v>T</v>
      </c>
      <c r="S7" s="71" t="str">
        <f t="shared" si="2"/>
        <v>W</v>
      </c>
      <c r="T7" s="71" t="str">
        <f t="shared" si="2"/>
        <v>T</v>
      </c>
      <c r="U7" s="71" t="str">
        <f t="shared" si="2"/>
        <v>F</v>
      </c>
      <c r="V7" s="71" t="str">
        <f t="shared" si="2"/>
        <v>S</v>
      </c>
      <c r="W7" s="72" t="str">
        <f t="shared" si="2"/>
        <v>S</v>
      </c>
      <c r="X7" s="70" t="str">
        <f t="shared" si="2"/>
        <v>M</v>
      </c>
      <c r="Y7" s="71" t="str">
        <f t="shared" si="2"/>
        <v>T</v>
      </c>
      <c r="Z7" s="71" t="str">
        <f t="shared" si="2"/>
        <v>W</v>
      </c>
      <c r="AA7" s="71" t="str">
        <f t="shared" si="2"/>
        <v>T</v>
      </c>
      <c r="AB7" s="71" t="str">
        <f t="shared" si="2"/>
        <v>F</v>
      </c>
      <c r="AC7" s="71" t="str">
        <f t="shared" si="2"/>
        <v>S</v>
      </c>
      <c r="AD7" s="72" t="str">
        <f t="shared" si="2"/>
        <v>S</v>
      </c>
      <c r="AE7" s="106" t="str">
        <f t="shared" si="2"/>
        <v>M</v>
      </c>
      <c r="AF7" s="71" t="str">
        <f t="shared" si="2"/>
        <v>T</v>
      </c>
      <c r="AG7" s="71" t="str">
        <f t="shared" si="2"/>
        <v>W</v>
      </c>
      <c r="AH7" s="71" t="str">
        <f t="shared" si="2"/>
        <v>T</v>
      </c>
      <c r="AI7" s="71" t="str">
        <f t="shared" si="2"/>
        <v>F</v>
      </c>
      <c r="AJ7" s="71" t="str">
        <f t="shared" si="2"/>
        <v>S</v>
      </c>
      <c r="AK7" s="72" t="str">
        <f t="shared" si="2"/>
        <v>S</v>
      </c>
      <c r="AL7" s="70" t="str">
        <f t="shared" si="2"/>
        <v>M</v>
      </c>
      <c r="AM7" s="71" t="str">
        <f t="shared" si="2"/>
        <v>T</v>
      </c>
      <c r="AN7" s="71" t="str">
        <f t="shared" si="2"/>
        <v>W</v>
      </c>
      <c r="AO7" s="71" t="str">
        <f t="shared" si="2"/>
        <v>T</v>
      </c>
      <c r="AP7" s="71" t="str">
        <f t="shared" ref="AP7:BM7" si="3">CHOOSE(WEEKDAY(AP6,1),"S","M","T","W","T","F","S")</f>
        <v>F</v>
      </c>
      <c r="AQ7" s="71" t="str">
        <f t="shared" si="3"/>
        <v>S</v>
      </c>
      <c r="AR7" s="72" t="str">
        <f t="shared" si="3"/>
        <v>S</v>
      </c>
      <c r="AS7" s="70" t="str">
        <f t="shared" si="3"/>
        <v>M</v>
      </c>
      <c r="AT7" s="71" t="str">
        <f t="shared" si="3"/>
        <v>T</v>
      </c>
      <c r="AU7" s="71" t="str">
        <f t="shared" si="3"/>
        <v>W</v>
      </c>
      <c r="AV7" s="71" t="str">
        <f t="shared" si="3"/>
        <v>T</v>
      </c>
      <c r="AW7" s="71" t="str">
        <f t="shared" si="3"/>
        <v>F</v>
      </c>
      <c r="AX7" s="71" t="str">
        <f t="shared" si="3"/>
        <v>S</v>
      </c>
      <c r="AY7" s="72" t="str">
        <f t="shared" si="3"/>
        <v>S</v>
      </c>
      <c r="AZ7" s="70" t="str">
        <f t="shared" si="3"/>
        <v>M</v>
      </c>
      <c r="BA7" s="71" t="str">
        <f t="shared" si="3"/>
        <v>T</v>
      </c>
      <c r="BB7" s="71" t="str">
        <f t="shared" si="3"/>
        <v>W</v>
      </c>
      <c r="BC7" s="71" t="str">
        <f t="shared" si="3"/>
        <v>T</v>
      </c>
      <c r="BD7" s="71" t="str">
        <f t="shared" si="3"/>
        <v>F</v>
      </c>
      <c r="BE7" s="71" t="str">
        <f t="shared" si="3"/>
        <v>S</v>
      </c>
      <c r="BF7" s="72" t="str">
        <f t="shared" si="3"/>
        <v>S</v>
      </c>
      <c r="BG7" s="70" t="str">
        <f t="shared" si="3"/>
        <v>M</v>
      </c>
      <c r="BH7" s="71" t="str">
        <f t="shared" si="3"/>
        <v>T</v>
      </c>
      <c r="BI7" s="71" t="str">
        <f t="shared" si="3"/>
        <v>W</v>
      </c>
      <c r="BJ7" s="71" t="str">
        <f t="shared" si="3"/>
        <v>T</v>
      </c>
      <c r="BK7" s="71" t="str">
        <f t="shared" si="3"/>
        <v>F</v>
      </c>
      <c r="BL7" s="71" t="str">
        <f t="shared" si="3"/>
        <v>S</v>
      </c>
      <c r="BM7" s="72" t="str">
        <f t="shared" si="3"/>
        <v>S</v>
      </c>
    </row>
    <row r="8" spans="1:65" s="35" customFormat="1" ht="17.5" x14ac:dyDescent="0.25">
      <c r="A8" s="46" t="str">
        <f>IF(ISERROR(VALUE(SUBSTITUTE(prevWBS,".",""))),"1",IF(ISERROR(FIND("`",SUBSTITUTE(prevWBS,".","`",1))),TEXT(VALUE(prevWBS)+1,"#"),TEXT(VALUE(LEFT(prevWBS,FIND("`",SUBSTITUTE(prevWBS,".","`",1))-1))+1,"#")))</f>
        <v>1</v>
      </c>
      <c r="B8" s="47" t="s">
        <v>128</v>
      </c>
      <c r="C8" s="48"/>
      <c r="D8" s="49"/>
      <c r="E8" s="50"/>
      <c r="F8" s="65" t="str">
        <f>IF(ISBLANK(E8)," - ",IF(#REF!=0,E8,E8+#REF!-1))</f>
        <v xml:space="preserve"> - </v>
      </c>
      <c r="G8" s="51"/>
      <c r="H8" s="52" t="str">
        <f>IF(OR(F8=0,E8=0)," - ",NETWORKDAYS(E8,F8))</f>
        <v xml:space="preserve"> - </v>
      </c>
      <c r="I8" s="55"/>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row>
    <row r="9" spans="1:65" s="40" customFormat="1" ht="23" x14ac:dyDescent="0.25">
      <c r="A9" s="39" t="str">
        <f t="shared" ref="A9:A11"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4" t="s">
        <v>129</v>
      </c>
      <c r="C9" s="40" t="s">
        <v>7</v>
      </c>
      <c r="D9" s="75"/>
      <c r="E9" s="58">
        <v>45803</v>
      </c>
      <c r="F9" s="59">
        <v>45807</v>
      </c>
      <c r="G9" s="41">
        <v>1</v>
      </c>
      <c r="H9" s="42">
        <f>IF(OR(F9=0,E9=0)," - ",NETWORKDAYS(E9,F9))</f>
        <v>5</v>
      </c>
      <c r="I9" s="56"/>
      <c r="J9" s="108"/>
      <c r="K9" s="108"/>
      <c r="L9" s="108"/>
      <c r="M9" s="108"/>
      <c r="N9" s="109"/>
      <c r="O9" s="103"/>
      <c r="P9" s="103"/>
      <c r="Q9" s="103"/>
      <c r="R9" s="103"/>
      <c r="S9" s="103"/>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row>
    <row r="10" spans="1:65" s="40" customFormat="1" ht="17.5" x14ac:dyDescent="0.25">
      <c r="A10" s="39" t="str">
        <f t="shared" si="4"/>
        <v>1.2</v>
      </c>
      <c r="B10" s="74" t="s">
        <v>139</v>
      </c>
      <c r="D10" s="75"/>
      <c r="E10" s="58">
        <v>45808</v>
      </c>
      <c r="F10" s="59">
        <v>45810</v>
      </c>
      <c r="G10" s="41">
        <v>1</v>
      </c>
      <c r="H10" s="42">
        <v>3</v>
      </c>
      <c r="I10" s="56"/>
      <c r="J10" s="39"/>
      <c r="K10" s="39"/>
      <c r="L10" s="39"/>
      <c r="M10" s="39"/>
      <c r="N10" s="39"/>
      <c r="O10" s="107"/>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row>
    <row r="11" spans="1:65" s="40" customFormat="1" ht="17.5" x14ac:dyDescent="0.25">
      <c r="A11" s="39" t="str">
        <f t="shared" si="4"/>
        <v>1.3</v>
      </c>
      <c r="B11" s="74" t="s">
        <v>130</v>
      </c>
      <c r="D11" s="75"/>
      <c r="E11" s="58">
        <v>45811</v>
      </c>
      <c r="F11" s="59">
        <v>45813</v>
      </c>
      <c r="G11" s="41">
        <v>1</v>
      </c>
      <c r="H11" s="42">
        <f t="shared" ref="H11:H16" si="5">IF(OR(F11=0,E11=0)," - ",NETWORKDAYS(E11,F11))</f>
        <v>3</v>
      </c>
      <c r="I11" s="56"/>
      <c r="J11" s="39"/>
      <c r="K11" s="39"/>
      <c r="L11" s="62"/>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row>
    <row r="12" spans="1:65" s="40" customFormat="1" ht="17.5" x14ac:dyDescent="0.25">
      <c r="A12" s="33" t="str">
        <f>IF(ISERROR(VALUE(SUBSTITUTE(prevWBS,".",""))),"1",IF(ISERROR(FIND("`",SUBSTITUTE(prevWBS,".","`",1))),TEXT(VALUE(prevWBS)+1,"#"),TEXT(VALUE(LEFT(prevWBS,FIND("`",SUBSTITUTE(prevWBS,".","`",1))-1))+1,"#")))</f>
        <v>2</v>
      </c>
      <c r="B12" s="34" t="s">
        <v>133</v>
      </c>
      <c r="C12" s="35"/>
      <c r="D12" s="36"/>
      <c r="E12" s="60"/>
      <c r="F12" s="60" t="str">
        <f>IF(ISBLANK(E12)," - ",IF(#REF!=0,E12,E12+#REF!-1))</f>
        <v xml:space="preserve"> - </v>
      </c>
      <c r="G12" s="37"/>
      <c r="H12" s="38" t="str">
        <f t="shared" si="5"/>
        <v xml:space="preserve"> - </v>
      </c>
      <c r="I12" s="57"/>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39"/>
    </row>
    <row r="13" spans="1:65" s="40" customFormat="1" ht="23" x14ac:dyDescent="0.25">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4" t="s">
        <v>134</v>
      </c>
      <c r="D13" s="75"/>
      <c r="E13" s="58">
        <v>45814</v>
      </c>
      <c r="F13" s="59">
        <v>45816</v>
      </c>
      <c r="G13" s="41">
        <v>1</v>
      </c>
      <c r="H13" s="42">
        <f t="shared" si="5"/>
        <v>1</v>
      </c>
      <c r="I13" s="56"/>
      <c r="J13" s="103"/>
      <c r="K13" s="103"/>
      <c r="L13" s="103"/>
      <c r="M13" s="103"/>
      <c r="N13" s="103"/>
      <c r="O13" s="103"/>
      <c r="P13" s="103"/>
      <c r="Q13" s="103"/>
      <c r="R13" s="103"/>
      <c r="S13" s="103"/>
      <c r="T13" s="103"/>
      <c r="U13" s="103"/>
      <c r="V13" s="103"/>
      <c r="W13" s="134"/>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39"/>
    </row>
    <row r="14" spans="1:65" s="40" customFormat="1" ht="23" x14ac:dyDescent="0.25">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4" t="s">
        <v>135</v>
      </c>
      <c r="D14" s="75"/>
      <c r="E14" s="58">
        <v>45817</v>
      </c>
      <c r="F14" s="59">
        <v>45823</v>
      </c>
      <c r="G14" s="41">
        <v>1</v>
      </c>
      <c r="H14" s="42">
        <f t="shared" si="5"/>
        <v>5</v>
      </c>
      <c r="I14" s="56"/>
      <c r="J14" s="103"/>
      <c r="K14" s="103"/>
      <c r="L14" s="103"/>
      <c r="M14" s="103"/>
      <c r="N14" s="103"/>
      <c r="O14" s="103"/>
      <c r="P14" s="103"/>
      <c r="Q14" s="103"/>
      <c r="R14" s="103"/>
      <c r="S14" s="103"/>
      <c r="T14" s="103"/>
      <c r="U14" s="103"/>
      <c r="V14" s="103"/>
      <c r="W14" s="103"/>
      <c r="X14" s="135"/>
      <c r="Y14" s="134"/>
      <c r="Z14" s="134"/>
      <c r="AA14" s="134"/>
      <c r="AB14" s="134"/>
      <c r="AC14" s="134"/>
      <c r="AD14" s="134"/>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39"/>
    </row>
    <row r="15" spans="1:65" s="40" customFormat="1" ht="17.5"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4" t="s">
        <v>141</v>
      </c>
      <c r="D15" s="75"/>
      <c r="E15" s="58">
        <v>45823</v>
      </c>
      <c r="F15" s="59">
        <v>45827</v>
      </c>
      <c r="G15" s="41">
        <v>1</v>
      </c>
      <c r="H15" s="42">
        <f t="shared" si="5"/>
        <v>4</v>
      </c>
      <c r="I15" s="56"/>
      <c r="J15" s="103"/>
      <c r="K15" s="103"/>
      <c r="L15" s="103"/>
      <c r="M15" s="103"/>
      <c r="N15" s="103"/>
      <c r="O15" s="103"/>
      <c r="P15" s="103"/>
      <c r="Q15" s="103"/>
      <c r="R15" s="103"/>
      <c r="S15" s="103"/>
      <c r="T15" s="103"/>
      <c r="U15" s="103"/>
      <c r="V15" s="103"/>
      <c r="W15" s="103"/>
      <c r="X15" s="103"/>
      <c r="Y15" s="103"/>
      <c r="Z15" s="103"/>
      <c r="AA15" s="103"/>
      <c r="AB15" s="103"/>
      <c r="AC15" s="103"/>
      <c r="AD15" s="134"/>
      <c r="AE15" s="134"/>
      <c r="AF15" s="134"/>
      <c r="AG15" s="134"/>
      <c r="AH15" s="134"/>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39"/>
    </row>
    <row r="16" spans="1:65" s="40" customFormat="1" ht="17.5" x14ac:dyDescent="0.25">
      <c r="A16" s="33" t="str">
        <f>IF(ISERROR(VALUE(SUBSTITUTE(prevWBS,".",""))),"1",IF(ISERROR(FIND("`",SUBSTITUTE(prevWBS,".","`",1))),TEXT(VALUE(prevWBS)+1,"#"),TEXT(VALUE(LEFT(prevWBS,FIND("`",SUBSTITUTE(prevWBS,".","`",1))-1))+1,"#")))</f>
        <v>3</v>
      </c>
      <c r="B16" s="34" t="s">
        <v>131</v>
      </c>
      <c r="C16" s="35"/>
      <c r="D16" s="36"/>
      <c r="E16" s="60"/>
      <c r="F16" s="60" t="str">
        <f>IF(ISBLANK(E16)," - ",IF(#REF!=0,E16,E16+#REF!-1))</f>
        <v xml:space="preserve"> - </v>
      </c>
      <c r="G16" s="37"/>
      <c r="H16" s="38" t="str">
        <f t="shared" si="5"/>
        <v xml:space="preserve"> - </v>
      </c>
      <c r="I16" s="57"/>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39"/>
    </row>
    <row r="17" spans="1:97" s="40" customFormat="1" ht="23" x14ac:dyDescent="0.25">
      <c r="A1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74" t="s">
        <v>132</v>
      </c>
      <c r="D17" s="75"/>
      <c r="E17" s="58">
        <v>45828</v>
      </c>
      <c r="F17" s="59">
        <v>45834</v>
      </c>
      <c r="G17" s="41">
        <v>1</v>
      </c>
      <c r="H17" s="42">
        <v>6</v>
      </c>
      <c r="I17" s="56"/>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34"/>
      <c r="AJ17" s="134"/>
      <c r="AK17" s="134"/>
      <c r="AL17" s="134"/>
      <c r="AM17" s="134"/>
      <c r="AN17" s="134"/>
      <c r="AO17" s="134"/>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row>
    <row r="18" spans="1:97" s="35" customFormat="1" ht="23" x14ac:dyDescent="0.25">
      <c r="A1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74" t="s">
        <v>138</v>
      </c>
      <c r="C18" s="40"/>
      <c r="D18" s="75"/>
      <c r="E18" s="58">
        <v>45828</v>
      </c>
      <c r="F18" s="59">
        <v>45834</v>
      </c>
      <c r="G18" s="41">
        <v>1</v>
      </c>
      <c r="H18" s="42">
        <v>6</v>
      </c>
      <c r="I18" s="56"/>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34"/>
      <c r="AJ18" s="134"/>
      <c r="AK18" s="134"/>
      <c r="AL18" s="134"/>
      <c r="AM18" s="134"/>
      <c r="AN18" s="134"/>
      <c r="AO18" s="134"/>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row>
    <row r="19" spans="1:97" s="40" customFormat="1" ht="17.5" x14ac:dyDescent="0.25">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74" t="s">
        <v>137</v>
      </c>
      <c r="D19" s="75"/>
      <c r="E19" s="58">
        <v>45834</v>
      </c>
      <c r="F19" s="59">
        <v>45838</v>
      </c>
      <c r="G19" s="41">
        <v>1</v>
      </c>
      <c r="H19" s="42">
        <f>5</f>
        <v>5</v>
      </c>
      <c r="I19" s="56"/>
      <c r="J19" s="103"/>
      <c r="K19" s="103"/>
      <c r="L19" s="103"/>
      <c r="M19" s="103"/>
      <c r="N19" s="103"/>
      <c r="O19" s="103"/>
      <c r="P19" s="103"/>
      <c r="Q19" s="103"/>
      <c r="R19" s="103"/>
      <c r="S19" s="103"/>
      <c r="T19" s="103"/>
      <c r="U19" s="103"/>
      <c r="V19"/>
      <c r="W19"/>
      <c r="X19"/>
      <c r="Y19"/>
      <c r="Z19"/>
      <c r="AA19"/>
      <c r="AB19"/>
      <c r="AC19"/>
      <c r="AD19"/>
      <c r="AE19"/>
      <c r="AF19"/>
      <c r="AG19"/>
      <c r="AH19"/>
      <c r="AI19"/>
      <c r="AJ19" s="103"/>
      <c r="AK19" s="103"/>
      <c r="AL19" s="103"/>
      <c r="AM19" s="103"/>
      <c r="AN19" s="103"/>
      <c r="AO19" s="134"/>
      <c r="AP19" s="134"/>
      <c r="AQ19" s="134"/>
      <c r="AR19" s="134"/>
      <c r="AS19" s="134"/>
      <c r="AT19" s="103"/>
      <c r="AU19" s="103"/>
      <c r="AV19" s="103"/>
      <c r="AW19" s="103"/>
      <c r="AX19" s="103"/>
      <c r="AY19" s="103"/>
      <c r="AZ19" s="103"/>
      <c r="BA19" s="103"/>
      <c r="BB19" s="103"/>
      <c r="BC19" s="103"/>
      <c r="BD19" s="103"/>
      <c r="BE19" s="103"/>
      <c r="BF19" s="103"/>
      <c r="BG19" s="103"/>
      <c r="BH19" s="103"/>
      <c r="BI19" s="103"/>
      <c r="BJ19" s="103"/>
      <c r="BK19" s="103"/>
      <c r="BL19" s="103"/>
      <c r="BM19" s="103"/>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row>
    <row r="20" spans="1:97" s="40" customFormat="1" ht="17.5" x14ac:dyDescent="0.25">
      <c r="A20" s="33" t="str">
        <f>IF(ISERROR(VALUE(SUBSTITUTE(prevWBS,".",""))),"1",IF(ISERROR(FIND("`",SUBSTITUTE(prevWBS,".","`",1))),TEXT(VALUE(prevWBS)+1,"#"),TEXT(VALUE(LEFT(prevWBS,FIND("`",SUBSTITUTE(prevWBS,".","`",1))-1))+1,"#")))</f>
        <v>4</v>
      </c>
      <c r="B20" s="34" t="s">
        <v>142</v>
      </c>
      <c r="C20" s="35"/>
      <c r="D20" s="36"/>
      <c r="E20" s="60"/>
      <c r="F20" s="60"/>
      <c r="G20" s="37"/>
      <c r="H20" s="38"/>
      <c r="I20" s="57"/>
      <c r="J20" s="103"/>
      <c r="K20" s="103"/>
      <c r="L20" s="103"/>
      <c r="M20" s="103"/>
      <c r="N20" s="103"/>
      <c r="O20" s="103"/>
      <c r="P20" s="103"/>
      <c r="Q20" s="103"/>
      <c r="R20" s="103"/>
      <c r="S20" s="103"/>
      <c r="T20" s="103"/>
      <c r="U20" s="103"/>
      <c r="V20"/>
      <c r="W20"/>
      <c r="X20"/>
      <c r="Y20"/>
      <c r="Z20"/>
      <c r="AA20"/>
      <c r="AB20"/>
      <c r="AC20"/>
      <c r="AD20"/>
      <c r="AE20"/>
      <c r="AF20"/>
      <c r="AG20"/>
      <c r="AH20"/>
      <c r="AI20"/>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row>
    <row r="21" spans="1:97" s="40" customFormat="1" ht="34.5" x14ac:dyDescent="0.25">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1" s="74" t="s">
        <v>143</v>
      </c>
      <c r="D21" s="75"/>
      <c r="E21" s="131">
        <v>45839</v>
      </c>
      <c r="F21" s="59">
        <v>45843</v>
      </c>
      <c r="G21" s="41">
        <v>1</v>
      </c>
      <c r="H21" s="42">
        <f>IF(OR(F21=0,E21=0)," - ",NETWORKDAYS(E21,F21))</f>
        <v>4</v>
      </c>
      <c r="I21" s="56"/>
      <c r="J21" s="103"/>
      <c r="K21" s="103"/>
      <c r="L21" s="103"/>
      <c r="M21" s="103"/>
      <c r="N21" s="103"/>
      <c r="O21" s="103"/>
      <c r="P21" s="103"/>
      <c r="Q21" s="103"/>
      <c r="R21" s="103"/>
      <c r="S21" s="103"/>
      <c r="T21" s="103"/>
      <c r="U21" s="103"/>
      <c r="V21"/>
      <c r="W21"/>
      <c r="X21"/>
      <c r="Y21"/>
      <c r="Z21"/>
      <c r="AA21"/>
      <c r="AB21"/>
      <c r="AC21"/>
      <c r="AD21"/>
      <c r="AE21"/>
      <c r="AF21"/>
      <c r="AG21"/>
      <c r="AH21"/>
      <c r="AI21"/>
      <c r="AJ21" s="103"/>
      <c r="AK21" s="103"/>
      <c r="AL21" s="103"/>
      <c r="AM21" s="103"/>
      <c r="AN21" s="103"/>
      <c r="AO21" s="103"/>
      <c r="AP21" s="103"/>
      <c r="AQ21" s="103"/>
      <c r="AR21" s="103"/>
      <c r="AS21" s="103"/>
      <c r="AT21" s="134"/>
      <c r="AU21" s="134"/>
      <c r="AV21" s="134"/>
      <c r="AW21" s="134"/>
      <c r="AX21" s="134"/>
      <c r="AY21" s="103"/>
      <c r="AZ21" s="103"/>
      <c r="BA21" s="103"/>
      <c r="BB21" s="103"/>
      <c r="BC21" s="103"/>
      <c r="BD21" s="103"/>
      <c r="BE21" s="103"/>
      <c r="BF21" s="103"/>
      <c r="BG21" s="103"/>
      <c r="BH21" s="103"/>
      <c r="BI21" s="103"/>
      <c r="BJ21" s="103"/>
      <c r="BK21" s="103"/>
      <c r="BL21" s="103"/>
      <c r="BM21" s="103"/>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row>
    <row r="22" spans="1:97" s="40" customFormat="1" ht="13" x14ac:dyDescent="0.3">
      <c r="A22"/>
      <c r="B22"/>
      <c r="C22"/>
      <c r="D22"/>
      <c r="E22" s="129"/>
      <c r="F22"/>
      <c r="G22" s="115"/>
      <c r="H22"/>
      <c r="I22"/>
      <c r="J22" s="104"/>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row>
    <row r="23" spans="1:97" s="40" customFormat="1" ht="14" x14ac:dyDescent="0.3">
      <c r="A23" s="124">
        <v>5</v>
      </c>
      <c r="B23" s="116" t="s">
        <v>140</v>
      </c>
      <c r="C23" s="117"/>
      <c r="D23" s="117"/>
      <c r="E23" s="132"/>
      <c r="F23" s="117"/>
      <c r="G23" s="114"/>
      <c r="H23" s="117"/>
      <c r="I23" s="117"/>
      <c r="J23" s="104"/>
      <c r="K23" s="104"/>
      <c r="L23" s="104"/>
      <c r="M23" s="104"/>
      <c r="N23" s="104"/>
      <c r="O23" s="104"/>
      <c r="P23" s="104"/>
      <c r="Q23" s="104"/>
      <c r="R23" s="104"/>
      <c r="S23" s="104"/>
      <c r="T23" s="104"/>
      <c r="U23" s="104"/>
      <c r="V23" s="104"/>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row>
    <row r="24" spans="1:97" s="35" customFormat="1" ht="23.5" x14ac:dyDescent="0.3">
      <c r="A24" s="112">
        <v>5.0999999999999996</v>
      </c>
      <c r="B24" s="111" t="s">
        <v>153</v>
      </c>
      <c r="C24"/>
      <c r="D24"/>
      <c r="E24" s="133" t="s">
        <v>148</v>
      </c>
      <c r="F24" s="127" t="s">
        <v>149</v>
      </c>
      <c r="G24" s="136">
        <v>1</v>
      </c>
      <c r="H24" s="127">
        <v>9</v>
      </c>
      <c r="I24" s="127"/>
      <c r="J24" s="127"/>
      <c r="K24" s="104"/>
      <c r="L24" s="104"/>
      <c r="M24" s="104"/>
      <c r="N24" s="104"/>
      <c r="O24" s="104"/>
      <c r="P24" s="104"/>
      <c r="Q24" s="104"/>
      <c r="R24" s="104"/>
      <c r="S24" s="104"/>
      <c r="T24" s="104"/>
      <c r="U24" s="104"/>
      <c r="V24" s="104"/>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35"/>
      <c r="AZ24" s="135"/>
      <c r="BA24" s="135"/>
      <c r="BB24" s="135"/>
      <c r="BC24" s="135"/>
      <c r="BD24" s="135"/>
      <c r="BE24" s="135"/>
      <c r="BF24" s="135"/>
      <c r="BG24" s="13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row>
    <row r="25" spans="1:97" s="40" customFormat="1" ht="14" x14ac:dyDescent="0.3">
      <c r="A25" s="123">
        <v>6</v>
      </c>
      <c r="B25" s="118" t="s">
        <v>136</v>
      </c>
      <c r="C25" s="117"/>
      <c r="D25" s="117"/>
      <c r="E25" s="132"/>
      <c r="F25" s="117"/>
      <c r="G25" s="137"/>
      <c r="H25" s="138"/>
      <c r="I25" s="138"/>
      <c r="J25" s="127"/>
      <c r="K25"/>
      <c r="L25"/>
      <c r="M25"/>
      <c r="N25"/>
      <c r="O25"/>
      <c r="P25"/>
      <c r="Q25"/>
      <c r="R25"/>
      <c r="S25"/>
      <c r="T25"/>
      <c r="U25"/>
      <c r="V2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row>
    <row r="26" spans="1:97" s="40" customFormat="1" ht="13" x14ac:dyDescent="0.3">
      <c r="A26" s="120">
        <v>6.1</v>
      </c>
      <c r="B26" s="119" t="s">
        <v>144</v>
      </c>
      <c r="C26" s="104"/>
      <c r="D26" s="104"/>
      <c r="E26" s="130" t="s">
        <v>150</v>
      </c>
      <c r="F26" s="128" t="s">
        <v>151</v>
      </c>
      <c r="G26" s="136">
        <v>1</v>
      </c>
      <c r="H26" s="128">
        <v>11</v>
      </c>
      <c r="I26" s="128"/>
      <c r="J26" s="127"/>
      <c r="K26"/>
      <c r="L26"/>
      <c r="M26"/>
      <c r="N26"/>
      <c r="O26"/>
      <c r="P26"/>
      <c r="Q26"/>
      <c r="R26"/>
      <c r="S26"/>
      <c r="T26"/>
      <c r="U26"/>
      <c r="V26"/>
      <c r="BH26" s="135"/>
      <c r="BI26" s="135"/>
      <c r="BJ26" s="135"/>
      <c r="BK26" s="13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row>
    <row r="27" spans="1:97" s="40" customFormat="1" ht="13" x14ac:dyDescent="0.3">
      <c r="A27" s="121">
        <v>6.2</v>
      </c>
      <c r="B27" s="111" t="s">
        <v>145</v>
      </c>
      <c r="C27"/>
      <c r="D27"/>
      <c r="E27" s="130" t="s">
        <v>150</v>
      </c>
      <c r="F27" s="127" t="s">
        <v>151</v>
      </c>
      <c r="G27" s="136">
        <v>1</v>
      </c>
      <c r="H27" s="127">
        <v>11</v>
      </c>
      <c r="I27" s="127"/>
      <c r="J27" s="127"/>
      <c r="K27"/>
      <c r="L27"/>
      <c r="M27"/>
      <c r="N27"/>
      <c r="O27"/>
      <c r="P27"/>
      <c r="Q27"/>
      <c r="R27"/>
      <c r="S27"/>
      <c r="T27"/>
      <c r="U27"/>
      <c r="V27"/>
      <c r="BH27" s="135"/>
      <c r="BI27" s="135"/>
      <c r="BJ27" s="135"/>
      <c r="BK27" s="13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row>
    <row r="28" spans="1:97" s="40" customFormat="1" ht="14" x14ac:dyDescent="0.3">
      <c r="A28" s="125">
        <v>7</v>
      </c>
      <c r="B28" s="126" t="s">
        <v>146</v>
      </c>
      <c r="C28" s="117"/>
      <c r="D28" s="117"/>
      <c r="E28" s="132"/>
      <c r="F28" s="117"/>
      <c r="G28" s="114"/>
      <c r="H28" s="117"/>
      <c r="I28" s="117"/>
      <c r="J28"/>
      <c r="K28"/>
      <c r="L28"/>
      <c r="M28"/>
      <c r="N28"/>
      <c r="O28"/>
      <c r="P28"/>
      <c r="Q28"/>
      <c r="R28"/>
      <c r="S28"/>
      <c r="T28"/>
      <c r="U28"/>
      <c r="V28"/>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row>
    <row r="29" spans="1:97" s="40" customFormat="1" ht="13" x14ac:dyDescent="0.3">
      <c r="A29" s="122">
        <v>7.1</v>
      </c>
      <c r="B29" s="111" t="s">
        <v>147</v>
      </c>
      <c r="C29"/>
      <c r="D29"/>
      <c r="E29" s="130" t="s">
        <v>152</v>
      </c>
      <c r="F29" s="127" t="s">
        <v>152</v>
      </c>
      <c r="G29" s="115"/>
      <c r="H29"/>
      <c r="I29"/>
      <c r="J29"/>
      <c r="K29"/>
      <c r="L29"/>
      <c r="M29"/>
      <c r="N29"/>
      <c r="O29"/>
      <c r="P29"/>
      <c r="Q29"/>
      <c r="R29"/>
      <c r="S29"/>
      <c r="T29"/>
      <c r="U29"/>
      <c r="V29"/>
      <c r="BL29" s="13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row>
    <row r="30" spans="1:97" s="40" customFormat="1" ht="14.5" x14ac:dyDescent="0.35">
      <c r="A30"/>
      <c r="B30"/>
      <c r="C30"/>
      <c r="D30"/>
      <c r="E30" s="113"/>
      <c r="F30"/>
      <c r="G30" s="115"/>
      <c r="H30"/>
      <c r="I30"/>
      <c r="J30"/>
      <c r="K30"/>
      <c r="L30"/>
      <c r="M30"/>
      <c r="N30"/>
      <c r="O30"/>
      <c r="P30"/>
      <c r="Q30"/>
      <c r="R30"/>
      <c r="S30"/>
      <c r="T30"/>
      <c r="U30"/>
      <c r="V30"/>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row>
    <row r="31" spans="1:97" s="35" customFormat="1" ht="14.5" x14ac:dyDescent="0.35">
      <c r="A31"/>
      <c r="B31"/>
      <c r="C31"/>
      <c r="D31"/>
      <c r="E31" s="113"/>
      <c r="F31"/>
      <c r="G31" s="115"/>
      <c r="H31"/>
      <c r="I31"/>
      <c r="J31"/>
      <c r="K31"/>
      <c r="L31"/>
      <c r="M31"/>
      <c r="N31"/>
      <c r="O31"/>
      <c r="P31"/>
      <c r="Q31"/>
      <c r="R31"/>
      <c r="S31"/>
      <c r="T31"/>
      <c r="U31"/>
      <c r="V31"/>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row>
    <row r="32" spans="1:97" s="40" customFormat="1" x14ac:dyDescent="0.25">
      <c r="A32"/>
      <c r="B32"/>
      <c r="C32"/>
      <c r="D32"/>
      <c r="E32"/>
      <c r="F32"/>
      <c r="G32"/>
      <c r="H32"/>
      <c r="I32"/>
      <c r="J32"/>
      <c r="K32"/>
      <c r="L32"/>
      <c r="M32"/>
      <c r="N32"/>
      <c r="O32"/>
      <c r="P32"/>
      <c r="Q32"/>
      <c r="R32"/>
      <c r="S32"/>
      <c r="T32"/>
      <c r="U32"/>
      <c r="V32"/>
    </row>
    <row r="33" spans="1:22" s="40" customFormat="1" x14ac:dyDescent="0.25">
      <c r="A33"/>
      <c r="B33"/>
      <c r="C33"/>
      <c r="D33"/>
      <c r="E33"/>
      <c r="F33"/>
      <c r="G33"/>
      <c r="H33"/>
      <c r="I33"/>
      <c r="J33"/>
      <c r="K33"/>
      <c r="L33"/>
      <c r="M33"/>
      <c r="N33"/>
      <c r="O33"/>
      <c r="P33"/>
      <c r="Q33"/>
      <c r="R33"/>
      <c r="S33"/>
      <c r="T33"/>
      <c r="U33"/>
      <c r="V33"/>
    </row>
    <row r="34" spans="1:22" s="40" customFormat="1" x14ac:dyDescent="0.25">
      <c r="A34"/>
      <c r="B34"/>
      <c r="C34"/>
      <c r="D34"/>
      <c r="E34"/>
      <c r="F34"/>
      <c r="G34"/>
      <c r="H34"/>
      <c r="I34"/>
      <c r="J34"/>
      <c r="K34"/>
      <c r="L34"/>
      <c r="M34"/>
      <c r="N34"/>
      <c r="O34"/>
      <c r="P34"/>
      <c r="Q34"/>
      <c r="R34"/>
      <c r="S34"/>
      <c r="T34"/>
      <c r="U34"/>
      <c r="V34"/>
    </row>
    <row r="35" spans="1:22" s="40" customFormat="1" x14ac:dyDescent="0.25">
      <c r="A35"/>
      <c r="B35"/>
      <c r="C35"/>
      <c r="D35"/>
      <c r="E35"/>
      <c r="F35"/>
      <c r="G35"/>
      <c r="H35"/>
      <c r="I35"/>
      <c r="J35"/>
      <c r="K35"/>
      <c r="L35"/>
      <c r="M35"/>
      <c r="N35"/>
      <c r="O35"/>
      <c r="P35"/>
      <c r="Q35"/>
      <c r="R35"/>
      <c r="S35"/>
      <c r="T35"/>
      <c r="U35"/>
      <c r="V35"/>
    </row>
    <row r="36" spans="1:22" s="40" customFormat="1" x14ac:dyDescent="0.25">
      <c r="A36"/>
      <c r="B36"/>
      <c r="C36"/>
      <c r="D36"/>
      <c r="E36"/>
      <c r="F36"/>
      <c r="G36"/>
      <c r="H36"/>
      <c r="I36"/>
      <c r="J36"/>
      <c r="K36"/>
      <c r="L36"/>
      <c r="M36"/>
      <c r="N36"/>
      <c r="O36"/>
      <c r="P36"/>
      <c r="Q36"/>
      <c r="R36"/>
      <c r="S36"/>
      <c r="T36"/>
      <c r="U36"/>
      <c r="V36"/>
    </row>
    <row r="37" spans="1:22" s="43" customFormat="1" x14ac:dyDescent="0.25">
      <c r="A37"/>
      <c r="B37"/>
      <c r="C37"/>
      <c r="D37"/>
      <c r="E37"/>
      <c r="F37"/>
      <c r="G37"/>
      <c r="H37"/>
      <c r="I37"/>
      <c r="J37"/>
      <c r="K37"/>
      <c r="L37"/>
      <c r="M37"/>
      <c r="N37"/>
      <c r="O37"/>
      <c r="P37"/>
      <c r="Q37"/>
      <c r="R37"/>
      <c r="S37"/>
      <c r="T37"/>
      <c r="U37"/>
      <c r="V37"/>
    </row>
    <row r="38" spans="1:22" s="43" customFormat="1" x14ac:dyDescent="0.25">
      <c r="A38"/>
      <c r="B38"/>
      <c r="C38"/>
      <c r="D38"/>
      <c r="E38"/>
      <c r="F38"/>
      <c r="G38"/>
      <c r="H38"/>
      <c r="I38"/>
      <c r="J38"/>
      <c r="K38"/>
      <c r="L38"/>
      <c r="M38"/>
      <c r="N38"/>
      <c r="O38"/>
      <c r="P38"/>
      <c r="Q38"/>
      <c r="R38"/>
      <c r="S38"/>
      <c r="T38"/>
      <c r="U38"/>
      <c r="V38"/>
    </row>
    <row r="39" spans="1:22" s="44" customFormat="1" x14ac:dyDescent="0.25">
      <c r="A39"/>
      <c r="B39"/>
      <c r="C39"/>
      <c r="D39"/>
      <c r="E39"/>
      <c r="F39"/>
      <c r="G39"/>
      <c r="H39"/>
      <c r="I39"/>
      <c r="J39"/>
      <c r="K39"/>
      <c r="L39"/>
      <c r="M39"/>
      <c r="N39"/>
      <c r="O39"/>
      <c r="P39"/>
      <c r="Q39"/>
      <c r="R39"/>
      <c r="S39"/>
      <c r="T39"/>
      <c r="U39"/>
      <c r="V39"/>
    </row>
    <row r="40" spans="1:22" s="43" customFormat="1" x14ac:dyDescent="0.25">
      <c r="A40"/>
      <c r="B40"/>
      <c r="C40"/>
      <c r="D40"/>
      <c r="E40"/>
      <c r="F40"/>
      <c r="G40"/>
      <c r="H40"/>
      <c r="I40"/>
      <c r="J40"/>
      <c r="K40"/>
      <c r="L40"/>
      <c r="M40"/>
      <c r="N40"/>
      <c r="O40"/>
      <c r="P40"/>
      <c r="Q40"/>
      <c r="R40"/>
      <c r="S40"/>
      <c r="T40"/>
      <c r="U40"/>
      <c r="V40"/>
    </row>
    <row r="41" spans="1:22" s="43" customFormat="1" x14ac:dyDescent="0.25">
      <c r="A41"/>
      <c r="B41"/>
      <c r="C41"/>
      <c r="D41"/>
      <c r="E41"/>
      <c r="F41"/>
      <c r="G41"/>
      <c r="H41"/>
      <c r="I41"/>
      <c r="J41"/>
      <c r="K41"/>
      <c r="L41"/>
      <c r="M41"/>
      <c r="N41"/>
      <c r="O41"/>
      <c r="P41"/>
      <c r="Q41"/>
      <c r="R41"/>
      <c r="S41"/>
      <c r="T41"/>
      <c r="U41"/>
      <c r="V41"/>
    </row>
    <row r="42" spans="1:22" s="43" customFormat="1" x14ac:dyDescent="0.25">
      <c r="A42"/>
      <c r="B42"/>
      <c r="C42"/>
      <c r="D42"/>
      <c r="E42"/>
      <c r="F42"/>
      <c r="G42"/>
      <c r="H42"/>
      <c r="I42"/>
      <c r="J42"/>
      <c r="K42"/>
      <c r="L42"/>
      <c r="M42"/>
      <c r="N42"/>
      <c r="O42"/>
      <c r="P42"/>
      <c r="Q42"/>
      <c r="R42"/>
      <c r="S42"/>
      <c r="T42"/>
      <c r="U42"/>
      <c r="V42"/>
    </row>
    <row r="43" spans="1:22" s="43" customFormat="1" x14ac:dyDescent="0.25">
      <c r="A43"/>
      <c r="B43"/>
      <c r="C43"/>
      <c r="D43"/>
      <c r="E43"/>
      <c r="F43"/>
      <c r="G43"/>
      <c r="H43"/>
      <c r="I43"/>
      <c r="J43"/>
      <c r="K43"/>
      <c r="L43"/>
      <c r="M43"/>
      <c r="N43"/>
      <c r="O43"/>
      <c r="P43"/>
      <c r="Q43"/>
      <c r="R43"/>
      <c r="S43"/>
      <c r="T43"/>
      <c r="U43"/>
      <c r="V43"/>
    </row>
    <row r="44" spans="1:22" s="43" customFormat="1" x14ac:dyDescent="0.25">
      <c r="A44"/>
      <c r="B44"/>
      <c r="C44"/>
      <c r="D44"/>
      <c r="E44"/>
      <c r="F44"/>
      <c r="G44"/>
      <c r="H44"/>
      <c r="I44"/>
      <c r="J44"/>
      <c r="K44"/>
      <c r="L44"/>
      <c r="M44"/>
      <c r="N44"/>
      <c r="O44"/>
      <c r="P44"/>
      <c r="Q44"/>
      <c r="R44"/>
      <c r="S44"/>
      <c r="T44"/>
      <c r="U44"/>
      <c r="V44"/>
    </row>
    <row r="45" spans="1:22" s="19" customFormat="1" x14ac:dyDescent="0.25">
      <c r="A45"/>
      <c r="B45"/>
      <c r="C45"/>
      <c r="D45"/>
      <c r="E45"/>
      <c r="F45"/>
      <c r="G45"/>
      <c r="H45"/>
      <c r="I45"/>
      <c r="J45"/>
      <c r="K45"/>
      <c r="L45"/>
      <c r="M45"/>
      <c r="N45"/>
      <c r="O45"/>
      <c r="P45"/>
      <c r="Q45"/>
      <c r="R45"/>
      <c r="S45"/>
      <c r="T45"/>
      <c r="U45"/>
      <c r="V45"/>
    </row>
  </sheetData>
  <sheetProtection formatCells="0" formatColumns="0" formatRows="0" insertRows="0" deleteRows="0"/>
  <mergeCells count="18">
    <mergeCell ref="C4:E4"/>
    <mergeCell ref="J1:AD1"/>
    <mergeCell ref="AE4:AK4"/>
    <mergeCell ref="BG4:BM4"/>
    <mergeCell ref="BG5:BM5"/>
    <mergeCell ref="AL5:AR5"/>
    <mergeCell ref="AS4:AY4"/>
    <mergeCell ref="AS5:AY5"/>
    <mergeCell ref="AL4:AR4"/>
    <mergeCell ref="AZ4:BF4"/>
    <mergeCell ref="AZ5:BF5"/>
    <mergeCell ref="X5:AD5"/>
    <mergeCell ref="Q5:W5"/>
    <mergeCell ref="J5:P5"/>
    <mergeCell ref="X4:AD4"/>
    <mergeCell ref="AE5:AK5"/>
    <mergeCell ref="Q4:W4"/>
    <mergeCell ref="J4:P4"/>
  </mergeCells>
  <phoneticPr fontId="3" type="noConversion"/>
  <conditionalFormatting sqref="G8:G21">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6:BM7">
    <cfRule type="expression" dxfId="18" priority="53">
      <formula>J$6=TODAY()</formula>
    </cfRule>
  </conditionalFormatting>
  <conditionalFormatting sqref="J6:BM13 J14:W14 Y14:AC14 AE14:BM14 J15:BM18 J19:U21 AJ19:BM21 K22:BM22">
    <cfRule type="expression" dxfId="17" priority="16">
      <formula>J$6=TODAY()</formula>
    </cfRule>
  </conditionalFormatting>
  <conditionalFormatting sqref="J8:BM11 J12:V15 J16:T19 J20:J21">
    <cfRule type="expression" dxfId="16" priority="130">
      <formula>AND($E8&lt;=J$6,ROUNDDOWN(($F8-$E8+1)*$G8,0)+$E8-1&gt;=J$6)</formula>
    </cfRule>
    <cfRule type="expression" dxfId="15" priority="131">
      <formula>AND(NOT(ISBLANK($E8)),$E8&lt;=J$6,$F8&gt;=J$6)</formula>
    </cfRule>
  </conditionalFormatting>
  <conditionalFormatting sqref="K21:T22">
    <cfRule type="expression" dxfId="14" priority="146">
      <formula>AND($E20&lt;=K$6,ROUNDDOWN(($F20-$E20+1)*$G20,0)+$E20-1&gt;=K$6)</formula>
    </cfRule>
    <cfRule type="expression" dxfId="13" priority="147">
      <formula>AND(NOT(ISBLANK($E20)),$E20&lt;=K$6,$F20&gt;=K$6)</formula>
    </cfRule>
  </conditionalFormatting>
  <conditionalFormatting sqref="U21">
    <cfRule type="expression" dxfId="12" priority="120">
      <formula>AND(#REF!&lt;=U$6,ROUNDDOWN((#REF!-#REF!+1)*#REF!,0)+#REF!-1&gt;=U$6)</formula>
    </cfRule>
    <cfRule type="expression" dxfId="11" priority="121">
      <formula>AND(NOT(ISBLANK(#REF!)),#REF!&lt;=U$6,#REF!&gt;=U$6)</formula>
    </cfRule>
  </conditionalFormatting>
  <conditionalFormatting sqref="U18:V18 U19:U20">
    <cfRule type="expression" dxfId="10" priority="142">
      <formula>AND($E16&lt;=U$6,ROUNDDOWN(($F16-$E16+1)*$G16,0)+$E16-1&gt;=U$6)</formula>
    </cfRule>
    <cfRule type="expression" dxfId="9" priority="143">
      <formula>AND(NOT(ISBLANK($E16)),$E16&lt;=U$6,$F16&gt;=U$6)</formula>
    </cfRule>
  </conditionalFormatting>
  <conditionalFormatting sqref="U22:BM22">
    <cfRule type="expression" dxfId="8" priority="86">
      <formula>AND(#REF!&lt;=U$6,ROUNDDOWN((#REF!-#REF!+1)*#REF!,0)+#REF!-1&gt;=U$6)</formula>
    </cfRule>
    <cfRule type="expression" dxfId="7" priority="87">
      <formula>AND(NOT(ISBLANK(#REF!)),#REF!&lt;=U$6,#REF!&gt;=U$6)</formula>
    </cfRule>
  </conditionalFormatting>
  <conditionalFormatting sqref="W12:BM13 W14 Y14:AC14 AE14:BM14 W15:BM17 U16:V17 K20:T20">
    <cfRule type="expression" dxfId="6" priority="68">
      <formula>AND(#REF!&lt;=K$6,ROUNDDOWN((#REF!-#REF!+1)*#REF!,0)+#REF!-1&gt;=K$6)</formula>
    </cfRule>
    <cfRule type="expression" dxfId="5" priority="69">
      <formula>AND(NOT(ISBLANK(#REF!)),#REF!&lt;=K$6,#REF!&gt;=K$6)</formula>
    </cfRule>
  </conditionalFormatting>
  <conditionalFormatting sqref="W18:BM18 AJ19:BM21">
    <cfRule type="expression" dxfId="4" priority="138">
      <formula>AND($E12&lt;=W$6,ROUNDDOWN(($F12-$E12+1)*$G12,0)+$E12-1&gt;=W$6)</formula>
    </cfRule>
    <cfRule type="expression" dxfId="3" priority="139">
      <formula>AND(NOT(ISBLANK($E12)),$E12&lt;=W$6,$F12&gt;=W$6)</formula>
    </cfRule>
  </conditionalFormatting>
  <conditionalFormatting sqref="AD14">
    <cfRule type="expression" dxfId="2" priority="123">
      <formula>X$6=TODAY()</formula>
    </cfRule>
    <cfRule type="expression" dxfId="1" priority="128">
      <formula>AND(#REF!&lt;=X$6,ROUNDDOWN((#REF!-#REF!+1)*#REF!,0)+#REF!-1&gt;=X$6)</formula>
    </cfRule>
    <cfRule type="expression" dxfId="0" priority="129">
      <formula>AND(NOT(ISBLANK(#REF!)),#REF!&lt;=X$6,#REF!&gt;=X$6)</formula>
    </cfRule>
  </conditionalFormatting>
  <dataValidations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pageMargins left="0.25" right="0.25" top="0.5" bottom="0.5" header="0.5" footer="0.25"/>
  <pageSetup scale="63" orientation="landscape" r:id="rId1"/>
  <headerFooter alignWithMargins="0"/>
  <ignoredErrors>
    <ignoredError sqref="E12 E16 E20 G12 G16 G20" unlockedFormula="1"/>
    <ignoredError sqref="A20 A16 A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8</xdr:col>
                    <xdr:colOff>101600</xdr:colOff>
                    <xdr:row>1</xdr:row>
                    <xdr:rowOff>120650</xdr:rowOff>
                  </from>
                  <to>
                    <xdr:col>26</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heetViews>
  <sheetFormatPr defaultRowHeight="12.5" x14ac:dyDescent="0.25"/>
  <cols>
    <col min="1" max="1" width="5.54296875" customWidth="1"/>
    <col min="2" max="2" width="37.6328125" customWidth="1"/>
    <col min="3" max="3" width="55.08984375" customWidth="1"/>
  </cols>
  <sheetData>
    <row r="1" spans="1:3" ht="30" customHeight="1" x14ac:dyDescent="0.25">
      <c r="A1" s="21" t="s">
        <v>21</v>
      </c>
    </row>
    <row r="4" spans="1:3" ht="13" x14ac:dyDescent="0.3">
      <c r="C4" s="4" t="s">
        <v>29</v>
      </c>
    </row>
    <row r="5" spans="1:3" x14ac:dyDescent="0.25">
      <c r="C5" s="2" t="s">
        <v>30</v>
      </c>
    </row>
    <row r="6" spans="1:3" x14ac:dyDescent="0.25">
      <c r="C6" s="2"/>
    </row>
    <row r="7" spans="1:3" ht="17.5" x14ac:dyDescent="0.35">
      <c r="C7" s="13" t="s">
        <v>49</v>
      </c>
    </row>
    <row r="8" spans="1:3" x14ac:dyDescent="0.25">
      <c r="C8" s="14" t="s">
        <v>47</v>
      </c>
    </row>
    <row r="10" spans="1:3" x14ac:dyDescent="0.25">
      <c r="C10" s="2" t="s">
        <v>46</v>
      </c>
    </row>
    <row r="11" spans="1:3" x14ac:dyDescent="0.25">
      <c r="C11" s="2" t="s">
        <v>45</v>
      </c>
    </row>
    <row r="13" spans="1:3" ht="17.5" x14ac:dyDescent="0.35">
      <c r="C13" s="13" t="s">
        <v>44</v>
      </c>
    </row>
    <row r="16" spans="1:3" ht="15.5" x14ac:dyDescent="0.35">
      <c r="A16" s="16" t="s">
        <v>23</v>
      </c>
    </row>
    <row r="18" spans="2:2" ht="14" x14ac:dyDescent="0.3">
      <c r="B18" s="15" t="s">
        <v>34</v>
      </c>
    </row>
    <row r="19" spans="2:2" x14ac:dyDescent="0.25">
      <c r="B19" s="2" t="s">
        <v>39</v>
      </c>
    </row>
    <row r="20" spans="2:2" x14ac:dyDescent="0.25">
      <c r="B20" s="2" t="s">
        <v>40</v>
      </c>
    </row>
    <row r="22" spans="2:2" ht="14" x14ac:dyDescent="0.3">
      <c r="B22" s="15" t="s">
        <v>41</v>
      </c>
    </row>
    <row r="23" spans="2:2" x14ac:dyDescent="0.25">
      <c r="B23" s="2" t="s">
        <v>42</v>
      </c>
    </row>
    <row r="24" spans="2:2" x14ac:dyDescent="0.25">
      <c r="B24" s="2" t="s">
        <v>43</v>
      </c>
    </row>
    <row r="26" spans="2:2" ht="14" x14ac:dyDescent="0.3">
      <c r="B26" s="15" t="s">
        <v>31</v>
      </c>
    </row>
    <row r="27" spans="2:2" x14ac:dyDescent="0.25">
      <c r="B27" s="2" t="s">
        <v>35</v>
      </c>
    </row>
    <row r="28" spans="2:2" x14ac:dyDescent="0.25">
      <c r="B28" s="2" t="s">
        <v>36</v>
      </c>
    </row>
    <row r="29" spans="2:2" x14ac:dyDescent="0.25">
      <c r="B29" s="2" t="s">
        <v>37</v>
      </c>
    </row>
    <row r="30" spans="2:2" x14ac:dyDescent="0.25">
      <c r="B30" t="s">
        <v>24</v>
      </c>
    </row>
    <row r="31" spans="2:2" x14ac:dyDescent="0.25">
      <c r="B31" t="s">
        <v>25</v>
      </c>
    </row>
    <row r="32" spans="2:2" x14ac:dyDescent="0.25">
      <c r="B32" t="s">
        <v>26</v>
      </c>
    </row>
    <row r="34" spans="2:2" ht="14" x14ac:dyDescent="0.3">
      <c r="B34" s="15" t="s">
        <v>27</v>
      </c>
    </row>
    <row r="35" spans="2:2" x14ac:dyDescent="0.25">
      <c r="B35" s="2" t="s">
        <v>117</v>
      </c>
    </row>
    <row r="36" spans="2:2" x14ac:dyDescent="0.25">
      <c r="B36" s="2" t="s">
        <v>118</v>
      </c>
    </row>
    <row r="37" spans="2:2" x14ac:dyDescent="0.25">
      <c r="B37" s="2" t="s">
        <v>119</v>
      </c>
    </row>
    <row r="39" spans="2:2" ht="14" x14ac:dyDescent="0.3">
      <c r="B39" s="15" t="s">
        <v>28</v>
      </c>
    </row>
    <row r="40" spans="2:2" x14ac:dyDescent="0.25">
      <c r="B40" s="2" t="s">
        <v>38</v>
      </c>
    </row>
    <row r="42" spans="2:2" ht="14" x14ac:dyDescent="0.3">
      <c r="B42" s="15" t="s">
        <v>32</v>
      </c>
    </row>
    <row r="43" spans="2:2" x14ac:dyDescent="0.25">
      <c r="B43" s="2" t="s">
        <v>120</v>
      </c>
    </row>
    <row r="44" spans="2:2" x14ac:dyDescent="0.25">
      <c r="B44" s="2" t="s">
        <v>33</v>
      </c>
    </row>
    <row r="46" spans="2:2" ht="17.5" x14ac:dyDescent="0.35">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heetViews>
  <sheetFormatPr defaultColWidth="8.90625" defaultRowHeight="12.5" x14ac:dyDescent="0.25"/>
  <cols>
    <col min="1" max="1" width="5.54296875" style="2" customWidth="1"/>
    <col min="2" max="2" width="90.453125" style="2" customWidth="1"/>
    <col min="3" max="3" width="16.453125" style="2" bestFit="1" customWidth="1"/>
    <col min="4" max="16384" width="8.90625" style="2"/>
  </cols>
  <sheetData>
    <row r="1" spans="1:3" ht="30" customHeight="1" x14ac:dyDescent="0.25">
      <c r="A1" s="25" t="s">
        <v>112</v>
      </c>
      <c r="B1" s="26"/>
    </row>
    <row r="2" spans="1:3" ht="14" x14ac:dyDescent="0.3">
      <c r="A2" s="83" t="s">
        <v>47</v>
      </c>
      <c r="B2" s="3"/>
    </row>
    <row r="3" spans="1:3" x14ac:dyDescent="0.25">
      <c r="B3" s="3"/>
    </row>
    <row r="4" spans="1:3" ht="17.5" x14ac:dyDescent="0.35">
      <c r="A4" s="78" t="s">
        <v>79</v>
      </c>
      <c r="B4" s="16"/>
    </row>
    <row r="5" spans="1:3" ht="56" x14ac:dyDescent="0.3">
      <c r="B5" s="84" t="s">
        <v>68</v>
      </c>
    </row>
    <row r="7" spans="1:3" ht="28" x14ac:dyDescent="0.3">
      <c r="B7" s="84" t="s">
        <v>80</v>
      </c>
    </row>
    <row r="9" spans="1:3" ht="14" x14ac:dyDescent="0.3">
      <c r="B9" s="83" t="s">
        <v>58</v>
      </c>
    </row>
    <row r="11" spans="1:3" ht="28" x14ac:dyDescent="0.3">
      <c r="B11" s="82" t="s">
        <v>59</v>
      </c>
    </row>
    <row r="13" spans="1:3" ht="17.5" x14ac:dyDescent="0.35">
      <c r="A13" s="147" t="s">
        <v>3</v>
      </c>
      <c r="B13" s="147"/>
    </row>
    <row r="15" spans="1:3" s="79" customFormat="1" ht="17.5" x14ac:dyDescent="0.25">
      <c r="A15" s="86"/>
      <c r="B15" s="85" t="s">
        <v>71</v>
      </c>
    </row>
    <row r="16" spans="1:3" s="79" customFormat="1" ht="17.5" x14ac:dyDescent="0.25">
      <c r="A16" s="86"/>
      <c r="B16" s="85" t="s">
        <v>69</v>
      </c>
      <c r="C16" s="81" t="s">
        <v>2</v>
      </c>
    </row>
    <row r="17" spans="1:3" ht="17.5" x14ac:dyDescent="0.35">
      <c r="A17" s="87"/>
      <c r="B17" s="85" t="s">
        <v>73</v>
      </c>
    </row>
    <row r="18" spans="1:3" ht="17.5" x14ac:dyDescent="0.35">
      <c r="A18" s="87"/>
      <c r="B18" s="85" t="s">
        <v>81</v>
      </c>
    </row>
    <row r="19" spans="1:3" ht="17.5" x14ac:dyDescent="0.35">
      <c r="A19" s="87"/>
      <c r="B19" s="85" t="s">
        <v>82</v>
      </c>
    </row>
    <row r="20" spans="1:3" s="79" customFormat="1" ht="17.5" x14ac:dyDescent="0.25">
      <c r="A20" s="86"/>
      <c r="B20" s="85" t="s">
        <v>70</v>
      </c>
      <c r="C20" s="80" t="s">
        <v>1</v>
      </c>
    </row>
    <row r="21" spans="1:3" ht="17.5" x14ac:dyDescent="0.35">
      <c r="A21" s="87"/>
      <c r="B21" s="85" t="s">
        <v>72</v>
      </c>
    </row>
    <row r="22" spans="1:3" ht="17.5" x14ac:dyDescent="0.35">
      <c r="A22" s="87"/>
      <c r="B22" s="88" t="s">
        <v>74</v>
      </c>
    </row>
    <row r="23" spans="1:3" ht="17.5" x14ac:dyDescent="0.35">
      <c r="A23" s="87"/>
      <c r="B23" s="4"/>
    </row>
    <row r="24" spans="1:3" ht="17.5" x14ac:dyDescent="0.35">
      <c r="A24" s="147" t="s">
        <v>75</v>
      </c>
      <c r="B24" s="147"/>
    </row>
    <row r="25" spans="1:3" ht="42" x14ac:dyDescent="0.35">
      <c r="A25" s="87"/>
      <c r="B25" s="85" t="s">
        <v>83</v>
      </c>
    </row>
    <row r="26" spans="1:3" ht="17.5" x14ac:dyDescent="0.35">
      <c r="A26" s="87"/>
      <c r="B26" s="85"/>
    </row>
    <row r="27" spans="1:3" ht="17.5" x14ac:dyDescent="0.35">
      <c r="A27" s="87"/>
      <c r="B27" s="102" t="s">
        <v>87</v>
      </c>
    </row>
    <row r="28" spans="1:3" ht="17.5" x14ac:dyDescent="0.35">
      <c r="A28" s="87"/>
      <c r="B28" s="85" t="s">
        <v>76</v>
      </c>
    </row>
    <row r="29" spans="1:3" ht="28" x14ac:dyDescent="0.35">
      <c r="A29" s="87"/>
      <c r="B29" s="85" t="s">
        <v>78</v>
      </c>
    </row>
    <row r="30" spans="1:3" ht="17.5" x14ac:dyDescent="0.35">
      <c r="A30" s="87"/>
      <c r="B30" s="85"/>
    </row>
    <row r="31" spans="1:3" ht="17.5" x14ac:dyDescent="0.35">
      <c r="A31" s="87"/>
      <c r="B31" s="102" t="s">
        <v>84</v>
      </c>
    </row>
    <row r="32" spans="1:3" ht="17.5" x14ac:dyDescent="0.35">
      <c r="A32" s="87"/>
      <c r="B32" s="85" t="s">
        <v>77</v>
      </c>
    </row>
    <row r="33" spans="1:2" ht="17.5" x14ac:dyDescent="0.35">
      <c r="A33" s="87"/>
      <c r="B33" s="85" t="s">
        <v>85</v>
      </c>
    </row>
    <row r="34" spans="1:2" ht="17.5" x14ac:dyDescent="0.35">
      <c r="A34" s="87"/>
      <c r="B34" s="4"/>
    </row>
    <row r="35" spans="1:2" ht="28" x14ac:dyDescent="0.35">
      <c r="A35" s="87"/>
      <c r="B35" s="85" t="s">
        <v>122</v>
      </c>
    </row>
    <row r="36" spans="1:2" ht="17.5" x14ac:dyDescent="0.35">
      <c r="A36" s="87"/>
      <c r="B36" s="89" t="s">
        <v>86</v>
      </c>
    </row>
    <row r="37" spans="1:2" ht="17.5" x14ac:dyDescent="0.35">
      <c r="A37" s="87"/>
      <c r="B37" s="4"/>
    </row>
    <row r="38" spans="1:2" ht="17.5" x14ac:dyDescent="0.35">
      <c r="A38" s="147" t="s">
        <v>9</v>
      </c>
      <c r="B38" s="147"/>
    </row>
    <row r="39" spans="1:2" ht="28" x14ac:dyDescent="0.25">
      <c r="B39" s="85" t="s">
        <v>89</v>
      </c>
    </row>
    <row r="41" spans="1:2" ht="14" x14ac:dyDescent="0.25">
      <c r="B41" s="85" t="s">
        <v>90</v>
      </c>
    </row>
    <row r="43" spans="1:2" ht="28" x14ac:dyDescent="0.25">
      <c r="B43" s="85" t="s">
        <v>88</v>
      </c>
    </row>
    <row r="45" spans="1:2" ht="28" x14ac:dyDescent="0.25">
      <c r="B45" s="85" t="s">
        <v>91</v>
      </c>
    </row>
    <row r="46" spans="1:2" x14ac:dyDescent="0.25">
      <c r="B46" s="11"/>
    </row>
    <row r="47" spans="1:2" ht="28" x14ac:dyDescent="0.25">
      <c r="B47" s="85" t="s">
        <v>92</v>
      </c>
    </row>
    <row r="49" spans="1:2" ht="17.5" x14ac:dyDescent="0.35">
      <c r="A49" s="147" t="s">
        <v>6</v>
      </c>
      <c r="B49" s="147"/>
    </row>
    <row r="50" spans="1:2" ht="28" x14ac:dyDescent="0.25">
      <c r="B50" s="85" t="s">
        <v>123</v>
      </c>
    </row>
    <row r="52" spans="1:2" ht="14" x14ac:dyDescent="0.3">
      <c r="A52" s="90" t="s">
        <v>10</v>
      </c>
      <c r="B52" s="85" t="s">
        <v>11</v>
      </c>
    </row>
    <row r="53" spans="1:2" ht="14" x14ac:dyDescent="0.3">
      <c r="A53" s="90" t="s">
        <v>12</v>
      </c>
      <c r="B53" s="85" t="s">
        <v>13</v>
      </c>
    </row>
    <row r="54" spans="1:2" ht="14" x14ac:dyDescent="0.3">
      <c r="A54" s="90" t="s">
        <v>14</v>
      </c>
      <c r="B54" s="85" t="s">
        <v>15</v>
      </c>
    </row>
    <row r="55" spans="1:2" ht="28.5" x14ac:dyDescent="0.3">
      <c r="A55" s="82"/>
      <c r="B55" s="85" t="s">
        <v>93</v>
      </c>
    </row>
    <row r="56" spans="1:2" ht="28.5" x14ac:dyDescent="0.3">
      <c r="A56" s="82"/>
      <c r="B56" s="85" t="s">
        <v>94</v>
      </c>
    </row>
    <row r="57" spans="1:2" ht="14" x14ac:dyDescent="0.3">
      <c r="A57" s="90" t="s">
        <v>16</v>
      </c>
      <c r="B57" s="85" t="s">
        <v>17</v>
      </c>
    </row>
    <row r="58" spans="1:2" ht="14.5" x14ac:dyDescent="0.3">
      <c r="A58" s="82"/>
      <c r="B58" s="85" t="s">
        <v>95</v>
      </c>
    </row>
    <row r="59" spans="1:2" ht="14.5" x14ac:dyDescent="0.3">
      <c r="A59" s="82"/>
      <c r="B59" s="85" t="s">
        <v>96</v>
      </c>
    </row>
    <row r="60" spans="1:2" ht="14" x14ac:dyDescent="0.3">
      <c r="A60" s="90" t="s">
        <v>18</v>
      </c>
      <c r="B60" s="85" t="s">
        <v>19</v>
      </c>
    </row>
    <row r="61" spans="1:2" ht="28.5" x14ac:dyDescent="0.3">
      <c r="A61" s="82"/>
      <c r="B61" s="85" t="s">
        <v>97</v>
      </c>
    </row>
    <row r="62" spans="1:2" ht="14" x14ac:dyDescent="0.3">
      <c r="A62" s="90" t="s">
        <v>98</v>
      </c>
      <c r="B62" s="85" t="s">
        <v>99</v>
      </c>
    </row>
    <row r="63" spans="1:2" ht="14" x14ac:dyDescent="0.3">
      <c r="A63" s="91"/>
      <c r="B63" s="85" t="s">
        <v>100</v>
      </c>
    </row>
    <row r="64" spans="1:2" x14ac:dyDescent="0.25">
      <c r="B64" s="5"/>
    </row>
    <row r="65" spans="1:2" ht="17.5" x14ac:dyDescent="0.35">
      <c r="A65" s="147" t="s">
        <v>8</v>
      </c>
      <c r="B65" s="147"/>
    </row>
    <row r="66" spans="1:2" ht="42" x14ac:dyDescent="0.25">
      <c r="B66" s="85" t="s">
        <v>101</v>
      </c>
    </row>
    <row r="68" spans="1:2" ht="17.5" x14ac:dyDescent="0.35">
      <c r="A68" s="147" t="s">
        <v>4</v>
      </c>
      <c r="B68" s="147"/>
    </row>
    <row r="69" spans="1:2" ht="14" x14ac:dyDescent="0.3">
      <c r="A69" s="97" t="s">
        <v>5</v>
      </c>
      <c r="B69" s="98" t="s">
        <v>102</v>
      </c>
    </row>
    <row r="70" spans="1:2" ht="28" x14ac:dyDescent="0.3">
      <c r="A70" s="91"/>
      <c r="B70" s="96" t="s">
        <v>104</v>
      </c>
    </row>
    <row r="71" spans="1:2" ht="14" x14ac:dyDescent="0.3">
      <c r="A71" s="91"/>
      <c r="B71" s="92"/>
    </row>
    <row r="72" spans="1:2" ht="14" x14ac:dyDescent="0.3">
      <c r="A72" s="97" t="s">
        <v>5</v>
      </c>
      <c r="B72" s="98" t="s">
        <v>121</v>
      </c>
    </row>
    <row r="73" spans="1:2" ht="28.5" x14ac:dyDescent="0.3">
      <c r="A73" s="91"/>
      <c r="B73" s="96" t="s">
        <v>125</v>
      </c>
    </row>
    <row r="74" spans="1:2" ht="14" x14ac:dyDescent="0.3">
      <c r="A74" s="91"/>
      <c r="B74" s="92"/>
    </row>
    <row r="75" spans="1:2" ht="14" x14ac:dyDescent="0.3">
      <c r="A75" s="97" t="s">
        <v>5</v>
      </c>
      <c r="B75" s="100" t="s">
        <v>107</v>
      </c>
    </row>
    <row r="76" spans="1:2" ht="42" x14ac:dyDescent="0.3">
      <c r="A76" s="91"/>
      <c r="B76" s="84" t="s">
        <v>124</v>
      </c>
    </row>
    <row r="77" spans="1:2" ht="14" x14ac:dyDescent="0.3">
      <c r="A77" s="91"/>
      <c r="B77" s="91"/>
    </row>
    <row r="78" spans="1:2" ht="14" x14ac:dyDescent="0.3">
      <c r="A78" s="97" t="s">
        <v>5</v>
      </c>
      <c r="B78" s="100" t="s">
        <v>113</v>
      </c>
    </row>
    <row r="79" spans="1:2" ht="28" x14ac:dyDescent="0.3">
      <c r="A79" s="91"/>
      <c r="B79" s="84" t="s">
        <v>108</v>
      </c>
    </row>
    <row r="80" spans="1:2" ht="14" x14ac:dyDescent="0.3">
      <c r="A80" s="91"/>
      <c r="B80" s="91"/>
    </row>
    <row r="81" spans="1:2" ht="14" x14ac:dyDescent="0.3">
      <c r="A81" s="97" t="s">
        <v>5</v>
      </c>
      <c r="B81" s="100" t="s">
        <v>114</v>
      </c>
    </row>
    <row r="82" spans="1:2" ht="14.5" x14ac:dyDescent="0.35">
      <c r="A82" s="91"/>
      <c r="B82" s="95" t="s">
        <v>109</v>
      </c>
    </row>
    <row r="83" spans="1:2" ht="14.5" x14ac:dyDescent="0.35">
      <c r="A83" s="91"/>
      <c r="B83" s="95" t="s">
        <v>110</v>
      </c>
    </row>
    <row r="84" spans="1:2" ht="14.5" x14ac:dyDescent="0.35">
      <c r="A84" s="91"/>
      <c r="B84" s="95" t="s">
        <v>111</v>
      </c>
    </row>
    <row r="85" spans="1:2" ht="14" x14ac:dyDescent="0.3">
      <c r="A85" s="91"/>
      <c r="B85" s="94"/>
    </row>
    <row r="86" spans="1:2" ht="14" x14ac:dyDescent="0.3">
      <c r="A86" s="97" t="s">
        <v>5</v>
      </c>
      <c r="B86" s="100" t="s">
        <v>115</v>
      </c>
    </row>
    <row r="87" spans="1:2" ht="42" x14ac:dyDescent="0.3">
      <c r="A87" s="91"/>
      <c r="B87" s="84" t="s">
        <v>103</v>
      </c>
    </row>
    <row r="88" spans="1:2" ht="14.5" x14ac:dyDescent="0.35">
      <c r="A88" s="91"/>
      <c r="B88" s="93" t="s">
        <v>105</v>
      </c>
    </row>
    <row r="89" spans="1:2" ht="42" x14ac:dyDescent="0.3">
      <c r="A89" s="91"/>
      <c r="B89" s="99" t="s">
        <v>106</v>
      </c>
    </row>
    <row r="90" spans="1:2" ht="14" x14ac:dyDescent="0.3">
      <c r="A90" s="91"/>
      <c r="B90" s="91"/>
    </row>
    <row r="91" spans="1:2" ht="14" x14ac:dyDescent="0.3">
      <c r="A91" s="97" t="s">
        <v>5</v>
      </c>
      <c r="B91" s="100" t="s">
        <v>116</v>
      </c>
    </row>
    <row r="92" spans="1:2" ht="28" x14ac:dyDescent="0.3">
      <c r="A92" s="82"/>
      <c r="B92" s="95" t="s">
        <v>20</v>
      </c>
    </row>
    <row r="94" spans="1:2" x14ac:dyDescent="0.25">
      <c r="A94" s="17" t="s">
        <v>126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heetViews>
  <sheetFormatPr defaultColWidth="8.90625" defaultRowHeight="12.5" x14ac:dyDescent="0.25"/>
  <cols>
    <col min="1" max="1" width="5.54296875" style="2" customWidth="1"/>
    <col min="2" max="2" width="82.08984375" style="2" customWidth="1"/>
  </cols>
  <sheetData>
    <row r="1" spans="1:3" ht="30" customHeight="1" x14ac:dyDescent="0.25">
      <c r="A1" s="25" t="s">
        <v>50</v>
      </c>
      <c r="B1" s="25"/>
    </row>
    <row r="2" spans="1:3" ht="15.5" x14ac:dyDescent="0.35">
      <c r="B2" s="29"/>
    </row>
    <row r="3" spans="1:3" ht="15.5" x14ac:dyDescent="0.35">
      <c r="A3" s="27"/>
      <c r="B3" s="22" t="s">
        <v>51</v>
      </c>
      <c r="C3" s="28"/>
    </row>
    <row r="4" spans="1:3" ht="14" x14ac:dyDescent="0.3">
      <c r="A4" s="6"/>
      <c r="B4" s="24" t="s">
        <v>47</v>
      </c>
      <c r="C4" s="7"/>
    </row>
    <row r="5" spans="1:3" ht="15.5" x14ac:dyDescent="0.35">
      <c r="A5" s="6"/>
      <c r="B5" s="8"/>
      <c r="C5" s="7"/>
    </row>
    <row r="6" spans="1:3" ht="15.5" x14ac:dyDescent="0.35">
      <c r="A6" s="6"/>
      <c r="B6" s="9" t="s">
        <v>126</v>
      </c>
      <c r="C6" s="7"/>
    </row>
    <row r="7" spans="1:3" ht="15.5" x14ac:dyDescent="0.35">
      <c r="A7" s="6"/>
      <c r="B7" s="8"/>
      <c r="C7" s="7"/>
    </row>
    <row r="8" spans="1:3" ht="31" x14ac:dyDescent="0.35">
      <c r="A8" s="6"/>
      <c r="B8" s="8" t="s">
        <v>52</v>
      </c>
      <c r="C8" s="7"/>
    </row>
    <row r="9" spans="1:3" ht="15.5" x14ac:dyDescent="0.35">
      <c r="A9" s="6"/>
      <c r="B9" s="8"/>
      <c r="C9" s="7"/>
    </row>
    <row r="10" spans="1:3" ht="46.5" x14ac:dyDescent="0.35">
      <c r="A10" s="6"/>
      <c r="B10" s="8" t="s">
        <v>53</v>
      </c>
      <c r="C10" s="7"/>
    </row>
    <row r="11" spans="1:3" ht="15.5" x14ac:dyDescent="0.35">
      <c r="A11" s="6"/>
      <c r="B11" s="8"/>
      <c r="C11" s="7"/>
    </row>
    <row r="12" spans="1:3" ht="46.5" x14ac:dyDescent="0.35">
      <c r="A12" s="6"/>
      <c r="B12" s="8" t="s">
        <v>54</v>
      </c>
      <c r="C12" s="7"/>
    </row>
    <row r="13" spans="1:3" ht="15.5" x14ac:dyDescent="0.35">
      <c r="A13" s="6"/>
      <c r="B13" s="8"/>
      <c r="C13" s="7"/>
    </row>
    <row r="14" spans="1:3" ht="62" x14ac:dyDescent="0.35">
      <c r="A14" s="6"/>
      <c r="B14" s="8" t="s">
        <v>55</v>
      </c>
      <c r="C14" s="7"/>
    </row>
    <row r="15" spans="1:3" ht="15.5" x14ac:dyDescent="0.35">
      <c r="A15" s="6"/>
      <c r="B15" s="8"/>
      <c r="C15" s="7"/>
    </row>
    <row r="16" spans="1:3" ht="31" x14ac:dyDescent="0.35">
      <c r="A16" s="6"/>
      <c r="B16" s="8" t="s">
        <v>56</v>
      </c>
      <c r="C16" s="7"/>
    </row>
    <row r="17" spans="1:3" ht="15.5" x14ac:dyDescent="0.35">
      <c r="A17" s="6"/>
      <c r="B17" s="8"/>
      <c r="C17" s="7"/>
    </row>
    <row r="18" spans="1:3" ht="15.5" x14ac:dyDescent="0.35">
      <c r="A18" s="6"/>
      <c r="B18" s="9" t="s">
        <v>57</v>
      </c>
      <c r="C18" s="7"/>
    </row>
    <row r="19" spans="1:3" ht="15.5" x14ac:dyDescent="0.35">
      <c r="A19" s="6"/>
      <c r="B19" s="23" t="s">
        <v>48</v>
      </c>
      <c r="C19" s="7"/>
    </row>
    <row r="20" spans="1:3" ht="15.5" x14ac:dyDescent="0.3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2006-2025 Vertex42 LLC. All Rights Reserved.</dc:description>
  <cp:lastModifiedBy>Shravani Ingle</cp:lastModifiedBy>
  <cp:lastPrinted>2025-04-09T16:30:31Z</cp:lastPrinted>
  <dcterms:created xsi:type="dcterms:W3CDTF">2010-06-09T16:05:03Z</dcterms:created>
  <dcterms:modified xsi:type="dcterms:W3CDTF">2025-07-26T06:10:30Z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2006-2025 Vertex42 LLC</vt:lpwstr>
  </property>
  <property fmtid="{D5CDD505-2E9C-101B-9397-08002B2CF9AE}" pid="3" name="Version">
    <vt:lpwstr>3.1.2</vt:lpwstr>
  </property>
  <property fmtid="{D5CDD505-2E9C-101B-9397-08002B2CF9AE}" pid="4" name="Source">
    <vt:lpwstr>https://www.vertex42.com/ExcelTemplates/excel-gantt-chart.html</vt:lpwstr>
  </property>
</Properties>
</file>