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Ex3.xml" ContentType="application/vnd.ms-office.chartex+xml"/>
  <Override PartName="/xl/charts/style17.xml" ContentType="application/vnd.ms-office.chartstyle+xml"/>
  <Override PartName="/xl/charts/colors17.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slicers/slicer4.xml" ContentType="application/vnd.ms-excel.slicer+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Ex4.xml" ContentType="application/vnd.ms-office.chartex+xml"/>
  <Override PartName="/xl/charts/style20.xml" ContentType="application/vnd.ms-office.chartstyle+xml"/>
  <Override PartName="/xl/charts/colors2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f823fffff1048325/Documents/projects for resume/"/>
    </mc:Choice>
  </mc:AlternateContent>
  <xr:revisionPtr revIDLastSave="2" documentId="8_{21CA2A70-0477-49B9-A95C-C4E92D81A229}" xr6:coauthVersionLast="47" xr6:coauthVersionMax="47" xr10:uidLastSave="{BD939F6E-27AA-4A50-B445-A5F66B33063F}"/>
  <bookViews>
    <workbookView xWindow="-108" yWindow="-108" windowWidth="23256" windowHeight="12576" activeTab="1" xr2:uid="{00000000-000D-0000-FFFF-FFFF00000000}"/>
  </bookViews>
  <sheets>
    <sheet name=" Cover Sheet " sheetId="19" r:id="rId1"/>
    <sheet name="dashboard" sheetId="5" r:id="rId2"/>
    <sheet name="summary" sheetId="18" r:id="rId3"/>
    <sheet name="KPI" sheetId="8" r:id="rId4"/>
    <sheet name="RATINGS" sheetId="10" r:id="rId5"/>
    <sheet name="GENDER" sheetId="11" r:id="rId6"/>
    <sheet name="EDUCATION BY ATTRITION" sheetId="12" r:id="rId7"/>
    <sheet name="ATTRITION BY JOB" sheetId="13" r:id="rId8"/>
    <sheet name="DEPARTMENT WISE ATTRITION" sheetId="14" r:id="rId9"/>
    <sheet name="ATTRITION BY AGE" sheetId="15" r:id="rId10"/>
    <sheet name="MARITAL SATAUS" sheetId="16" r:id="rId11"/>
    <sheet name="Data" sheetId="1" r:id="rId12"/>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SATAUS'!$C$2:$C$4</definedName>
    <definedName name="_xlchart.v2.3" hidden="1">'MARITAL SATAUS'!$D$1</definedName>
    <definedName name="_xlchart.v2.4" hidden="1">'MARITAL SATAUS'!$D$2:$D$4</definedName>
    <definedName name="_xlchart.v2.7" hidden="1">'MARITAL SATAUS'!$C$2:$C$4</definedName>
    <definedName name="_xlchart.v2.8" hidden="1">'MARITAL SATAUS'!$D$1</definedName>
    <definedName name="_xlchart.v2.9" hidden="1">'MARITAL SATAUS'!$D$2:$D$4</definedName>
    <definedName name="dashboard">dashboard!$R$41</definedName>
    <definedName name="Slicer_Department">#N/A</definedName>
    <definedName name="Slicer_Education_Field2">#N/A</definedName>
    <definedName name="Slicer_Gender1">#N/A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Lst>
</workbook>
</file>

<file path=xl/calcChain.xml><?xml version="1.0" encoding="utf-8"?>
<calcChain xmlns="http://schemas.openxmlformats.org/spreadsheetml/2006/main">
  <c r="C3" i="16" l="1"/>
  <c r="C4" i="16"/>
  <c r="C2" i="16"/>
  <c r="D4" i="16"/>
  <c r="D3" i="16"/>
  <c r="D2" i="16"/>
  <c r="E12" i="13"/>
  <c r="E11" i="13"/>
  <c r="E10" i="13"/>
  <c r="E9" i="13"/>
  <c r="E8" i="13"/>
  <c r="E7" i="13"/>
  <c r="E6" i="13"/>
  <c r="E5" i="13"/>
  <c r="E4" i="13"/>
  <c r="C11" i="8"/>
  <c r="B11" i="8"/>
  <c r="A11" i="8"/>
  <c r="B6" i="11"/>
  <c r="B7" i="11"/>
  <c r="B6" i="10"/>
  <c r="B7" i="10"/>
  <c r="D11" i="8" l="1"/>
  <c r="E11" i="8"/>
  <c r="C7" i="11"/>
  <c r="C6" i="11"/>
  <c r="C7" i="10"/>
  <c r="C6" i="10"/>
</calcChain>
</file>

<file path=xl/sharedStrings.xml><?xml version="1.0" encoding="utf-8"?>
<sst xmlns="http://schemas.openxmlformats.org/spreadsheetml/2006/main" count="19253" uniqueCount="1602">
  <si>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</si>
  <si>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</si>
  <si>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</si>
  <si>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</si>
  <si>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</si>
  <si>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</si>
  <si>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</si>
  <si>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</si>
  <si>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</si>
  <si>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</si>
  <si>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</si>
  <si>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</si>
  <si>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</si>
  <si>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</si>
  <si>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</si>
  <si>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</si>
  <si>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</si>
  <si>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</si>
  <si>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</si>
  <si>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</si>
  <si>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</si>
  <si>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</si>
  <si>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</si>
  <si>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</si>
  <si>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</si>
  <si>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</si>
  <si>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</si>
  <si>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</si>
  <si>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</si>
  <si>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</si>
  <si>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</si>
  <si>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</si>
  <si>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</si>
  <si>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</si>
  <si>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</si>
  <si>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</si>
  <si>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</si>
  <si>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</si>
  <si>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</si>
  <si>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</si>
  <si>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</si>
  <si>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</si>
  <si>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</si>
  <si>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</si>
  <si>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</si>
  <si>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</si>
  <si>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</si>
  <si>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</si>
  <si>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</si>
  <si>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</si>
  <si>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</si>
  <si>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</si>
  <si>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</si>
  <si>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</si>
  <si>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</si>
  <si>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</si>
  <si>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</si>
  <si>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</si>
  <si>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</si>
  <si>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</si>
  <si>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</si>
  <si>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</si>
  <si>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</si>
  <si>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</si>
  <si>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</si>
  <si>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</si>
  <si>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</si>
  <si>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</si>
  <si>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</si>
  <si>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</si>
  <si>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</si>
  <si>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</si>
  <si>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</si>
  <si>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</si>
  <si>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</si>
  <si>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</si>
  <si>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</si>
  <si>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</si>
  <si>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</si>
  <si>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</si>
  <si>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</si>
  <si>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</si>
  <si>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</si>
  <si>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</si>
  <si>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</si>
  <si>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</si>
  <si>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</si>
  <si>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</si>
  <si>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</si>
  <si>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</si>
  <si>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</si>
  <si>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</si>
  <si>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</si>
  <si>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</si>
  <si>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</si>
  <si>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</si>
  <si>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</si>
  <si>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</si>
  <si>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</si>
  <si>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</si>
  <si>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</si>
  <si>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</si>
  <si>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</si>
  <si>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</si>
  <si>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</si>
  <si>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</si>
  <si>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</si>
  <si>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</si>
  <si>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</si>
  <si>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</si>
  <si>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</si>
  <si>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</si>
  <si>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</si>
  <si>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</si>
  <si>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</si>
  <si>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</si>
  <si>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</si>
  <si>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</si>
  <si>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</si>
  <si>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</si>
  <si>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</si>
  <si>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</si>
  <si>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</si>
  <si>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</si>
  <si>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</si>
  <si>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</si>
  <si>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</si>
  <si>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</si>
  <si>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</si>
  <si>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</si>
  <si>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</si>
  <si>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</si>
  <si>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</si>
  <si>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</si>
  <si>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</si>
  <si>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</si>
  <si>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</si>
  <si>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</si>
  <si>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</si>
  <si>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</si>
  <si>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</si>
  <si>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</si>
  <si>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</si>
  <si>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</si>
  <si>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</si>
  <si>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</si>
  <si>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</si>
  <si>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</si>
  <si>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</si>
  <si>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</si>
  <si>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</si>
  <si>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</si>
  <si>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</si>
  <si>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</si>
  <si>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</si>
  <si>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</si>
  <si>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</si>
  <si>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</si>
  <si>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</si>
  <si>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</si>
  <si>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</si>
  <si>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</si>
  <si>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</si>
  <si>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</si>
  <si>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</si>
  <si>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</si>
  <si>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</si>
  <si>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</si>
  <si>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</si>
  <si>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</si>
  <si>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</si>
  <si>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</si>
  <si>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</si>
  <si>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</si>
  <si>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</si>
  <si>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</si>
  <si>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</si>
  <si>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</si>
  <si>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</si>
  <si>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</si>
  <si>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</si>
  <si>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</si>
  <si>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</si>
  <si>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</si>
  <si>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</si>
  <si>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</si>
  <si>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</si>
  <si>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</si>
  <si>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</si>
  <si>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</si>
  <si>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</si>
  <si>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</si>
  <si>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</si>
  <si>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</si>
  <si>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</si>
  <si>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</si>
  <si>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</si>
  <si>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</si>
  <si>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</si>
  <si>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</si>
  <si>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</si>
  <si>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</si>
  <si>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</si>
  <si>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</si>
  <si>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</si>
  <si>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</si>
  <si>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</si>
  <si>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</si>
  <si>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</si>
  <si>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</si>
  <si>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</si>
  <si>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</si>
  <si>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</si>
  <si>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</si>
  <si>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</si>
  <si>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</si>
  <si>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</si>
  <si>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</si>
  <si>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</si>
  <si>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</si>
  <si>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</si>
  <si>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</si>
  <si>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</si>
  <si>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</si>
  <si>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</si>
  <si>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</si>
  <si>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</si>
  <si>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</si>
  <si>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</si>
  <si>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</si>
  <si>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</si>
  <si>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</si>
  <si>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</si>
  <si>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</si>
  <si>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</si>
  <si>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</si>
  <si>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</si>
  <si>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</si>
  <si>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</si>
  <si>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</si>
  <si>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</si>
  <si>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</si>
  <si>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</si>
  <si>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</si>
  <si>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</si>
  <si>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</si>
  <si>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</si>
  <si>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</si>
  <si>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</si>
  <si>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</si>
  <si>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</si>
  <si>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</si>
  <si>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</si>
  <si>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</si>
  <si>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</si>
  <si>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</si>
  <si>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</si>
  <si>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</si>
  <si>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</si>
  <si>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</si>
  <si>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</si>
  <si>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</si>
  <si>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</si>
  <si>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</si>
  <si>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</si>
  <si>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</si>
  <si>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</si>
  <si>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</si>
  <si>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</si>
  <si>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</si>
  <si>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</si>
  <si>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</si>
  <si>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</si>
  <si>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</si>
  <si>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</si>
  <si>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</si>
  <si>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</si>
  <si>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</si>
  <si>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</si>
  <si>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</si>
  <si>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</si>
  <si>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</si>
  <si>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</si>
  <si>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</si>
  <si>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</si>
  <si>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</si>
  <si>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</si>
  <si>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</si>
  <si>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</si>
  <si>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</si>
  <si>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</si>
  <si>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</si>
  <si>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</si>
  <si>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</si>
  <si>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</si>
  <si>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</si>
  <si>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</si>
  <si>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</si>
  <si>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</si>
  <si>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</si>
  <si>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</si>
  <si>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</si>
  <si>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</si>
  <si>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</si>
  <si>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</si>
  <si>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</si>
  <si>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</si>
  <si>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</si>
  <si>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</si>
  <si>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</si>
  <si>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</si>
  <si>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</si>
  <si>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</si>
  <si>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</si>
  <si>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</si>
  <si>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</si>
  <si>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</si>
  <si>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</si>
  <si>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</si>
  <si>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</si>
  <si>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</si>
  <si>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</si>
  <si>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</si>
  <si>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</si>
  <si>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</si>
  <si>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</si>
  <si>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</si>
  <si>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</si>
  <si>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</si>
  <si>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</si>
  <si>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</si>
  <si>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</si>
  <si>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</si>
  <si>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</si>
  <si>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</si>
  <si>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</si>
  <si>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</si>
  <si>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</si>
  <si>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</si>
  <si>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</si>
  <si>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</si>
  <si>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</si>
  <si>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</si>
  <si>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</si>
  <si>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</si>
  <si>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</si>
  <si>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</si>
  <si>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</si>
  <si>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</si>
  <si>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</si>
  <si>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</si>
  <si>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</si>
  <si>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</si>
  <si>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</si>
  <si>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</si>
  <si>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</si>
  <si>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</si>
  <si>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</si>
  <si>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</si>
  <si>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</si>
  <si>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</si>
  <si>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</si>
  <si>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</si>
  <si>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</si>
  <si>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</si>
  <si>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</si>
  <si>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</si>
  <si>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</si>
  <si>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</si>
  <si>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</si>
  <si>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</si>
  <si>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</si>
  <si>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</si>
  <si>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</si>
  <si>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</si>
  <si>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</si>
  <si>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</si>
  <si>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</si>
  <si>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</si>
  <si>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</si>
  <si>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</si>
  <si>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</si>
  <si>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</si>
  <si>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</si>
  <si>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</si>
  <si>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</si>
  <si>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</si>
  <si>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</si>
  <si>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</si>
  <si>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</si>
  <si>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</si>
  <si>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</si>
  <si>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</si>
  <si>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</si>
  <si>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</si>
  <si>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</si>
  <si>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</si>
  <si>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</si>
  <si>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</si>
  <si>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</si>
  <si>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</si>
  <si>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</si>
  <si>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</si>
  <si>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</si>
  <si>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</si>
  <si>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</si>
  <si>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</si>
  <si>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</si>
  <si>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</si>
  <si>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</si>
  <si>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</si>
  <si>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</si>
  <si>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</si>
  <si>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</si>
  <si>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</si>
  <si>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</si>
  <si>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</si>
  <si>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</si>
  <si>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</si>
  <si>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</si>
  <si>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</si>
  <si>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</si>
  <si>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</si>
  <si>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</si>
  <si>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</si>
  <si>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</si>
  <si>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</si>
  <si>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</si>
  <si>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</si>
  <si>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</si>
  <si>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</si>
  <si>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</si>
  <si>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</si>
  <si>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</si>
  <si>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</si>
  <si>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</si>
  <si>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</si>
  <si>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</si>
  <si>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</si>
  <si>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</si>
  <si>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</si>
  <si>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</si>
  <si>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</si>
  <si>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</si>
  <si>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</si>
  <si>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</si>
  <si>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</si>
  <si>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</si>
  <si>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</si>
  <si>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</si>
  <si>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</si>
  <si>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</si>
  <si>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</si>
  <si>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</si>
  <si>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</si>
  <si>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</si>
  <si>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</si>
  <si>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</si>
  <si>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</si>
  <si>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</si>
  <si>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</si>
  <si>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</si>
  <si>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</si>
  <si>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</si>
  <si>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</si>
  <si>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</si>
  <si>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</si>
  <si>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</si>
  <si>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</si>
  <si>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</si>
  <si>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</si>
  <si>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</si>
  <si>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</si>
  <si>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</si>
  <si>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</si>
  <si>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</si>
  <si>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</si>
  <si>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</si>
  <si>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</si>
  <si>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</si>
  <si>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</si>
  <si>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</si>
  <si>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</si>
  <si>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</si>
  <si>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</si>
  <si>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</si>
  <si>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</si>
  <si>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</si>
  <si>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</si>
  <si>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</si>
  <si>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</si>
  <si>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</si>
  <si>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</si>
  <si>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</si>
  <si>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</si>
  <si>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</si>
  <si>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</si>
  <si>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</si>
  <si>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</si>
  <si>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</si>
  <si>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</si>
  <si>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</si>
  <si>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</si>
  <si>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</si>
  <si>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</si>
  <si>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</si>
  <si>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</si>
  <si>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</si>
  <si>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</si>
  <si>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</si>
  <si>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</si>
  <si>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</si>
  <si>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</si>
  <si>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</si>
  <si>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</si>
  <si>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</si>
  <si>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</si>
  <si>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</si>
  <si>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</si>
  <si>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</si>
  <si>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</si>
  <si>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</si>
  <si>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</si>
  <si>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</si>
  <si>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</si>
  <si>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</si>
  <si>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</si>
  <si>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</si>
  <si>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</si>
  <si>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</si>
  <si>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</si>
  <si>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</si>
  <si>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</si>
  <si>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</si>
  <si>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</si>
  <si>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</si>
  <si>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</si>
  <si>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</si>
  <si>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</si>
  <si>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</si>
  <si>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</si>
  <si>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</si>
  <si>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</si>
  <si>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</si>
  <si>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</si>
  <si>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</si>
  <si>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</si>
  <si>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</si>
  <si>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</si>
  <si>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</si>
  <si>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</si>
  <si>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</si>
  <si>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</si>
  <si>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</si>
  <si>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</si>
  <si>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</si>
  <si>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</si>
  <si>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</si>
  <si>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</si>
  <si>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</si>
  <si>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</si>
  <si>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</si>
  <si>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</si>
  <si>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</si>
  <si>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</si>
  <si>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</si>
  <si>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</si>
  <si>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</si>
  <si>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</si>
  <si>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</si>
  <si>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</si>
  <si>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</si>
  <si>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</si>
  <si>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</si>
  <si>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</si>
  <si>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</si>
  <si>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</si>
  <si>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</si>
  <si>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</si>
  <si>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</si>
  <si>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</si>
  <si>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</si>
  <si>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</si>
  <si>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</si>
  <si>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</si>
  <si>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</si>
  <si>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</si>
  <si>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</si>
  <si>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</si>
  <si>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</si>
  <si>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</si>
  <si>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</si>
  <si>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</si>
  <si>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</si>
  <si>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</si>
  <si>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</si>
  <si>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</si>
  <si>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</si>
  <si>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</si>
  <si>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</si>
  <si>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</si>
  <si>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</si>
  <si>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</si>
  <si>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</si>
  <si>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</si>
  <si>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</si>
  <si>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</si>
  <si>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</si>
  <si>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</si>
  <si>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</si>
  <si>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</si>
  <si>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</si>
  <si>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</si>
  <si>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</si>
  <si>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</si>
  <si>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</si>
  <si>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</si>
  <si>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</si>
  <si>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</si>
  <si>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</si>
  <si>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</si>
  <si>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</si>
  <si>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</si>
  <si>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</si>
  <si>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</si>
  <si>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</si>
  <si>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</si>
  <si>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</si>
  <si>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</si>
  <si>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</si>
  <si>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</si>
  <si>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</si>
  <si>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</si>
  <si>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</si>
  <si>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</si>
  <si>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</si>
  <si>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</si>
  <si>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</si>
  <si>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</si>
  <si>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</si>
  <si>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</si>
  <si>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</si>
  <si>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</si>
  <si>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</si>
  <si>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</si>
  <si>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</si>
  <si>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</si>
  <si>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</si>
  <si>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</si>
  <si>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</si>
  <si>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</si>
  <si>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</si>
  <si>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</si>
  <si>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</si>
  <si>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</si>
  <si>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</si>
  <si>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</si>
  <si>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</si>
  <si>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</si>
  <si>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</si>
  <si>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</si>
  <si>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</si>
  <si>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</si>
  <si>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</si>
  <si>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</si>
  <si>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</si>
  <si>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</si>
  <si>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</si>
  <si>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</si>
  <si>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</si>
  <si>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</si>
  <si>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</si>
  <si>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</si>
  <si>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</si>
  <si>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</si>
  <si>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</si>
  <si>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</si>
  <si>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</si>
  <si>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</si>
  <si>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</si>
  <si>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</si>
  <si>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</si>
  <si>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</si>
  <si>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</si>
  <si>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</si>
  <si>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</si>
  <si>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</si>
  <si>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</si>
  <si>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</si>
  <si>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</si>
  <si>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</si>
  <si>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</si>
  <si>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</si>
  <si>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</si>
  <si>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</si>
  <si>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</si>
  <si>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</si>
  <si>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</si>
  <si>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</si>
  <si>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</si>
  <si>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</si>
  <si>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</si>
  <si>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</si>
  <si>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</si>
  <si>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</si>
  <si>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</si>
  <si>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</si>
  <si>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</si>
  <si>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</si>
  <si>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</si>
  <si>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</si>
  <si>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</si>
  <si>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</si>
  <si>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</si>
  <si>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</si>
  <si>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</si>
  <si>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</si>
  <si>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</si>
  <si>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</si>
  <si>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</si>
  <si>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</si>
  <si>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</si>
  <si>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</si>
  <si>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</si>
  <si>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</si>
  <si>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</si>
  <si>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</si>
  <si>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</si>
  <si>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</si>
  <si>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</si>
  <si>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</si>
  <si>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</si>
  <si>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</si>
  <si>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</si>
  <si>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</si>
  <si>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</si>
  <si>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</si>
  <si>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</si>
  <si>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</si>
  <si>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</si>
  <si>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</si>
  <si>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</si>
  <si>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</si>
  <si>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</si>
  <si>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</si>
  <si>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</si>
  <si>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</si>
  <si>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</si>
  <si>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</si>
  <si>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</si>
  <si>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</si>
  <si>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</si>
  <si>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</si>
  <si>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</si>
  <si>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</si>
  <si>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</si>
  <si>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</si>
  <si>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</si>
  <si>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</si>
  <si>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</si>
  <si>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</si>
  <si>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</si>
  <si>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</si>
  <si>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</si>
  <si>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</si>
  <si>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</si>
  <si>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</si>
  <si>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</si>
  <si>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</si>
  <si>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</si>
  <si>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</si>
  <si>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</si>
  <si>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</si>
  <si>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</si>
  <si>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</si>
  <si>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</si>
  <si>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</si>
  <si>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</si>
  <si>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</si>
  <si>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</si>
  <si>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</si>
  <si>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</si>
  <si>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</si>
  <si>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</si>
  <si>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</si>
  <si>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</si>
  <si>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</si>
  <si>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</si>
  <si>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</si>
  <si>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</si>
  <si>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</si>
  <si>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</si>
  <si>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</si>
  <si>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</si>
  <si>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</si>
  <si>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</si>
  <si>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</si>
  <si>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</si>
  <si>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</si>
  <si>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</si>
  <si>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</si>
  <si>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</si>
  <si>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</si>
  <si>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</si>
  <si>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</si>
  <si>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</si>
  <si>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</si>
  <si>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</si>
  <si>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</si>
  <si>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</si>
  <si>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</si>
  <si>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</si>
  <si>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</si>
  <si>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</si>
  <si>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</si>
  <si>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</si>
  <si>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</si>
  <si>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</si>
  <si>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</si>
  <si>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</si>
  <si>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</si>
  <si>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</si>
  <si>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</si>
  <si>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</si>
  <si>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</si>
  <si>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</si>
  <si>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</si>
  <si>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</si>
  <si>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</si>
  <si>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</si>
  <si>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</si>
  <si>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</si>
  <si>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</si>
  <si>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</si>
  <si>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</si>
  <si>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</si>
  <si>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</si>
  <si>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</si>
  <si>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</si>
  <si>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</si>
  <si>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</si>
  <si>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</si>
  <si>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</si>
  <si>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</si>
  <si>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</si>
  <si>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</si>
  <si>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</si>
  <si>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</si>
  <si>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</si>
  <si>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</si>
  <si>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</si>
  <si>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</si>
  <si>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</si>
  <si>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</si>
  <si>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</si>
  <si>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</si>
  <si>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</si>
  <si>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</si>
  <si>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</si>
  <si>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</si>
  <si>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</si>
  <si>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</si>
  <si>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</si>
  <si>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</si>
  <si>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</si>
  <si>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</si>
  <si>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</si>
  <si>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</si>
  <si>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</si>
  <si>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</si>
  <si>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</si>
  <si>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</si>
  <si>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</si>
  <si>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</si>
  <si>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</si>
  <si>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</si>
  <si>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</si>
  <si>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</si>
  <si>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</si>
  <si>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</si>
  <si>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</si>
  <si>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</si>
  <si>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</si>
  <si>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</si>
  <si>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</si>
  <si>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</si>
  <si>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</si>
  <si>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</si>
  <si>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</si>
  <si>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</si>
  <si>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</si>
  <si>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</si>
  <si>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</si>
  <si>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</si>
  <si>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</si>
  <si>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</si>
  <si>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</si>
  <si>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</si>
  <si>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</si>
  <si>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</si>
  <si>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</si>
  <si>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</si>
  <si>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</si>
  <si>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</si>
  <si>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</si>
  <si>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</si>
  <si>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</si>
  <si>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</si>
  <si>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</si>
  <si>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</si>
  <si>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</si>
  <si>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</si>
  <si>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</si>
  <si>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</si>
  <si>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</si>
  <si>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</si>
  <si>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</si>
  <si>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</si>
  <si>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</si>
  <si>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</si>
  <si>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</si>
  <si>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</si>
  <si>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</si>
  <si>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</si>
  <si>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</si>
  <si>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</si>
  <si>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</si>
  <si>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</si>
  <si>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</si>
  <si>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</si>
  <si>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</si>
  <si>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</si>
  <si>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</si>
  <si>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</si>
  <si>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</si>
  <si>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</si>
  <si>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</si>
  <si>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</si>
  <si>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</si>
  <si>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</si>
  <si>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</si>
  <si>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</si>
  <si>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</si>
  <si>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</si>
  <si>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</si>
  <si>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</si>
  <si>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</si>
  <si>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</si>
  <si>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</si>
  <si>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</si>
  <si>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</si>
  <si>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</si>
  <si>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</si>
  <si>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</si>
  <si>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</si>
  <si>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</si>
  <si>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</si>
  <si>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</si>
  <si>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</si>
  <si>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</si>
  <si>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</si>
  <si>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</si>
  <si>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</si>
  <si>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</si>
  <si>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</si>
  <si>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</si>
  <si>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</si>
  <si>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</si>
  <si>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</si>
  <si>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</si>
  <si>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</si>
  <si>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</si>
  <si>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</si>
  <si>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</si>
  <si>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</si>
  <si>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</si>
  <si>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</si>
  <si>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</si>
  <si>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</si>
  <si>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</si>
  <si>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</si>
  <si>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</si>
  <si>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</si>
  <si>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</si>
  <si>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</si>
  <si>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</si>
  <si>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</si>
  <si>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</si>
  <si>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</si>
  <si>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</si>
  <si>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</si>
  <si>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</si>
  <si>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</si>
  <si>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</si>
  <si>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</si>
  <si>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</si>
  <si>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</si>
  <si>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</si>
  <si>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</si>
  <si>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</si>
  <si>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</si>
  <si>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</si>
  <si>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</si>
  <si>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</si>
  <si>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</si>
  <si>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</si>
  <si>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</si>
  <si>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</si>
  <si>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</si>
  <si>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</si>
  <si>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</si>
  <si>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</si>
  <si>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</si>
  <si>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</si>
  <si>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</si>
  <si>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</si>
  <si>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</si>
  <si>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</si>
  <si>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</si>
  <si>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</si>
  <si>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</si>
  <si>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</si>
  <si>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</si>
  <si>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</si>
  <si>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</si>
  <si>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</si>
  <si>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</si>
  <si>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</si>
  <si>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</si>
  <si>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</si>
  <si>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</si>
  <si>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</si>
  <si>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</si>
  <si>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</si>
  <si>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</si>
  <si>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</si>
  <si>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</si>
  <si>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</si>
  <si>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</si>
  <si>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</si>
  <si>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</si>
  <si>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</si>
  <si>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</si>
  <si>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</si>
  <si>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</si>
  <si>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</si>
  <si>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</si>
  <si>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</si>
  <si>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</si>
  <si>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</si>
  <si>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</si>
  <si>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</si>
  <si>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</si>
  <si>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</si>
  <si>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</si>
  <si>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</si>
  <si>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</si>
  <si>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</si>
  <si>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</si>
  <si>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</si>
  <si>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</si>
  <si>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</si>
  <si>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</si>
  <si>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</si>
  <si>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</si>
  <si>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</si>
  <si>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</si>
  <si>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</si>
  <si>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</si>
  <si>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</si>
  <si>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</si>
  <si>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</si>
  <si>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</si>
  <si>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</si>
  <si>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</si>
  <si>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</si>
  <si>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</si>
  <si>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</si>
  <si>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</si>
  <si>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</si>
  <si>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</si>
  <si>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</si>
  <si>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</si>
  <si>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</si>
  <si>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</si>
  <si>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</si>
  <si>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</si>
  <si>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</si>
  <si>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</si>
  <si>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</si>
  <si>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</si>
  <si>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</si>
  <si>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</si>
  <si>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</si>
  <si>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</si>
  <si>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</si>
  <si>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</si>
  <si>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</si>
  <si>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</si>
  <si>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</si>
  <si>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</si>
  <si>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</si>
  <si>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</si>
  <si>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</si>
  <si>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</si>
  <si>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</si>
  <si>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</si>
  <si>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</si>
  <si>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</si>
  <si>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</si>
  <si>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</si>
  <si>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</si>
  <si>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</si>
  <si>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</si>
  <si>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</si>
  <si>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</si>
  <si>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</si>
  <si>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</si>
  <si>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</si>
  <si>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</si>
  <si>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</si>
  <si>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</si>
  <si>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</si>
  <si>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</si>
  <si>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</si>
  <si>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</si>
  <si>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</si>
  <si>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</si>
  <si>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</si>
  <si>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</si>
  <si>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</si>
  <si>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</si>
  <si>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</si>
  <si>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</si>
  <si>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</si>
  <si>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</si>
  <si>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</si>
  <si>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</si>
  <si>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</si>
  <si>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</si>
  <si>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</si>
  <si>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</si>
  <si>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</si>
  <si>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</si>
  <si>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</si>
  <si>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</si>
  <si>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</si>
  <si>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</si>
  <si>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</si>
  <si>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</si>
  <si>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</si>
  <si>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</si>
  <si>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</si>
  <si>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</si>
  <si>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</si>
  <si>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</si>
  <si>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</si>
  <si>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</si>
  <si>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</si>
  <si>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</si>
  <si>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</si>
  <si>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</si>
  <si>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</si>
  <si>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</si>
  <si>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</si>
  <si>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</si>
  <si>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</si>
  <si>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</si>
  <si>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</si>
  <si>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</si>
  <si>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</si>
  <si>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</si>
  <si>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</si>
  <si>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</si>
  <si>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</si>
  <si>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</si>
  <si>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</si>
  <si>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</si>
  <si>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</si>
  <si>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</si>
  <si>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</si>
  <si>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</si>
  <si>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</si>
  <si>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</si>
  <si>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</si>
  <si>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</si>
  <si>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</si>
  <si>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</si>
  <si>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</si>
  <si>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</si>
  <si>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</si>
  <si>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</si>
  <si>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</si>
  <si>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</si>
  <si>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</si>
  <si>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</si>
  <si>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</si>
  <si>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</si>
  <si>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</si>
  <si>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</si>
  <si>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</si>
  <si>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</si>
  <si>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</si>
  <si>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</si>
  <si>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</si>
  <si>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</si>
  <si>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</si>
  <si>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</si>
  <si>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</si>
  <si>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</si>
  <si>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</si>
  <si>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</si>
  <si>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</si>
  <si>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</si>
  <si>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</si>
  <si>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</si>
  <si>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</si>
  <si>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</si>
  <si>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</si>
  <si>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</si>
  <si>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</si>
  <si>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</si>
  <si>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</si>
  <si>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</si>
  <si>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</si>
  <si>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</si>
  <si>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</si>
  <si>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</si>
  <si>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</si>
  <si>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</si>
  <si>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</si>
  <si>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</si>
  <si>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</si>
  <si>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</si>
  <si>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</si>
  <si>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</si>
  <si>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</si>
  <si>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</si>
  <si>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</si>
  <si>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</si>
  <si>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</si>
  <si>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</si>
  <si>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</si>
  <si>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</si>
  <si>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</si>
  <si>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</si>
  <si>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</si>
  <si>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</si>
  <si>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</si>
  <si>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</si>
  <si>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</si>
  <si>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</si>
  <si>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</si>
  <si>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</si>
  <si>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</si>
  <si>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</si>
  <si>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</si>
  <si>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</si>
  <si>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</si>
  <si>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</si>
  <si>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</si>
  <si>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</si>
  <si>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</si>
  <si>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</si>
  <si>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</si>
  <si>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</si>
  <si>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</si>
  <si>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</si>
  <si>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</si>
  <si>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</si>
  <si>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</si>
  <si>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</si>
  <si>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</si>
  <si>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</si>
  <si>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</si>
  <si>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</si>
  <si>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</si>
  <si>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</si>
  <si>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</si>
  <si>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</si>
  <si>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</si>
  <si>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</si>
  <si>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</si>
  <si>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</si>
  <si>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</si>
  <si>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</si>
  <si>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</si>
  <si>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</si>
  <si>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</si>
  <si>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</si>
  <si>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</si>
  <si>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</si>
  <si>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</si>
  <si>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</si>
  <si>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</si>
  <si>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</si>
  <si>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</si>
  <si>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</si>
  <si>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</si>
  <si>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</si>
  <si>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</si>
  <si>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</si>
  <si>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</si>
  <si>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</si>
  <si>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</si>
  <si>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</si>
  <si>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</si>
  <si>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</si>
  <si>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</si>
  <si>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</si>
  <si>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</si>
  <si>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</si>
  <si>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</si>
  <si>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</si>
  <si>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</si>
  <si>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</si>
  <si>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</si>
  <si>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</si>
  <si>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</si>
  <si>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</si>
  <si>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</si>
  <si>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</si>
  <si>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</si>
  <si>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</si>
  <si>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</si>
  <si>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</si>
  <si>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</si>
  <si>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</si>
  <si>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</si>
  <si>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</si>
  <si>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</si>
  <si>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</si>
  <si>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</si>
  <si>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</si>
  <si>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</si>
  <si>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</si>
  <si>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</si>
  <si>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</si>
  <si>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</si>
  <si>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</si>
  <si>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</si>
  <si>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</si>
  <si>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</si>
  <si>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</si>
  <si>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</si>
  <si>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</si>
  <si>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</si>
  <si>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</si>
  <si>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</si>
  <si>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</si>
  <si>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</si>
  <si>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</si>
  <si>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</si>
  <si>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</si>
  <si>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</si>
  <si>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</si>
  <si>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</si>
  <si>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</si>
  <si>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</si>
  <si>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</si>
  <si>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</si>
  <si>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</si>
  <si>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</si>
  <si>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</si>
  <si>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</si>
  <si>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</si>
  <si>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</si>
  <si>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</si>
  <si>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</si>
  <si>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</si>
  <si>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</si>
  <si>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</si>
  <si>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</si>
  <si>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</si>
  <si>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</si>
  <si>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</si>
  <si>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</si>
  <si>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</si>
  <si>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</si>
  <si>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</si>
  <si>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</si>
  <si>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</si>
  <si>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</si>
  <si>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</si>
  <si>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</si>
  <si>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</si>
  <si>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</si>
  <si>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</si>
  <si>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</si>
  <si>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</si>
  <si>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</si>
  <si>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</si>
  <si>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</si>
  <si>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</si>
  <si>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</si>
  <si>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</si>
  <si>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</si>
  <si>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</si>
  <si>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</si>
  <si>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</si>
  <si>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</si>
  <si>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</si>
  <si>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</si>
  <si>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</si>
  <si>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</si>
  <si>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</si>
  <si>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</si>
  <si>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</si>
  <si>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</si>
  <si>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</si>
  <si>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</si>
  <si>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</si>
  <si>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</si>
  <si>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</si>
  <si>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</si>
  <si>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</si>
  <si>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</si>
  <si>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</si>
  <si>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</si>
  <si>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</si>
  <si>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</si>
  <si>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</si>
  <si>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</si>
  <si>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</si>
  <si>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</si>
  <si>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</si>
  <si>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</si>
  <si>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</si>
  <si>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</si>
  <si>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</si>
  <si>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</si>
  <si>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</si>
  <si>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</si>
  <si>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</si>
  <si>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</si>
  <si>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</si>
  <si>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</si>
  <si>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</si>
  <si>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</si>
  <si>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</si>
  <si>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</si>
  <si>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</si>
  <si>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</si>
  <si>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</si>
  <si>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</si>
  <si>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</si>
  <si>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</si>
  <si>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</si>
  <si>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</si>
  <si>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</si>
  <si>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</si>
  <si>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</si>
  <si>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</si>
  <si>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</si>
  <si>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</si>
  <si>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</si>
  <si>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</si>
  <si>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</si>
  <si>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</si>
  <si>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</si>
  <si>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</si>
  <si>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</si>
  <si>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</si>
  <si>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</si>
  <si>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</si>
  <si>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</si>
  <si>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</si>
  <si>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</si>
  <si>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</si>
  <si>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</si>
  <si>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</si>
  <si>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</si>
  <si>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</si>
  <si>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</si>
  <si>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</si>
  <si>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</si>
  <si>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</si>
  <si>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</si>
  <si>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</si>
  <si>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</si>
  <si>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</si>
  <si>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</si>
  <si>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</si>
  <si>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</si>
  <si>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</si>
  <si>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</si>
  <si>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</si>
  <si>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</si>
  <si>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</si>
  <si>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</si>
  <si>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</si>
  <si>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</si>
  <si>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</si>
  <si>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</si>
  <si>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</si>
  <si>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</si>
  <si>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</si>
  <si>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</si>
  <si>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</si>
  <si>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</si>
  <si>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</si>
  <si>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</si>
  <si>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</si>
  <si>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</si>
  <si>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</si>
  <si>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</si>
  <si>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</si>
  <si>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</si>
  <si>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</si>
  <si>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</si>
  <si>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</si>
  <si>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</si>
  <si>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</si>
  <si>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</si>
  <si>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</si>
  <si>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</si>
  <si>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</si>
  <si>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</si>
  <si>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</si>
  <si>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</si>
  <si>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</si>
  <si>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</si>
  <si>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</si>
  <si>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</si>
  <si>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</si>
  <si>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</si>
  <si>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</si>
  <si>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</si>
  <si>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</si>
  <si>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</si>
  <si>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</si>
  <si>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</si>
  <si>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</si>
  <si>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</si>
  <si>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</si>
  <si>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</si>
  <si>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</si>
  <si>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</si>
  <si>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</si>
  <si>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</si>
  <si>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</si>
  <si>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</si>
  <si>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</si>
  <si>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</si>
  <si>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</si>
  <si>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</si>
  <si>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</si>
  <si>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</si>
  <si>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</si>
  <si>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</si>
  <si>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</si>
  <si>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</si>
  <si>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</si>
  <si>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</si>
  <si>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</si>
  <si>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</si>
  <si>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</si>
  <si>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</si>
  <si>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Average age</t>
  </si>
  <si>
    <t>Attrition Rate</t>
  </si>
  <si>
    <t>Active Employees</t>
  </si>
  <si>
    <t>Attrition count</t>
  </si>
  <si>
    <t>Average of Job Satisfaction</t>
  </si>
  <si>
    <t>RATING</t>
  </si>
  <si>
    <t>BALANCE RATING</t>
  </si>
  <si>
    <t>Row Labels</t>
  </si>
  <si>
    <t>Grand Total</t>
  </si>
  <si>
    <t>Count of Employee Count</t>
  </si>
  <si>
    <t>FEMALE</t>
  </si>
  <si>
    <t>MALE</t>
  </si>
  <si>
    <t>JOB ROLE</t>
  </si>
  <si>
    <t>ATTRITION</t>
  </si>
  <si>
    <t>Count of Attrition</t>
  </si>
  <si>
    <t xml:space="preserve">MARITAL STATUS </t>
  </si>
  <si>
    <t>Summary Sheet (Second Tab)</t>
  </si>
  <si>
    <t>Project Goal:</t>
  </si>
  <si>
    <t>To visualize sales data and provide insights into revenue and performance across different segments.</t>
  </si>
  <si>
    <t>Data Used:</t>
  </si>
  <si>
    <t>Sales data categorized by region, product, month, and sales representative.</t>
  </si>
  <si>
    <t>Key Metrics Tracked:</t>
  </si>
  <si>
    <t>Total Sales</t>
  </si>
  <si>
    <t>Sales by Region/Product</t>
  </si>
  <si>
    <t>Monthly Growth</t>
  </si>
  <si>
    <t>Top Performers</t>
  </si>
  <si>
    <t>Insights Generated:</t>
  </si>
  <si>
    <t>1. Region East leads with highest sales volume</t>
  </si>
  <si>
    <t>2. Product Z showed consistent monthly growth</t>
  </si>
  <si>
    <t>3. Sales dipped in Q2, indicating seasonal trend</t>
  </si>
  <si>
    <t>4. Salesperson A outperformed others consistently</t>
  </si>
  <si>
    <t>📄 Cover Sheet for HR Analytics Project</t>
  </si>
  <si>
    <t>Field</t>
  </si>
  <si>
    <t>Details</t>
  </si>
  <si>
    <t>HR Analytics Dashboard</t>
  </si>
  <si>
    <t>Shravani Kathilkar</t>
  </si>
  <si>
    <t>Microsoft Excel</t>
  </si>
  <si>
    <t>PivotTables, Charts, Slicers, Conditional Formatting</t>
  </si>
  <si>
    <t>To analyze employee data for better HR planning, workforce insights, and attrition trends</t>
  </si>
  <si>
    <t>Project Name:</t>
  </si>
  <si>
    <t>Created By:</t>
  </si>
  <si>
    <t>Tool Used:</t>
  </si>
  <si>
    <t>Key Features:</t>
  </si>
  <si>
    <t>Business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</si>
</sst>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0" x14ac:knownFonts="1">
    <font>
      <sz val="12"/>
      <color theme="1"/>
      <name val="Calibri"/>
      <scheme val="minor"/>
    </font>
    <font>
      <sz val="12"/>
      <color theme="1"/>
      <name val="Calibri"/>
      <scheme val="minor"/>
    </font>
    <font>
      <b/>
      <sz val="16"/>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3.5"/>
      <color theme="2"/>
      <name val="Calibri"/>
      <family val="2"/>
      <scheme val="minor"/>
    </font>
    <font>
      <sz val="12"/>
      <color theme="2"/>
      <name val="Calibri"/>
      <family val="2"/>
      <scheme val="minor"/>
    </font>
  </fonts>
  <fills count="8">
    <fill>
      <patternFill patternType="none"/>
    </fill>
    <fill>
      <patternFill patternType="gray125"/>
    </fill>
    <fill>
      <patternFill patternType="solid">
        <fgColor theme="3" tint="0.49998474074526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2"/>
        <bgColor indexed="64"/>
      </patternFill>
    </fill>
    <fill>
      <patternFill patternType="solid">
        <fgColor theme="5" tint="-0.499984740745262"/>
        <bgColor indexed="64"/>
      </patternFill>
    </fill>
    <fill>
      <patternFill patternType="solid">
        <fgColor theme="5" tint="-0.249977111117893"/>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43">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0" fontId="0" fillId="0" borderId="10" xfId="0" applyBorder="1"/>
    <xf numFmtId="0" fontId="0" fillId="0" borderId="4" xfId="0" applyBorder="1"/>
    <xf numFmtId="0" fontId="0" fillId="0" borderId="0" xfId="0" pivotButton="1"/>
    <xf numFmtId="10" fontId="0" fillId="0" borderId="0" xfId="0" applyNumberFormat="1"/>
    <xf numFmtId="0" fontId="0" fillId="0" borderId="6" xfId="0" applyBorder="1"/>
    <xf numFmtId="0" fontId="0" fillId="0" borderId="9" xfId="0" applyBorder="1"/>
    <xf numFmtId="0" fontId="0" fillId="0" borderId="7" xfId="0" applyBorder="1"/>
    <xf numFmtId="0" fontId="0" fillId="0" borderId="0" xfId="0" applyAlignment="1">
      <alignment horizontal="left" vertical="center" indent="1"/>
    </xf>
    <xf numFmtId="0" fontId="2" fillId="4" borderId="0" xfId="0" applyFont="1" applyFill="1"/>
    <xf numFmtId="0" fontId="3" fillId="4" borderId="0" xfId="0" applyFont="1" applyFill="1"/>
    <xf numFmtId="0" fontId="3" fillId="5" borderId="0" xfId="0" applyFont="1" applyFill="1"/>
    <xf numFmtId="0" fontId="4" fillId="0" borderId="0" xfId="0" applyFont="1"/>
    <xf numFmtId="0" fontId="5" fillId="4" borderId="0" xfId="0" applyFont="1" applyFill="1"/>
    <xf numFmtId="0" fontId="4" fillId="4" borderId="0" xfId="0" applyFont="1" applyFill="1"/>
    <xf numFmtId="0" fontId="7" fillId="3" borderId="0" xfId="0" applyFont="1" applyFill="1"/>
    <xf numFmtId="0" fontId="7" fillId="0" borderId="0" xfId="0" applyFont="1"/>
    <xf numFmtId="0" fontId="7" fillId="0" borderId="0" xfId="0" applyFont="1" applyAlignment="1">
      <alignment horizontal="left" vertical="center" indent="1"/>
    </xf>
    <xf numFmtId="0" fontId="6" fillId="0" borderId="0" xfId="0" applyFont="1" applyAlignment="1">
      <alignment vertical="center" wrapText="1"/>
    </xf>
    <xf numFmtId="0" fontId="7" fillId="0" borderId="0" xfId="0" applyFont="1" applyAlignment="1">
      <alignment vertical="center" wrapText="1"/>
    </xf>
    <xf numFmtId="17" fontId="7" fillId="0" borderId="0" xfId="0" applyNumberFormat="1" applyFont="1" applyAlignment="1">
      <alignment vertical="center" wrapText="1"/>
    </xf>
    <xf numFmtId="0" fontId="8" fillId="6" borderId="0" xfId="0" applyFont="1" applyFill="1" applyAlignment="1">
      <alignment vertical="center"/>
    </xf>
    <xf numFmtId="0" fontId="9" fillId="6" borderId="0" xfId="0" applyFont="1" applyFill="1"/>
    <xf numFmtId="0" fontId="6" fillId="7" borderId="0" xfId="0" applyFont="1" applyFill="1" applyAlignment="1">
      <alignment horizontal="center" vertical="center" wrapText="1"/>
    </xf>
    <xf numFmtId="0" fontId="5" fillId="0" borderId="0" xfId="0" applyFont="1" applyAlignment="1">
      <alignment vertical="center" wrapText="1"/>
    </xf>
    <xf numFmtId="0" fontId="4" fillId="0" borderId="0" xfId="0" applyFont="1" applyAlignment="1">
      <alignment vertical="center" wrapText="1"/>
    </xf>
    <xf numFmtId="0" fontId="6" fillId="3" borderId="0" xfId="0" applyFont="1" applyFill="1" applyAlignment="1">
      <alignment horizontal="center" vertical="center"/>
    </xf>
  </cellXfs>
  <cellStyles count="2">
    <cellStyle name="Normal" xfId="0" builtinId="0"/>
    <cellStyle name="Percent" xfId="1" builtinId="5"/>
  </cellStyles>
  <dxfs count="6">
    <dxf>
      <font>
        <b val="0"/>
        <i val="0"/>
        <strike val="0"/>
        <condense val="0"/>
        <extend val="0"/>
        <outline val="0"/>
        <shadow val="0"/>
        <u val="none"/>
        <vertAlign val="baseline"/>
        <sz val="12"/>
        <color theme="1"/>
        <name val="Calibri"/>
        <scheme val="minor"/>
      </font>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00000000-0011-0000-FFFF-FFFF00000000}">
      <tableStyleElement type="headerRow" dxfId="5"/>
      <tableStyleElement type="firstRowStripe" dxfId="4"/>
      <tableStyleElement type="secondRowStripe" dxfId="3"/>
    </tableStyle>
    <tableStyle name="SLICER" pivot="0" table="0" count="4" xr9:uid="{1BA5577B-8B8A-4283-8968-C904BA0BFAC8}">
      <tableStyleElement type="wholeTable" dxfId="2"/>
    </tableStyle>
  </tableStyles>
  <colors>
    <mruColors>
      <color rgb="FF28135D"/>
      <color rgb="FFAB83ED"/>
      <color rgb="FF5B0F61"/>
      <color rgb="FFD849E3"/>
      <color rgb="FF5011B7"/>
      <color rgb="FF9AF4A7"/>
      <color rgb="FF0B651A"/>
      <color rgb="FFBD9DF1"/>
      <color rgb="FFBFA1F1"/>
      <color rgb="FFEBA1F1"/>
    </mruColors>
  </colors>
  <extLst>
    <ext xmlns:x14="http://schemas.microsoft.com/office/spreadsheetml/2009/9/main" uri="{46F421CA-312F-682f-3DD2-61675219B42D}">
      <x14:dxfs count="3">
        <dxf>
          <font>
            <name val="Calibri"/>
            <family val="2"/>
            <scheme val="minor"/>
          </font>
          <fill>
            <gradientFill>
              <stop position="0">
                <color theme="3" tint="0.1490218817712943"/>
              </stop>
              <stop position="1">
                <color theme="3"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ont>
            <name val="Calibri"/>
            <family val="2"/>
            <scheme val="minor"/>
          </font>
          <fill>
            <gradientFill>
              <stop position="0">
                <color theme="3" tint="0.1490218817712943"/>
              </stop>
              <stop position="1">
                <color theme="3"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1">
                  <a:lumMod val="95000"/>
                  <a:alpha val="95000"/>
                </a:schemeClr>
              </a:solidFill>
            </a:ln>
          </c:spPr>
          <c:dPt>
            <c:idx val="0"/>
            <c:bubble3D val="0"/>
            <c:spPr>
              <a:gradFill>
                <a:gsLst>
                  <a:gs pos="0">
                    <a:schemeClr val="accent1"/>
                  </a:gs>
                  <a:gs pos="100000">
                    <a:schemeClr val="accent6">
                      <a:lumMod val="75000"/>
                    </a:schemeClr>
                  </a:gs>
                </a:gsLst>
                <a:lin ang="5400000" scaled="1"/>
              </a:gradFill>
              <a:ln w="19050">
                <a:solidFill>
                  <a:schemeClr val="bg1">
                    <a:lumMod val="95000"/>
                    <a:alpha val="95000"/>
                  </a:schemeClr>
                </a:solidFill>
              </a:ln>
              <a:effectLst/>
            </c:spPr>
            <c:extLst>
              <c:ext xmlns:c16="http://schemas.microsoft.com/office/drawing/2014/chart" uri="{C3380CC4-5D6E-409C-BE32-E72D297353CC}">
                <c16:uniqueId val="{00000001-A684-4F59-B3DB-D2B86040DE87}"/>
              </c:ext>
            </c:extLst>
          </c:dPt>
          <c:dPt>
            <c:idx val="1"/>
            <c:bubble3D val="0"/>
            <c:spPr>
              <a:solidFill>
                <a:schemeClr val="bg1">
                  <a:lumMod val="95000"/>
                  <a:alpha val="95000"/>
                </a:schemeClr>
              </a:solidFill>
              <a:ln w="19050">
                <a:solidFill>
                  <a:schemeClr val="bg1">
                    <a:lumMod val="95000"/>
                    <a:alpha val="95000"/>
                  </a:schemeClr>
                </a:solidFill>
              </a:ln>
              <a:effectLst/>
            </c:spPr>
            <c:extLst>
              <c:ext xmlns:c16="http://schemas.microsoft.com/office/drawing/2014/chart" uri="{C3380CC4-5D6E-409C-BE32-E72D297353CC}">
                <c16:uniqueId val="{00000003-A684-4F59-B3DB-D2B86040DE87}"/>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684-4F59-B3DB-D2B86040DE8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434790944139936E-2"/>
          <c:y val="6.0693724491909094E-2"/>
          <c:w val="0.95130433448937624"/>
          <c:h val="0.87861255101618185"/>
        </c:manualLayout>
      </c:layout>
      <c:barChart>
        <c:barDir val="bar"/>
        <c:grouping val="stacked"/>
        <c:varyColors val="0"/>
        <c:ser>
          <c:idx val="0"/>
          <c:order val="0"/>
          <c:spPr>
            <a:solidFill>
              <a:schemeClr val="accent2">
                <a:lumMod val="50000"/>
              </a:schemeClr>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1F89-4354-8A7E-DBAF4D0CCEEE}"/>
            </c:ext>
          </c:extLst>
        </c:ser>
        <c:ser>
          <c:idx val="1"/>
          <c:order val="1"/>
          <c:spPr>
            <a:solidFill>
              <a:schemeClr val="bg1">
                <a:lumMod val="95000"/>
              </a:schemeClr>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1-1F89-4354-8A7E-DBAF4D0CCEEE}"/>
            </c:ext>
          </c:extLst>
        </c:ser>
        <c:dLbls>
          <c:showLegendKey val="0"/>
          <c:showVal val="0"/>
          <c:showCatName val="0"/>
          <c:showSerName val="0"/>
          <c:showPercent val="0"/>
          <c:showBubbleSize val="0"/>
        </c:dLbls>
        <c:gapWidth val="0"/>
        <c:overlap val="100"/>
        <c:axId val="567583848"/>
        <c:axId val="567581328"/>
      </c:barChart>
      <c:catAx>
        <c:axId val="567583848"/>
        <c:scaling>
          <c:orientation val="minMax"/>
        </c:scaling>
        <c:delete val="1"/>
        <c:axPos val="l"/>
        <c:majorTickMark val="none"/>
        <c:minorTickMark val="none"/>
        <c:tickLblPos val="nextTo"/>
        <c:crossAx val="567581328"/>
        <c:crosses val="autoZero"/>
        <c:auto val="1"/>
        <c:lblAlgn val="ctr"/>
        <c:lblOffset val="100"/>
        <c:noMultiLvlLbl val="0"/>
      </c:catAx>
      <c:valAx>
        <c:axId val="567581328"/>
        <c:scaling>
          <c:orientation val="minMax"/>
          <c:max val="4"/>
        </c:scaling>
        <c:delete val="1"/>
        <c:axPos val="b"/>
        <c:numFmt formatCode="0.0" sourceLinked="1"/>
        <c:majorTickMark val="none"/>
        <c:minorTickMark val="none"/>
        <c:tickLblPos val="nextTo"/>
        <c:crossAx val="567583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308661142569413"/>
          <c:y val="0.1498677821412491"/>
          <c:w val="0.58074344911639242"/>
          <c:h val="0.81244671781756184"/>
        </c:manualLayout>
      </c:layout>
      <c:doughnutChart>
        <c:varyColors val="1"/>
        <c:ser>
          <c:idx val="0"/>
          <c:order val="0"/>
          <c:spPr>
            <a:solidFill>
              <a:schemeClr val="bg1">
                <a:lumMod val="85000"/>
              </a:schemeClr>
            </a:solidFill>
            <a:ln>
              <a:solidFill>
                <a:schemeClr val="bg1">
                  <a:lumMod val="65000"/>
                </a:schemeClr>
              </a:solid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76EB-4715-86C1-BEF923F2629C}"/>
              </c:ext>
            </c:extLst>
          </c:dPt>
          <c:dPt>
            <c:idx val="1"/>
            <c:bubble3D val="0"/>
            <c:spPr>
              <a:gradFill>
                <a:gsLst>
                  <a:gs pos="0">
                    <a:srgbClr val="28135D"/>
                  </a:gs>
                  <a:gs pos="100000">
                    <a:srgbClr val="BD9DF1"/>
                  </a:gs>
                </a:gsLst>
                <a:lin ang="5400000" scaled="1"/>
              </a:gradFill>
              <a:ln w="19050">
                <a:solidFill>
                  <a:schemeClr val="bg1">
                    <a:lumMod val="65000"/>
                  </a:schemeClr>
                </a:solidFill>
              </a:ln>
              <a:effectLst/>
            </c:spPr>
            <c:extLst>
              <c:ext xmlns:c16="http://schemas.microsoft.com/office/drawing/2014/chart" uri="{C3380CC4-5D6E-409C-BE32-E72D297353CC}">
                <c16:uniqueId val="{00000003-76EB-4715-86C1-BEF923F2629C}"/>
              </c:ext>
            </c:extLst>
          </c:dPt>
          <c:val>
            <c:numRef>
              <c:f>GENDER!$C$6:$C$7</c:f>
              <c:numCache>
                <c:formatCode>0%</c:formatCode>
                <c:ptCount val="2"/>
                <c:pt idx="0">
                  <c:v>0.4</c:v>
                </c:pt>
                <c:pt idx="1">
                  <c:v>0.6</c:v>
                </c:pt>
              </c:numCache>
            </c:numRef>
          </c:val>
          <c:extLst>
            <c:ext xmlns:c16="http://schemas.microsoft.com/office/drawing/2014/chart" uri="{C3380CC4-5D6E-409C-BE32-E72D297353CC}">
              <c16:uniqueId val="{00000004-76EB-4715-86C1-BEF923F2629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011482939632546"/>
          <c:y val="0.30340441819772529"/>
          <c:w val="0.58074344911639242"/>
          <c:h val="0.81244671781756184"/>
        </c:manualLayout>
      </c:layout>
      <c:doughnutChart>
        <c:varyColors val="1"/>
        <c:ser>
          <c:idx val="0"/>
          <c:order val="0"/>
          <c:spPr>
            <a:ln>
              <a:solidFill>
                <a:schemeClr val="bg1">
                  <a:lumMod val="75000"/>
                </a:schemeClr>
              </a:solidFill>
            </a:ln>
          </c:spPr>
          <c:dPt>
            <c:idx val="0"/>
            <c:bubble3D val="0"/>
            <c:spPr>
              <a:gradFill>
                <a:gsLst>
                  <a:gs pos="0">
                    <a:srgbClr val="5B0F61"/>
                  </a:gs>
                  <a:gs pos="100000">
                    <a:srgbClr val="EBA1F1"/>
                  </a:gs>
                </a:gsLst>
                <a:lin ang="5400000" scaled="1"/>
              </a:gradFill>
              <a:ln w="19050">
                <a:solidFill>
                  <a:schemeClr val="bg1">
                    <a:lumMod val="75000"/>
                  </a:schemeClr>
                </a:solidFill>
              </a:ln>
              <a:effectLst/>
            </c:spPr>
            <c:extLst>
              <c:ext xmlns:c16="http://schemas.microsoft.com/office/drawing/2014/chart" uri="{C3380CC4-5D6E-409C-BE32-E72D297353CC}">
                <c16:uniqueId val="{00000001-B78E-434A-92C5-C91E3B478B76}"/>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B78E-434A-92C5-C91E3B478B76}"/>
              </c:ext>
            </c:extLst>
          </c:dPt>
          <c:val>
            <c:numRef>
              <c:f>GENDER!$C$6:$C$7</c:f>
              <c:numCache>
                <c:formatCode>0%</c:formatCode>
                <c:ptCount val="2"/>
                <c:pt idx="0">
                  <c:v>0.4</c:v>
                </c:pt>
                <c:pt idx="1">
                  <c:v>0.6</c:v>
                </c:pt>
              </c:numCache>
            </c:numRef>
          </c:val>
          <c:extLst>
            <c:ext xmlns:c16="http://schemas.microsoft.com/office/drawing/2014/chart" uri="{C3380CC4-5D6E-409C-BE32-E72D297353CC}">
              <c16:uniqueId val="{00000004-B78E-434A-92C5-C91E3B478B7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HR ANALYTICS.xlsx]EDUCATION BY ATTRITION!PivotTable1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B651A"/>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17891513560806"/>
          <c:y val="5.0925925925925923E-2"/>
          <c:w val="0.74326552930883638"/>
          <c:h val="0.89814814814814814"/>
        </c:manualLayout>
      </c:layout>
      <c:barChart>
        <c:barDir val="bar"/>
        <c:grouping val="clustered"/>
        <c:varyColors val="0"/>
        <c:ser>
          <c:idx val="0"/>
          <c:order val="0"/>
          <c:tx>
            <c:strRef>
              <c:f>'EDUCATION BY ATTRITION'!$B$1</c:f>
              <c:strCache>
                <c:ptCount val="1"/>
                <c:pt idx="0">
                  <c:v>Total</c:v>
                </c:pt>
              </c:strCache>
            </c:strRef>
          </c:tx>
          <c:spPr>
            <a:gradFill>
              <a:gsLst>
                <a:gs pos="0">
                  <a:srgbClr val="0B651A"/>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ATTRITION'!$A$2:$A$7</c:f>
              <c:strCache>
                <c:ptCount val="5"/>
                <c:pt idx="0">
                  <c:v>Doctoral Degree</c:v>
                </c:pt>
                <c:pt idx="1">
                  <c:v>High School</c:v>
                </c:pt>
                <c:pt idx="2">
                  <c:v>Associates Degree</c:v>
                </c:pt>
                <c:pt idx="3">
                  <c:v>Master's Degree</c:v>
                </c:pt>
                <c:pt idx="4">
                  <c:v>Bachelor's Degree</c:v>
                </c:pt>
              </c:strCache>
            </c:strRef>
          </c:cat>
          <c:val>
            <c:numRef>
              <c:f>'EDUCATION BY ATTRITION'!$B$2:$B$7</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27A-45D8-8BBE-DC31FF420DF5}"/>
            </c:ext>
          </c:extLst>
        </c:ser>
        <c:dLbls>
          <c:dLblPos val="outEnd"/>
          <c:showLegendKey val="0"/>
          <c:showVal val="1"/>
          <c:showCatName val="0"/>
          <c:showSerName val="0"/>
          <c:showPercent val="0"/>
          <c:showBubbleSize val="0"/>
        </c:dLbls>
        <c:gapWidth val="75"/>
        <c:axId val="729624176"/>
        <c:axId val="729629216"/>
      </c:barChart>
      <c:catAx>
        <c:axId val="729624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29629216"/>
        <c:crosses val="autoZero"/>
        <c:auto val="1"/>
        <c:lblAlgn val="ctr"/>
        <c:lblOffset val="100"/>
        <c:noMultiLvlLbl val="0"/>
      </c:catAx>
      <c:valAx>
        <c:axId val="729629216"/>
        <c:scaling>
          <c:orientation val="minMax"/>
        </c:scaling>
        <c:delete val="1"/>
        <c:axPos val="b"/>
        <c:numFmt formatCode="General" sourceLinked="1"/>
        <c:majorTickMark val="out"/>
        <c:minorTickMark val="none"/>
        <c:tickLblPos val="nextTo"/>
        <c:crossAx val="72962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3C14-4EBA-87FA-DCAC90A87D2D}"/>
            </c:ext>
          </c:extLst>
        </c:ser>
        <c:ser>
          <c:idx val="1"/>
          <c:order val="1"/>
          <c:spPr>
            <a:solidFill>
              <a:schemeClr val="bg1">
                <a:lumMod val="95000"/>
              </a:schemeClr>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1-3C14-4EBA-87FA-DCAC90A87D2D}"/>
            </c:ext>
          </c:extLst>
        </c:ser>
        <c:dLbls>
          <c:showLegendKey val="0"/>
          <c:showVal val="0"/>
          <c:showCatName val="0"/>
          <c:showSerName val="0"/>
          <c:showPercent val="0"/>
          <c:showBubbleSize val="0"/>
        </c:dLbls>
        <c:gapWidth val="0"/>
        <c:overlap val="100"/>
        <c:axId val="567583848"/>
        <c:axId val="567581328"/>
      </c:barChart>
      <c:catAx>
        <c:axId val="567583848"/>
        <c:scaling>
          <c:orientation val="minMax"/>
        </c:scaling>
        <c:delete val="1"/>
        <c:axPos val="l"/>
        <c:majorTickMark val="none"/>
        <c:minorTickMark val="none"/>
        <c:tickLblPos val="nextTo"/>
        <c:crossAx val="567581328"/>
        <c:crosses val="autoZero"/>
        <c:auto val="1"/>
        <c:lblAlgn val="ctr"/>
        <c:lblOffset val="100"/>
        <c:noMultiLvlLbl val="0"/>
      </c:catAx>
      <c:valAx>
        <c:axId val="567581328"/>
        <c:scaling>
          <c:orientation val="minMax"/>
          <c:max val="4"/>
        </c:scaling>
        <c:delete val="1"/>
        <c:axPos val="b"/>
        <c:numFmt formatCode="0.0" sourceLinked="1"/>
        <c:majorTickMark val="none"/>
        <c:minorTickMark val="none"/>
        <c:tickLblPos val="nextTo"/>
        <c:crossAx val="567583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943368302475807"/>
          <c:y val="0.14930566985342181"/>
          <c:w val="0.6081756030872788"/>
          <c:h val="0.67152752632247203"/>
        </c:manualLayout>
      </c:layout>
      <c:doughnutChart>
        <c:varyColors val="1"/>
        <c:ser>
          <c:idx val="0"/>
          <c:order val="0"/>
          <c:dPt>
            <c:idx val="0"/>
            <c:bubble3D val="0"/>
            <c:spPr>
              <a:gradFill>
                <a:gsLst>
                  <a:gs pos="0">
                    <a:srgbClr val="0B651A"/>
                  </a:gs>
                  <a:gs pos="100000">
                    <a:schemeClr val="accent1">
                      <a:lumMod val="50000"/>
                    </a:schemeClr>
                  </a:gs>
                </a:gsLst>
                <a:lin ang="0" scaled="0"/>
              </a:gradFill>
              <a:ln w="19050">
                <a:noFill/>
              </a:ln>
              <a:effectLst/>
            </c:spPr>
            <c:extLst>
              <c:ext xmlns:c16="http://schemas.microsoft.com/office/drawing/2014/chart" uri="{C3380CC4-5D6E-409C-BE32-E72D297353CC}">
                <c16:uniqueId val="{00000001-590F-43A4-9B62-AF0CADC1B1F5}"/>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590F-43A4-9B62-AF0CADC1B1F5}"/>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590F-43A4-9B62-AF0CADC1B1F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HR ANALYTICS.xlsx]DEPARTMENT WISE ATTRITION!PivotTable5</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50000"/>
                </a:schemeClr>
              </a:gs>
              <a:gs pos="100000">
                <a:schemeClr val="accent5">
                  <a:lumMod val="50000"/>
                </a:schemeClr>
              </a:gs>
            </a:gsLst>
            <a:lin ang="10800000" scaled="0"/>
          </a:gradFill>
          <a:ln w="12700">
            <a:solidFill>
              <a:schemeClr val="bg1">
                <a:lumMod val="95000"/>
              </a:schemeClr>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9.8352376898899946E-2"/>
                  <c:h val="0.11498632716187744"/>
                </c:manualLayout>
              </c15:layout>
            </c:ext>
          </c:extLst>
        </c:dLbl>
      </c:pivotFmt>
      <c:pivotFmt>
        <c:idx val="7"/>
        <c:spPr>
          <a:gradFill>
            <a:gsLst>
              <a:gs pos="0">
                <a:schemeClr val="accent5">
                  <a:lumMod val="50000"/>
                </a:schemeClr>
              </a:gs>
              <a:gs pos="100000">
                <a:schemeClr val="accent1"/>
              </a:gs>
            </a:gsLst>
            <a:lin ang="10800000" scaled="0"/>
          </a:gradFill>
          <a:ln w="12700">
            <a:solidFill>
              <a:schemeClr val="bg1">
                <a:lumMod val="95000"/>
              </a:schemeClr>
            </a:solidFill>
          </a:ln>
          <a:effectLst/>
        </c:spPr>
      </c:pivotFmt>
      <c:pivotFmt>
        <c:idx val="8"/>
        <c:spPr>
          <a:gradFill>
            <a:gsLst>
              <a:gs pos="0">
                <a:schemeClr val="tx2">
                  <a:lumMod val="75000"/>
                  <a:lumOff val="25000"/>
                </a:schemeClr>
              </a:gs>
              <a:gs pos="100000">
                <a:schemeClr val="accent3">
                  <a:lumMod val="50000"/>
                </a:schemeClr>
              </a:gs>
            </a:gsLst>
            <a:lin ang="10800000" scaled="0"/>
          </a:gradFill>
          <a:ln w="12700">
            <a:solidFill>
              <a:schemeClr val="bg1">
                <a:lumMod val="95000"/>
              </a:schemeClr>
            </a:solidFill>
          </a:ln>
          <a:effectLst/>
        </c:spPr>
      </c:pivotFmt>
    </c:pivotFmts>
    <c:plotArea>
      <c:layout/>
      <c:pieChart>
        <c:varyColors val="0"/>
        <c:ser>
          <c:idx val="0"/>
          <c:order val="0"/>
          <c:tx>
            <c:strRef>
              <c:f>'DEPARTMENT WISE ATTRITION'!$B$3</c:f>
              <c:strCache>
                <c:ptCount val="1"/>
                <c:pt idx="0">
                  <c:v>Total</c:v>
                </c:pt>
              </c:strCache>
            </c:strRef>
          </c:tx>
          <c:spPr>
            <a:solidFill>
              <a:schemeClr val="accent1"/>
            </a:solidFill>
            <a:ln w="12700">
              <a:solidFill>
                <a:schemeClr val="bg1">
                  <a:lumMod val="95000"/>
                </a:schemeClr>
              </a:solidFill>
            </a:ln>
            <a:effectLst/>
          </c:spPr>
          <c:dPt>
            <c:idx val="0"/>
            <c:bubble3D val="0"/>
            <c:spPr>
              <a:gradFill>
                <a:gsLst>
                  <a:gs pos="0">
                    <a:schemeClr val="accent6">
                      <a:lumMod val="50000"/>
                    </a:schemeClr>
                  </a:gs>
                  <a:gs pos="100000">
                    <a:schemeClr val="accent5">
                      <a:lumMod val="50000"/>
                    </a:schemeClr>
                  </a:gs>
                </a:gsLst>
                <a:lin ang="10800000" scaled="0"/>
              </a:gradFill>
              <a:ln w="12700">
                <a:solidFill>
                  <a:schemeClr val="bg1">
                    <a:lumMod val="95000"/>
                  </a:schemeClr>
                </a:solidFill>
              </a:ln>
              <a:effectLst/>
            </c:spPr>
            <c:extLst>
              <c:ext xmlns:c16="http://schemas.microsoft.com/office/drawing/2014/chart" uri="{C3380CC4-5D6E-409C-BE32-E72D297353CC}">
                <c16:uniqueId val="{00000001-BC46-42B4-8406-8CD099D4E039}"/>
              </c:ext>
            </c:extLst>
          </c:dPt>
          <c:dPt>
            <c:idx val="1"/>
            <c:bubble3D val="0"/>
            <c:spPr>
              <a:gradFill>
                <a:gsLst>
                  <a:gs pos="0">
                    <a:schemeClr val="accent5">
                      <a:lumMod val="50000"/>
                    </a:schemeClr>
                  </a:gs>
                  <a:gs pos="100000">
                    <a:schemeClr val="accent1"/>
                  </a:gs>
                </a:gsLst>
                <a:lin ang="10800000" scaled="0"/>
              </a:gradFill>
              <a:ln w="12700">
                <a:solidFill>
                  <a:schemeClr val="bg1">
                    <a:lumMod val="95000"/>
                  </a:schemeClr>
                </a:solidFill>
              </a:ln>
              <a:effectLst/>
            </c:spPr>
            <c:extLst>
              <c:ext xmlns:c16="http://schemas.microsoft.com/office/drawing/2014/chart" uri="{C3380CC4-5D6E-409C-BE32-E72D297353CC}">
                <c16:uniqueId val="{00000003-BC46-42B4-8406-8CD099D4E039}"/>
              </c:ext>
            </c:extLst>
          </c:dPt>
          <c:dPt>
            <c:idx val="2"/>
            <c:bubble3D val="0"/>
            <c:spPr>
              <a:gradFill>
                <a:gsLst>
                  <a:gs pos="0">
                    <a:schemeClr val="tx2">
                      <a:lumMod val="75000"/>
                      <a:lumOff val="25000"/>
                    </a:schemeClr>
                  </a:gs>
                  <a:gs pos="100000">
                    <a:schemeClr val="accent3">
                      <a:lumMod val="50000"/>
                    </a:schemeClr>
                  </a:gs>
                </a:gsLst>
                <a:lin ang="10800000" scaled="0"/>
              </a:gradFill>
              <a:ln w="12700">
                <a:solidFill>
                  <a:schemeClr val="bg1">
                    <a:lumMod val="95000"/>
                  </a:schemeClr>
                </a:solidFill>
              </a:ln>
              <a:effectLst/>
            </c:spPr>
            <c:extLst>
              <c:ext xmlns:c16="http://schemas.microsoft.com/office/drawing/2014/chart" uri="{C3380CC4-5D6E-409C-BE32-E72D297353CC}">
                <c16:uniqueId val="{00000005-BC46-42B4-8406-8CD099D4E039}"/>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9.8352376898899946E-2"/>
                      <c:h val="0.11498632716187744"/>
                    </c:manualLayout>
                  </c15:layout>
                </c:ext>
                <c:ext xmlns:c16="http://schemas.microsoft.com/office/drawing/2014/chart" uri="{C3380CC4-5D6E-409C-BE32-E72D297353CC}">
                  <c16:uniqueId val="{00000001-BC46-42B4-8406-8CD099D4E0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C46-42B4-8406-8CD099D4E03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HR ANALYTICS.xlsx]ATTRITION BY AGE!PivotTable6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886576729343779E-2"/>
          <c:y val="3.7295381097659432E-2"/>
          <c:w val="0.92028985507246375"/>
          <c:h val="0.68670835656815099"/>
        </c:manualLayout>
      </c:layout>
      <c:barChart>
        <c:barDir val="col"/>
        <c:grouping val="clustered"/>
        <c:varyColors val="0"/>
        <c:ser>
          <c:idx val="0"/>
          <c:order val="0"/>
          <c:tx>
            <c:strRef>
              <c:f>'ATTRITION BY AGE'!$B$3</c:f>
              <c:strCache>
                <c:ptCount val="1"/>
                <c:pt idx="0">
                  <c:v>Total</c:v>
                </c:pt>
              </c:strCache>
            </c:strRef>
          </c:tx>
          <c:spPr>
            <a:gradFill>
              <a:gsLst>
                <a:gs pos="0">
                  <a:schemeClr val="accent6">
                    <a:lumMod val="50000"/>
                  </a:schemeClr>
                </a:gs>
                <a:gs pos="100000">
                  <a:schemeClr val="accent6">
                    <a:lumMod val="75000"/>
                  </a:schemeClr>
                </a:gs>
              </a:gsLst>
              <a:lin ang="5400000" scaled="0"/>
            </a:gra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BF4-4BB1-9207-E45CF14A61CD}"/>
            </c:ext>
          </c:extLst>
        </c:ser>
        <c:dLbls>
          <c:showLegendKey val="0"/>
          <c:showVal val="0"/>
          <c:showCatName val="0"/>
          <c:showSerName val="0"/>
          <c:showPercent val="0"/>
          <c:showBubbleSize val="0"/>
        </c:dLbls>
        <c:gapWidth val="107"/>
        <c:overlap val="-27"/>
        <c:axId val="736751992"/>
        <c:axId val="736753432"/>
      </c:barChart>
      <c:catAx>
        <c:axId val="736751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36753432"/>
        <c:crosses val="autoZero"/>
        <c:auto val="1"/>
        <c:lblAlgn val="ctr"/>
        <c:lblOffset val="100"/>
        <c:noMultiLvlLbl val="0"/>
      </c:catAx>
      <c:valAx>
        <c:axId val="736753432"/>
        <c:scaling>
          <c:orientation val="minMax"/>
        </c:scaling>
        <c:delete val="1"/>
        <c:axPos val="l"/>
        <c:numFmt formatCode="General" sourceLinked="1"/>
        <c:majorTickMark val="none"/>
        <c:minorTickMark val="none"/>
        <c:tickLblPos val="nextTo"/>
        <c:crossAx val="736751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HR ANALYTICS.xlsx]KPI!PivotTable2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KPI!$A$3</c:f>
              <c:strCache>
                <c:ptCount val="1"/>
                <c:pt idx="0">
                  <c:v>Count of Employee Number</c:v>
                </c:pt>
              </c:strCache>
            </c:strRef>
          </c:tx>
          <c:spPr>
            <a:solidFill>
              <a:schemeClr val="accent1"/>
            </a:solidFill>
            <a:ln>
              <a:noFill/>
            </a:ln>
            <a:effectLst/>
          </c:spPr>
          <c:invertIfNegative val="0"/>
          <c:cat>
            <c:strRef>
              <c:f>KPI!$A$4</c:f>
              <c:strCache>
                <c:ptCount val="1"/>
                <c:pt idx="0">
                  <c:v>Total</c:v>
                </c:pt>
              </c:strCache>
            </c:strRef>
          </c:cat>
          <c:val>
            <c:numRef>
              <c:f>KPI!$A$4</c:f>
              <c:numCache>
                <c:formatCode>General</c:formatCode>
                <c:ptCount val="1"/>
                <c:pt idx="0">
                  <c:v>1470</c:v>
                </c:pt>
              </c:numCache>
            </c:numRef>
          </c:val>
          <c:extLst>
            <c:ext xmlns:c16="http://schemas.microsoft.com/office/drawing/2014/chart" uri="{C3380CC4-5D6E-409C-BE32-E72D297353CC}">
              <c16:uniqueId val="{00000000-501D-4B2B-B969-7A8D1CDF9245}"/>
            </c:ext>
          </c:extLst>
        </c:ser>
        <c:ser>
          <c:idx val="1"/>
          <c:order val="1"/>
          <c:tx>
            <c:strRef>
              <c:f>KPI!$B$3</c:f>
              <c:strCache>
                <c:ptCount val="1"/>
                <c:pt idx="0">
                  <c:v>Sum of CF_attrition count</c:v>
                </c:pt>
              </c:strCache>
            </c:strRef>
          </c:tx>
          <c:spPr>
            <a:solidFill>
              <a:schemeClr val="accent2"/>
            </a:solidFill>
            <a:ln>
              <a:noFill/>
            </a:ln>
            <a:effectLst/>
          </c:spPr>
          <c:invertIfNegative val="0"/>
          <c:cat>
            <c:strRef>
              <c:f>KPI!$A$4</c:f>
              <c:strCache>
                <c:ptCount val="1"/>
                <c:pt idx="0">
                  <c:v>Total</c:v>
                </c:pt>
              </c:strCache>
            </c:strRef>
          </c:cat>
          <c:val>
            <c:numRef>
              <c:f>KPI!$B$4</c:f>
              <c:numCache>
                <c:formatCode>General</c:formatCode>
                <c:ptCount val="1"/>
                <c:pt idx="0">
                  <c:v>237</c:v>
                </c:pt>
              </c:numCache>
            </c:numRef>
          </c:val>
          <c:extLst>
            <c:ext xmlns:c16="http://schemas.microsoft.com/office/drawing/2014/chart" uri="{C3380CC4-5D6E-409C-BE32-E72D297353CC}">
              <c16:uniqueId val="{00000002-501D-4B2B-B969-7A8D1CDF9245}"/>
            </c:ext>
          </c:extLst>
        </c:ser>
        <c:ser>
          <c:idx val="2"/>
          <c:order val="2"/>
          <c:tx>
            <c:strRef>
              <c:f>KPI!$C$3</c:f>
              <c:strCache>
                <c:ptCount val="1"/>
                <c:pt idx="0">
                  <c:v>Average of Age</c:v>
                </c:pt>
              </c:strCache>
            </c:strRef>
          </c:tx>
          <c:spPr>
            <a:solidFill>
              <a:schemeClr val="accent3"/>
            </a:solidFill>
            <a:ln>
              <a:noFill/>
            </a:ln>
            <a:effectLst/>
          </c:spPr>
          <c:invertIfNegative val="0"/>
          <c:cat>
            <c:strRef>
              <c:f>KPI!$A$4</c:f>
              <c:strCache>
                <c:ptCount val="1"/>
                <c:pt idx="0">
                  <c:v>Total</c:v>
                </c:pt>
              </c:strCache>
            </c:strRef>
          </c:cat>
          <c:val>
            <c:numRef>
              <c:f>KPI!$C$4</c:f>
              <c:numCache>
                <c:formatCode>General</c:formatCode>
                <c:ptCount val="1"/>
                <c:pt idx="0">
                  <c:v>36.923809523809524</c:v>
                </c:pt>
              </c:numCache>
            </c:numRef>
          </c:val>
          <c:extLst>
            <c:ext xmlns:c16="http://schemas.microsoft.com/office/drawing/2014/chart" uri="{C3380CC4-5D6E-409C-BE32-E72D297353CC}">
              <c16:uniqueId val="{00000003-501D-4B2B-B969-7A8D1CDF9245}"/>
            </c:ext>
          </c:extLst>
        </c:ser>
        <c:dLbls>
          <c:showLegendKey val="0"/>
          <c:showVal val="0"/>
          <c:showCatName val="0"/>
          <c:showSerName val="0"/>
          <c:showPercent val="0"/>
          <c:showBubbleSize val="0"/>
        </c:dLbls>
        <c:gapWidth val="219"/>
        <c:overlap val="-27"/>
        <c:axId val="387139488"/>
        <c:axId val="387138048"/>
      </c:barChart>
      <c:catAx>
        <c:axId val="38713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138048"/>
        <c:crosses val="autoZero"/>
        <c:auto val="1"/>
        <c:lblAlgn val="ctr"/>
        <c:lblOffset val="100"/>
        <c:noMultiLvlLbl val="0"/>
      </c:catAx>
      <c:valAx>
        <c:axId val="387138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139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03-4F4F-A445-20B1CA0C28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03-4F4F-A445-20B1CA0C2804}"/>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3FB5-4A6E-804F-E5988EDA6F9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B2CA-415D-9E4C-8345830EF571}"/>
            </c:ext>
          </c:extLst>
        </c:ser>
        <c:ser>
          <c:idx val="1"/>
          <c:order val="1"/>
          <c:spPr>
            <a:solidFill>
              <a:schemeClr val="accent2"/>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1-B2CA-415D-9E4C-8345830EF571}"/>
            </c:ext>
          </c:extLst>
        </c:ser>
        <c:dLbls>
          <c:showLegendKey val="0"/>
          <c:showVal val="0"/>
          <c:showCatName val="0"/>
          <c:showSerName val="0"/>
          <c:showPercent val="0"/>
          <c:showBubbleSize val="0"/>
        </c:dLbls>
        <c:gapWidth val="0"/>
        <c:overlap val="100"/>
        <c:axId val="567583848"/>
        <c:axId val="567581328"/>
      </c:barChart>
      <c:catAx>
        <c:axId val="567583848"/>
        <c:scaling>
          <c:orientation val="minMax"/>
        </c:scaling>
        <c:delete val="1"/>
        <c:axPos val="l"/>
        <c:majorTickMark val="none"/>
        <c:minorTickMark val="none"/>
        <c:tickLblPos val="nextTo"/>
        <c:crossAx val="567581328"/>
        <c:crosses val="autoZero"/>
        <c:auto val="1"/>
        <c:lblAlgn val="ctr"/>
        <c:lblOffset val="100"/>
        <c:noMultiLvlLbl val="0"/>
      </c:catAx>
      <c:valAx>
        <c:axId val="567581328"/>
        <c:scaling>
          <c:orientation val="minMax"/>
          <c:max val="4"/>
        </c:scaling>
        <c:delete val="1"/>
        <c:axPos val="b"/>
        <c:numFmt formatCode="0.0" sourceLinked="1"/>
        <c:majorTickMark val="none"/>
        <c:minorTickMark val="none"/>
        <c:tickLblPos val="nextTo"/>
        <c:crossAx val="567583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353443022547224"/>
          <c:y val="6.8201193520886619E-2"/>
          <c:w val="0.58074344911639242"/>
          <c:h val="0.8124467178175618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68-460E-BE26-39D47997B7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68-460E-BE26-39D47997B790}"/>
              </c:ext>
            </c:extLst>
          </c:dPt>
          <c:val>
            <c:numRef>
              <c:f>GENDER!$C$6:$C$7</c:f>
              <c:numCache>
                <c:formatCode>0%</c:formatCode>
                <c:ptCount val="2"/>
                <c:pt idx="0">
                  <c:v>0.4</c:v>
                </c:pt>
                <c:pt idx="1">
                  <c:v>0.6</c:v>
                </c:pt>
              </c:numCache>
            </c:numRef>
          </c:val>
          <c:extLst>
            <c:ext xmlns:c16="http://schemas.microsoft.com/office/drawing/2014/chart" uri="{C3380CC4-5D6E-409C-BE32-E72D297353CC}">
              <c16:uniqueId val="{00000000-145A-4D07-9A6E-8D85002B237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HR ANALYTICS.xlsx]EDUCATION BY ATTRITION!PivotTable1</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ATTRITION'!$A$2:$A$7</c:f>
              <c:strCache>
                <c:ptCount val="5"/>
                <c:pt idx="0">
                  <c:v>Doctoral Degree</c:v>
                </c:pt>
                <c:pt idx="1">
                  <c:v>High School</c:v>
                </c:pt>
                <c:pt idx="2">
                  <c:v>Associates Degree</c:v>
                </c:pt>
                <c:pt idx="3">
                  <c:v>Master's Degree</c:v>
                </c:pt>
                <c:pt idx="4">
                  <c:v>Bachelor's Degree</c:v>
                </c:pt>
              </c:strCache>
            </c:strRef>
          </c:cat>
          <c:val>
            <c:numRef>
              <c:f>'EDUCATION BY ATTRITION'!$B$2:$B$7</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FF6-4901-90B5-B6D271A251FC}"/>
            </c:ext>
          </c:extLst>
        </c:ser>
        <c:dLbls>
          <c:dLblPos val="outEnd"/>
          <c:showLegendKey val="0"/>
          <c:showVal val="1"/>
          <c:showCatName val="0"/>
          <c:showSerName val="0"/>
          <c:showPercent val="0"/>
          <c:showBubbleSize val="0"/>
        </c:dLbls>
        <c:gapWidth val="182"/>
        <c:axId val="729624176"/>
        <c:axId val="729629216"/>
      </c:barChart>
      <c:catAx>
        <c:axId val="729624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629216"/>
        <c:crosses val="autoZero"/>
        <c:auto val="1"/>
        <c:lblAlgn val="ctr"/>
        <c:lblOffset val="100"/>
        <c:noMultiLvlLbl val="0"/>
      </c:catAx>
      <c:valAx>
        <c:axId val="729629216"/>
        <c:scaling>
          <c:orientation val="minMax"/>
        </c:scaling>
        <c:delete val="1"/>
        <c:axPos val="b"/>
        <c:numFmt formatCode="General" sourceLinked="1"/>
        <c:majorTickMark val="out"/>
        <c:minorTickMark val="none"/>
        <c:tickLblPos val="nextTo"/>
        <c:crossAx val="72962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HR ANALYTICS.xlsx]DEPARTMENT WISE ATTRITION!PivotTable5</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D2-4A3E-AC6F-1C31926BCE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D2-4A3E-AC6F-1C31926BCE5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FD2-4A3E-AC6F-1C31926BCE52}"/>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C6B-488C-AD6F-11CEC53FC59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 HR ANALYTICS.xlsx]ATTRITION BY AGE!PivotTable6</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C76-440A-BCC1-2B59DC9F0B3C}"/>
            </c:ext>
          </c:extLst>
        </c:ser>
        <c:dLbls>
          <c:showLegendKey val="0"/>
          <c:showVal val="0"/>
          <c:showCatName val="0"/>
          <c:showSerName val="0"/>
          <c:showPercent val="0"/>
          <c:showBubbleSize val="0"/>
        </c:dLbls>
        <c:gapWidth val="219"/>
        <c:overlap val="-27"/>
        <c:axId val="736751992"/>
        <c:axId val="736753432"/>
      </c:barChart>
      <c:catAx>
        <c:axId val="736751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53432"/>
        <c:crosses val="autoZero"/>
        <c:auto val="1"/>
        <c:lblAlgn val="ctr"/>
        <c:lblOffset val="100"/>
        <c:noMultiLvlLbl val="0"/>
      </c:catAx>
      <c:valAx>
        <c:axId val="736753432"/>
        <c:scaling>
          <c:orientation val="minMax"/>
        </c:scaling>
        <c:delete val="1"/>
        <c:axPos val="l"/>
        <c:numFmt formatCode="General" sourceLinked="1"/>
        <c:majorTickMark val="none"/>
        <c:minorTickMark val="none"/>
        <c:tickLblPos val="nextTo"/>
        <c:crossAx val="736751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04B2A1A-1DE8-4F61-B011-6EDCC5C8C31A}">
          <cx:dataPt idx="2">
            <cx:spPr>
              <a:solidFill>
                <a:srgbClr val="FFC000">
                  <a:lumMod val="5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plotSurface>
          <cx:spPr>
            <a:noFill/>
            <a:ln>
              <a:noFill/>
            </a:ln>
          </cx:spPr>
        </cx:plotSurface>
        <cx:series layoutId="funnel" uniqueId="{54A52D6C-AD54-4844-A8B8-70FDB9EF88EE}">
          <cx:tx>
            <cx:txData>
              <cx:f>_xlchart.v2.3</cx:f>
              <cx:v>ATTRITION</cx:v>
            </cx:txData>
          </cx:tx>
          <cx:spPr>
            <a:gradFill>
              <a:gsLst>
                <a:gs pos="0">
                  <a:schemeClr val="accent6">
                    <a:lumMod val="50000"/>
                  </a:schemeClr>
                </a:gs>
                <a:gs pos="100000">
                  <a:schemeClr val="accent6">
                    <a:lumMod val="75000"/>
                  </a:schemeClr>
                </a:gs>
              </a:gsLst>
              <a:lin ang="72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704B2A1A-1DE8-4F61-B011-6EDCC5C8C31A}">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54A52D6C-AD54-4844-A8B8-70FDB9EF88EE}">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9.png"/><Relationship Id="rId18" Type="http://schemas.openxmlformats.org/officeDocument/2006/relationships/chart" Target="../charts/chart6.xml"/><Relationship Id="rId3" Type="http://schemas.openxmlformats.org/officeDocument/2006/relationships/image" Target="../media/image3.png"/><Relationship Id="rId21" Type="http://schemas.openxmlformats.org/officeDocument/2006/relationships/chart" Target="../charts/chart9.xml"/><Relationship Id="rId7" Type="http://schemas.openxmlformats.org/officeDocument/2006/relationships/chart" Target="../charts/chart1.xml"/><Relationship Id="rId12" Type="http://schemas.openxmlformats.org/officeDocument/2006/relationships/image" Target="../media/image8.svg"/><Relationship Id="rId17" Type="http://schemas.openxmlformats.org/officeDocument/2006/relationships/image" Target="../media/image11.png"/><Relationship Id="rId2" Type="http://schemas.openxmlformats.org/officeDocument/2006/relationships/image" Target="../media/image2.png"/><Relationship Id="rId16" Type="http://schemas.microsoft.com/office/2014/relationships/chartEx" Target="../charts/chartEx1.xml"/><Relationship Id="rId20"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7.png"/><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chart" Target="../charts/chart4.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image" Target="../media/image10.svg"/><Relationship Id="rId22"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microsoft.com/office/2014/relationships/chartEx" Target="../charts/chartEx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xdr:col>
      <xdr:colOff>299357</xdr:colOff>
      <xdr:row>7</xdr:row>
      <xdr:rowOff>91440</xdr:rowOff>
    </xdr:from>
    <xdr:to>
      <xdr:col>3</xdr:col>
      <xdr:colOff>451756</xdr:colOff>
      <xdr:row>9</xdr:row>
      <xdr:rowOff>83820</xdr:rowOff>
    </xdr:to>
    <xdr:sp macro="" textlink="KPI!A11">
      <xdr:nvSpPr>
        <xdr:cNvPr id="5" name="TextBox 4">
          <a:extLst>
            <a:ext uri="{FF2B5EF4-FFF2-40B4-BE49-F238E27FC236}">
              <a16:creationId xmlns:a16="http://schemas.microsoft.com/office/drawing/2014/main" id="{00000000-0008-0000-0A00-000005000000}"/>
            </a:ext>
          </a:extLst>
        </xdr:cNvPr>
        <xdr:cNvSpPr txBox="1"/>
      </xdr:nvSpPr>
      <xdr:spPr>
        <a:xfrm>
          <a:off x="952500" y="1412240"/>
          <a:ext cx="1458685" cy="369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D21FF2-9C4C-483A-A610-4D720B174EDB}" type="TxLink">
            <a:rPr lang="en-US" sz="2000" b="1" i="0" u="none" strike="noStrike">
              <a:solidFill>
                <a:schemeClr val="accent1">
                  <a:lumMod val="50000"/>
                </a:schemeClr>
              </a:solidFill>
              <a:latin typeface="+mj-lt"/>
              <a:cs typeface="+mj-cs"/>
            </a:rPr>
            <a:pPr/>
            <a:t>1470</a:t>
          </a:fld>
          <a:endParaRPr lang="en-US" sz="2000" b="1">
            <a:solidFill>
              <a:schemeClr val="accent1">
                <a:lumMod val="50000"/>
              </a:schemeClr>
            </a:solidFill>
            <a:latin typeface="+mj-lt"/>
            <a:cs typeface="+mj-cs"/>
          </a:endParaRPr>
        </a:p>
      </xdr:txBody>
    </xdr:sp>
    <xdr:clientData/>
  </xdr:twoCellAnchor>
  <xdr:twoCellAnchor>
    <xdr:from>
      <xdr:col>4</xdr:col>
      <xdr:colOff>597263</xdr:colOff>
      <xdr:row>5</xdr:row>
      <xdr:rowOff>123734</xdr:rowOff>
    </xdr:from>
    <xdr:to>
      <xdr:col>7</xdr:col>
      <xdr:colOff>27940</xdr:colOff>
      <xdr:row>7</xdr:row>
      <xdr:rowOff>130629</xdr:rowOff>
    </xdr:to>
    <xdr:sp macro="" textlink="">
      <xdr:nvSpPr>
        <xdr:cNvPr id="17" name="TextBox 16">
          <a:extLst>
            <a:ext uri="{FF2B5EF4-FFF2-40B4-BE49-F238E27FC236}">
              <a16:creationId xmlns:a16="http://schemas.microsoft.com/office/drawing/2014/main" id="{00000000-0008-0000-0A00-000011000000}"/>
            </a:ext>
          </a:extLst>
        </xdr:cNvPr>
        <xdr:cNvSpPr txBox="1"/>
      </xdr:nvSpPr>
      <xdr:spPr>
        <a:xfrm>
          <a:off x="3209834" y="1067163"/>
          <a:ext cx="1390106" cy="384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50000"/>
                </a:schemeClr>
              </a:solidFill>
              <a:latin typeface="+mj-lt"/>
              <a:cs typeface="+mj-cs"/>
            </a:rPr>
            <a:t>ATTRITION </a:t>
          </a:r>
        </a:p>
        <a:p>
          <a:endParaRPr lang="en-US" sz="1800"/>
        </a:p>
      </xdr:txBody>
    </xdr:sp>
    <xdr:clientData/>
  </xdr:twoCellAnchor>
  <xdr:twoCellAnchor>
    <xdr:from>
      <xdr:col>5</xdr:col>
      <xdr:colOff>461192</xdr:colOff>
      <xdr:row>7</xdr:row>
      <xdr:rowOff>128088</xdr:rowOff>
    </xdr:from>
    <xdr:to>
      <xdr:col>7</xdr:col>
      <xdr:colOff>26852</xdr:colOff>
      <xdr:row>9</xdr:row>
      <xdr:rowOff>44268</xdr:rowOff>
    </xdr:to>
    <xdr:sp macro="" textlink="KPI!B11">
      <xdr:nvSpPr>
        <xdr:cNvPr id="18" name="TextBox 17">
          <a:extLst>
            <a:ext uri="{FF2B5EF4-FFF2-40B4-BE49-F238E27FC236}">
              <a16:creationId xmlns:a16="http://schemas.microsoft.com/office/drawing/2014/main" id="{00000000-0008-0000-0A00-000012000000}"/>
            </a:ext>
          </a:extLst>
        </xdr:cNvPr>
        <xdr:cNvSpPr txBox="1"/>
      </xdr:nvSpPr>
      <xdr:spPr>
        <a:xfrm>
          <a:off x="3726906" y="1448888"/>
          <a:ext cx="871946" cy="293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45A018-7D27-412F-9D05-54288B742C2A}" type="TxLink">
            <a:rPr lang="en-US" sz="2000" b="1" i="0" u="none" strike="noStrike">
              <a:solidFill>
                <a:schemeClr val="accent1">
                  <a:lumMod val="50000"/>
                </a:schemeClr>
              </a:solidFill>
              <a:latin typeface="Calibri"/>
              <a:cs typeface="+mj-cs"/>
            </a:rPr>
            <a:pPr/>
            <a:t>237</a:t>
          </a:fld>
          <a:endParaRPr lang="en-US" sz="1400" b="1">
            <a:solidFill>
              <a:schemeClr val="accent1">
                <a:lumMod val="50000"/>
              </a:schemeClr>
            </a:solidFill>
            <a:cs typeface="+mj-cs"/>
          </a:endParaRPr>
        </a:p>
      </xdr:txBody>
    </xdr:sp>
    <xdr:clientData/>
  </xdr:twoCellAnchor>
  <xdr:twoCellAnchor>
    <xdr:from>
      <xdr:col>8</xdr:col>
      <xdr:colOff>617946</xdr:colOff>
      <xdr:row>6</xdr:row>
      <xdr:rowOff>14514</xdr:rowOff>
    </xdr:from>
    <xdr:to>
      <xdr:col>11</xdr:col>
      <xdr:colOff>214087</xdr:colOff>
      <xdr:row>7</xdr:row>
      <xdr:rowOff>73660</xdr:rowOff>
    </xdr:to>
    <xdr:sp macro="" textlink="">
      <xdr:nvSpPr>
        <xdr:cNvPr id="20" name="TextBox 19">
          <a:extLst>
            <a:ext uri="{FF2B5EF4-FFF2-40B4-BE49-F238E27FC236}">
              <a16:creationId xmlns:a16="http://schemas.microsoft.com/office/drawing/2014/main" id="{00000000-0008-0000-0A00-000014000000}"/>
            </a:ext>
          </a:extLst>
        </xdr:cNvPr>
        <xdr:cNvSpPr txBox="1"/>
      </xdr:nvSpPr>
      <xdr:spPr>
        <a:xfrm>
          <a:off x="5843089" y="1146628"/>
          <a:ext cx="1555569" cy="247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50000"/>
                </a:schemeClr>
              </a:solidFill>
            </a:rPr>
            <a:t>ACTIVE EMPLOYEES</a:t>
          </a:r>
        </a:p>
      </xdr:txBody>
    </xdr:sp>
    <xdr:clientData/>
  </xdr:twoCellAnchor>
  <xdr:twoCellAnchor>
    <xdr:from>
      <xdr:col>9</xdr:col>
      <xdr:colOff>481874</xdr:colOff>
      <xdr:row>7</xdr:row>
      <xdr:rowOff>140789</xdr:rowOff>
    </xdr:from>
    <xdr:to>
      <xdr:col>10</xdr:col>
      <xdr:colOff>624477</xdr:colOff>
      <xdr:row>9</xdr:row>
      <xdr:rowOff>110309</xdr:rowOff>
    </xdr:to>
    <xdr:sp macro="" textlink="KPI!D11">
      <xdr:nvSpPr>
        <xdr:cNvPr id="22" name="TextBox 21">
          <a:extLst>
            <a:ext uri="{FF2B5EF4-FFF2-40B4-BE49-F238E27FC236}">
              <a16:creationId xmlns:a16="http://schemas.microsoft.com/office/drawing/2014/main" id="{00000000-0008-0000-0A00-000016000000}"/>
            </a:ext>
          </a:extLst>
        </xdr:cNvPr>
        <xdr:cNvSpPr txBox="1"/>
      </xdr:nvSpPr>
      <xdr:spPr>
        <a:xfrm>
          <a:off x="6360160" y="1461589"/>
          <a:ext cx="795746" cy="346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4F90E8-E242-43D7-828E-AD779D5831DB}" type="TxLink">
            <a:rPr lang="en-US" sz="2000" b="1" i="0" u="none" strike="noStrike">
              <a:solidFill>
                <a:schemeClr val="accent1">
                  <a:lumMod val="50000"/>
                </a:schemeClr>
              </a:solidFill>
              <a:latin typeface="Calibri"/>
              <a:cs typeface="Calibri"/>
            </a:rPr>
            <a:pPr/>
            <a:t>1233</a:t>
          </a:fld>
          <a:endParaRPr lang="en-US" sz="2000" b="1">
            <a:solidFill>
              <a:schemeClr val="accent1">
                <a:lumMod val="50000"/>
              </a:schemeClr>
            </a:solidFill>
          </a:endParaRPr>
        </a:p>
      </xdr:txBody>
    </xdr:sp>
    <xdr:clientData/>
  </xdr:twoCellAnchor>
  <xdr:twoCellAnchor>
    <xdr:from>
      <xdr:col>12</xdr:col>
      <xdr:colOff>297543</xdr:colOff>
      <xdr:row>5</xdr:row>
      <xdr:rowOff>131716</xdr:rowOff>
    </xdr:from>
    <xdr:to>
      <xdr:col>15</xdr:col>
      <xdr:colOff>116114</xdr:colOff>
      <xdr:row>7</xdr:row>
      <xdr:rowOff>58057</xdr:rowOff>
    </xdr:to>
    <xdr:sp macro="" textlink="">
      <xdr:nvSpPr>
        <xdr:cNvPr id="23" name="TextBox 22">
          <a:extLst>
            <a:ext uri="{FF2B5EF4-FFF2-40B4-BE49-F238E27FC236}">
              <a16:creationId xmlns:a16="http://schemas.microsoft.com/office/drawing/2014/main" id="{00000000-0008-0000-0A00-000017000000}"/>
            </a:ext>
          </a:extLst>
        </xdr:cNvPr>
        <xdr:cNvSpPr txBox="1"/>
      </xdr:nvSpPr>
      <xdr:spPr>
        <a:xfrm>
          <a:off x="8135257" y="1075145"/>
          <a:ext cx="1778000" cy="30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50000"/>
                </a:schemeClr>
              </a:solidFill>
            </a:rPr>
            <a:t>ATTRITION</a:t>
          </a:r>
          <a:r>
            <a:rPr lang="en-US" sz="1800" b="1" baseline="0">
              <a:solidFill>
                <a:schemeClr val="accent2">
                  <a:lumMod val="50000"/>
                </a:schemeClr>
              </a:solidFill>
            </a:rPr>
            <a:t> RATE</a:t>
          </a:r>
          <a:endParaRPr lang="en-US" sz="1800" b="1">
            <a:solidFill>
              <a:schemeClr val="accent2">
                <a:lumMod val="50000"/>
              </a:schemeClr>
            </a:solidFill>
          </a:endParaRPr>
        </a:p>
      </xdr:txBody>
    </xdr:sp>
    <xdr:clientData/>
  </xdr:twoCellAnchor>
  <xdr:twoCellAnchor>
    <xdr:from>
      <xdr:col>17</xdr:col>
      <xdr:colOff>347254</xdr:colOff>
      <xdr:row>5</xdr:row>
      <xdr:rowOff>131715</xdr:rowOff>
    </xdr:from>
    <xdr:to>
      <xdr:col>19</xdr:col>
      <xdr:colOff>339635</xdr:colOff>
      <xdr:row>7</xdr:row>
      <xdr:rowOff>65313</xdr:rowOff>
    </xdr:to>
    <xdr:sp macro="" textlink="">
      <xdr:nvSpPr>
        <xdr:cNvPr id="24" name="TextBox 23">
          <a:extLst>
            <a:ext uri="{FF2B5EF4-FFF2-40B4-BE49-F238E27FC236}">
              <a16:creationId xmlns:a16="http://schemas.microsoft.com/office/drawing/2014/main" id="{00000000-0008-0000-0A00-000018000000}"/>
            </a:ext>
          </a:extLst>
        </xdr:cNvPr>
        <xdr:cNvSpPr txBox="1"/>
      </xdr:nvSpPr>
      <xdr:spPr>
        <a:xfrm>
          <a:off x="11450683" y="1075144"/>
          <a:ext cx="1298666" cy="310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50000"/>
                </a:schemeClr>
              </a:solidFill>
            </a:rPr>
            <a:t>AVG AGE</a:t>
          </a:r>
        </a:p>
      </xdr:txBody>
    </xdr:sp>
    <xdr:clientData/>
  </xdr:twoCellAnchor>
  <xdr:twoCellAnchor>
    <xdr:from>
      <xdr:col>13</xdr:col>
      <xdr:colOff>200660</xdr:colOff>
      <xdr:row>7</xdr:row>
      <xdr:rowOff>126637</xdr:rowOff>
    </xdr:from>
    <xdr:to>
      <xdr:col>14</xdr:col>
      <xdr:colOff>602343</xdr:colOff>
      <xdr:row>9</xdr:row>
      <xdr:rowOff>52251</xdr:rowOff>
    </xdr:to>
    <xdr:sp macro="" textlink="KPI!E11">
      <xdr:nvSpPr>
        <xdr:cNvPr id="25" name="TextBox 24">
          <a:extLst>
            <a:ext uri="{FF2B5EF4-FFF2-40B4-BE49-F238E27FC236}">
              <a16:creationId xmlns:a16="http://schemas.microsoft.com/office/drawing/2014/main" id="{00000000-0008-0000-0A00-000019000000}"/>
            </a:ext>
          </a:extLst>
        </xdr:cNvPr>
        <xdr:cNvSpPr txBox="1"/>
      </xdr:nvSpPr>
      <xdr:spPr>
        <a:xfrm>
          <a:off x="8691517" y="1447437"/>
          <a:ext cx="1054826" cy="302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01AF1F-F421-4C1F-8313-8EB8B0FAA31A}" type="TxLink">
            <a:rPr lang="en-US" sz="2000" b="1" i="0" u="none" strike="noStrike">
              <a:solidFill>
                <a:schemeClr val="accent1">
                  <a:lumMod val="50000"/>
                </a:schemeClr>
              </a:solidFill>
              <a:latin typeface="Calibri"/>
              <a:cs typeface="Calibri"/>
            </a:rPr>
            <a:pPr/>
            <a:t>16.12%</a:t>
          </a:fld>
          <a:endParaRPr lang="en-US" sz="2000" b="1">
            <a:solidFill>
              <a:schemeClr val="accent1">
                <a:lumMod val="50000"/>
              </a:schemeClr>
            </a:solidFill>
          </a:endParaRPr>
        </a:p>
      </xdr:txBody>
    </xdr:sp>
    <xdr:clientData/>
  </xdr:twoCellAnchor>
  <xdr:twoCellAnchor>
    <xdr:from>
      <xdr:col>17</xdr:col>
      <xdr:colOff>390433</xdr:colOff>
      <xdr:row>7</xdr:row>
      <xdr:rowOff>133895</xdr:rowOff>
    </xdr:from>
    <xdr:to>
      <xdr:col>18</xdr:col>
      <xdr:colOff>525417</xdr:colOff>
      <xdr:row>9</xdr:row>
      <xdr:rowOff>118655</xdr:rowOff>
    </xdr:to>
    <xdr:sp macro="" textlink="KPI!D11">
      <xdr:nvSpPr>
        <xdr:cNvPr id="26" name="TextBox 25">
          <a:extLst>
            <a:ext uri="{FF2B5EF4-FFF2-40B4-BE49-F238E27FC236}">
              <a16:creationId xmlns:a16="http://schemas.microsoft.com/office/drawing/2014/main" id="{00000000-0008-0000-0A00-00001A000000}"/>
            </a:ext>
          </a:extLst>
        </xdr:cNvPr>
        <xdr:cNvSpPr txBox="1"/>
      </xdr:nvSpPr>
      <xdr:spPr>
        <a:xfrm>
          <a:off x="11493862" y="1454695"/>
          <a:ext cx="788126" cy="362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4CF3389-8DDA-413F-BC24-CE8F7FBD2C00}" type="TxLink">
            <a:rPr lang="en-US" sz="2000" b="1" i="0" u="none" strike="noStrike">
              <a:solidFill>
                <a:schemeClr val="accent1">
                  <a:lumMod val="50000"/>
                </a:schemeClr>
              </a:solidFill>
              <a:latin typeface="Calibri"/>
              <a:cs typeface="Calibri"/>
            </a:rPr>
            <a:pPr/>
            <a:t>1233</a:t>
          </a:fld>
          <a:endParaRPr lang="en-US" sz="2000" b="1">
            <a:solidFill>
              <a:schemeClr val="accent1">
                <a:lumMod val="50000"/>
              </a:schemeClr>
            </a:solidFill>
          </a:endParaRPr>
        </a:p>
      </xdr:txBody>
    </xdr:sp>
    <xdr:clientData/>
  </xdr:twoCellAnchor>
  <xdr:oneCellAnchor>
    <xdr:from>
      <xdr:col>3</xdr:col>
      <xdr:colOff>244293</xdr:colOff>
      <xdr:row>5</xdr:row>
      <xdr:rowOff>136343</xdr:rowOff>
    </xdr:from>
    <xdr:ext cx="280035" cy="276225"/>
    <xdr:pic>
      <xdr:nvPicPr>
        <xdr:cNvPr id="27" name="image4.png">
          <a:extLst>
            <a:ext uri="{FF2B5EF4-FFF2-40B4-BE49-F238E27FC236}">
              <a16:creationId xmlns:a16="http://schemas.microsoft.com/office/drawing/2014/main" id="{00000000-0008-0000-0A00-00001B000000}"/>
            </a:ext>
          </a:extLst>
        </xdr:cNvPr>
        <xdr:cNvPicPr preferRelativeResize="0"/>
      </xdr:nvPicPr>
      <xdr:blipFill>
        <a:blip xmlns:r="http://schemas.openxmlformats.org/officeDocument/2006/relationships" r:embed="rId1" cstate="print"/>
        <a:stretch>
          <a:fillRect/>
        </a:stretch>
      </xdr:blipFill>
      <xdr:spPr>
        <a:xfrm>
          <a:off x="2203722" y="1079772"/>
          <a:ext cx="280035" cy="276225"/>
        </a:xfrm>
        <a:prstGeom prst="rect">
          <a:avLst/>
        </a:prstGeom>
        <a:noFill/>
      </xdr:spPr>
    </xdr:pic>
    <xdr:clientData fLocksWithSheet="0"/>
  </xdr:oneCellAnchor>
  <xdr:oneCellAnchor>
    <xdr:from>
      <xdr:col>11</xdr:col>
      <xdr:colOff>112487</xdr:colOff>
      <xdr:row>5</xdr:row>
      <xdr:rowOff>130628</xdr:rowOff>
    </xdr:from>
    <xdr:ext cx="419100" cy="341086"/>
    <xdr:pic>
      <xdr:nvPicPr>
        <xdr:cNvPr id="28" name="image5.png">
          <a:extLst>
            <a:ext uri="{FF2B5EF4-FFF2-40B4-BE49-F238E27FC236}">
              <a16:creationId xmlns:a16="http://schemas.microsoft.com/office/drawing/2014/main" id="{00000000-0008-0000-0A00-00001C000000}"/>
            </a:ext>
          </a:extLst>
        </xdr:cNvPr>
        <xdr:cNvPicPr preferRelativeResize="0"/>
      </xdr:nvPicPr>
      <xdr:blipFill>
        <a:blip xmlns:r="http://schemas.openxmlformats.org/officeDocument/2006/relationships" r:embed="rId2" cstate="print"/>
        <a:stretch>
          <a:fillRect/>
        </a:stretch>
      </xdr:blipFill>
      <xdr:spPr>
        <a:xfrm>
          <a:off x="7297058" y="1074057"/>
          <a:ext cx="419100" cy="341086"/>
        </a:xfrm>
        <a:prstGeom prst="rect">
          <a:avLst/>
        </a:prstGeom>
        <a:noFill/>
      </xdr:spPr>
    </xdr:pic>
    <xdr:clientData fLocksWithSheet="0"/>
  </xdr:oneCellAnchor>
  <xdr:oneCellAnchor>
    <xdr:from>
      <xdr:col>7</xdr:col>
      <xdr:colOff>69932</xdr:colOff>
      <xdr:row>6</xdr:row>
      <xdr:rowOff>6927</xdr:rowOff>
    </xdr:from>
    <xdr:ext cx="387268" cy="348673"/>
    <xdr:pic>
      <xdr:nvPicPr>
        <xdr:cNvPr id="29" name="image7.png">
          <a:extLst>
            <a:ext uri="{FF2B5EF4-FFF2-40B4-BE49-F238E27FC236}">
              <a16:creationId xmlns:a16="http://schemas.microsoft.com/office/drawing/2014/main" id="{00000000-0008-0000-0A00-00001D000000}"/>
            </a:ext>
          </a:extLst>
        </xdr:cNvPr>
        <xdr:cNvPicPr preferRelativeResize="0"/>
      </xdr:nvPicPr>
      <xdr:blipFill rotWithShape="1">
        <a:blip xmlns:r="http://schemas.openxmlformats.org/officeDocument/2006/relationships" r:embed="rId3" cstate="print"/>
        <a:srcRect l="12801" t="16828" r="14842" b="16441"/>
        <a:stretch>
          <a:fillRect/>
        </a:stretch>
      </xdr:blipFill>
      <xdr:spPr>
        <a:xfrm>
          <a:off x="4641932" y="1139041"/>
          <a:ext cx="387268" cy="348673"/>
        </a:xfrm>
        <a:prstGeom prst="rect">
          <a:avLst/>
        </a:prstGeom>
        <a:noFill/>
      </xdr:spPr>
    </xdr:pic>
    <xdr:clientData fLocksWithSheet="0"/>
  </xdr:oneCellAnchor>
  <xdr:oneCellAnchor>
    <xdr:from>
      <xdr:col>15</xdr:col>
      <xdr:colOff>204651</xdr:colOff>
      <xdr:row>5</xdr:row>
      <xdr:rowOff>174898</xdr:rowOff>
    </xdr:from>
    <xdr:ext cx="332935" cy="282302"/>
    <xdr:pic>
      <xdr:nvPicPr>
        <xdr:cNvPr id="30" name="image2.png">
          <a:extLst>
            <a:ext uri="{FF2B5EF4-FFF2-40B4-BE49-F238E27FC236}">
              <a16:creationId xmlns:a16="http://schemas.microsoft.com/office/drawing/2014/main" id="{00000000-0008-0000-0A00-00001E000000}"/>
            </a:ext>
          </a:extLst>
        </xdr:cNvPr>
        <xdr:cNvPicPr preferRelativeResize="0"/>
      </xdr:nvPicPr>
      <xdr:blipFill>
        <a:blip xmlns:r="http://schemas.openxmlformats.org/officeDocument/2006/relationships" r:embed="rId4" cstate="print"/>
        <a:stretch>
          <a:fillRect/>
        </a:stretch>
      </xdr:blipFill>
      <xdr:spPr>
        <a:xfrm>
          <a:off x="10001794" y="1118327"/>
          <a:ext cx="332935" cy="282302"/>
        </a:xfrm>
        <a:prstGeom prst="rect">
          <a:avLst/>
        </a:prstGeom>
        <a:noFill/>
      </xdr:spPr>
    </xdr:pic>
    <xdr:clientData fLocksWithSheet="0"/>
  </xdr:oneCellAnchor>
  <xdr:oneCellAnchor>
    <xdr:from>
      <xdr:col>19</xdr:col>
      <xdr:colOff>225334</xdr:colOff>
      <xdr:row>5</xdr:row>
      <xdr:rowOff>167277</xdr:rowOff>
    </xdr:from>
    <xdr:ext cx="295275" cy="266700"/>
    <xdr:pic>
      <xdr:nvPicPr>
        <xdr:cNvPr id="31" name="image6.png">
          <a:extLst>
            <a:ext uri="{FF2B5EF4-FFF2-40B4-BE49-F238E27FC236}">
              <a16:creationId xmlns:a16="http://schemas.microsoft.com/office/drawing/2014/main" id="{00000000-0008-0000-0A00-00001F000000}"/>
            </a:ext>
          </a:extLst>
        </xdr:cNvPr>
        <xdr:cNvPicPr preferRelativeResize="0"/>
      </xdr:nvPicPr>
      <xdr:blipFill>
        <a:blip xmlns:r="http://schemas.openxmlformats.org/officeDocument/2006/relationships" r:embed="rId5" cstate="print"/>
        <a:stretch>
          <a:fillRect/>
        </a:stretch>
      </xdr:blipFill>
      <xdr:spPr>
        <a:xfrm>
          <a:off x="12635048" y="1110706"/>
          <a:ext cx="295275" cy="266700"/>
        </a:xfrm>
        <a:prstGeom prst="rect">
          <a:avLst/>
        </a:prstGeom>
        <a:noFill/>
      </xdr:spPr>
    </xdr:pic>
    <xdr:clientData fLocksWithSheet="0"/>
  </xdr:oneCellAnchor>
  <xdr:twoCellAnchor>
    <xdr:from>
      <xdr:col>0</xdr:col>
      <xdr:colOff>217714</xdr:colOff>
      <xdr:row>0</xdr:row>
      <xdr:rowOff>130628</xdr:rowOff>
    </xdr:from>
    <xdr:to>
      <xdr:col>11</xdr:col>
      <xdr:colOff>370114</xdr:colOff>
      <xdr:row>4</xdr:row>
      <xdr:rowOff>43542</xdr:rowOff>
    </xdr:to>
    <xdr:sp macro="" textlink="">
      <xdr:nvSpPr>
        <xdr:cNvPr id="32" name="TextBox 31">
          <a:extLst>
            <a:ext uri="{FF2B5EF4-FFF2-40B4-BE49-F238E27FC236}">
              <a16:creationId xmlns:a16="http://schemas.microsoft.com/office/drawing/2014/main" id="{00000000-0008-0000-0A00-000020000000}"/>
            </a:ext>
          </a:extLst>
        </xdr:cNvPr>
        <xdr:cNvSpPr txBox="1"/>
      </xdr:nvSpPr>
      <xdr:spPr>
        <a:xfrm>
          <a:off x="217714" y="130628"/>
          <a:ext cx="7336971" cy="66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a:t>   </a:t>
          </a:r>
          <a:r>
            <a:rPr lang="en-US" sz="4000" b="1">
              <a:solidFill>
                <a:schemeClr val="accent1">
                  <a:lumMod val="50000"/>
                </a:schemeClr>
              </a:solidFill>
            </a:rPr>
            <a:t>  HR ANALYTICS DASHBOARD</a:t>
          </a:r>
        </a:p>
      </xdr:txBody>
    </xdr:sp>
    <xdr:clientData/>
  </xdr:twoCellAnchor>
  <xdr:oneCellAnchor>
    <xdr:from>
      <xdr:col>12</xdr:col>
      <xdr:colOff>108857</xdr:colOff>
      <xdr:row>0</xdr:row>
      <xdr:rowOff>152400</xdr:rowOff>
    </xdr:from>
    <xdr:ext cx="723900" cy="628650"/>
    <xdr:pic>
      <xdr:nvPicPr>
        <xdr:cNvPr id="34" name="image3.png">
          <a:extLst>
            <a:ext uri="{FF2B5EF4-FFF2-40B4-BE49-F238E27FC236}">
              <a16:creationId xmlns:a16="http://schemas.microsoft.com/office/drawing/2014/main" id="{00000000-0008-0000-0A00-000022000000}"/>
            </a:ext>
          </a:extLst>
        </xdr:cNvPr>
        <xdr:cNvPicPr preferRelativeResize="0"/>
      </xdr:nvPicPr>
      <xdr:blipFill>
        <a:blip xmlns:r="http://schemas.openxmlformats.org/officeDocument/2006/relationships" r:embed="rId6" cstate="print"/>
        <a:stretch>
          <a:fillRect/>
        </a:stretch>
      </xdr:blipFill>
      <xdr:spPr>
        <a:xfrm>
          <a:off x="7946571" y="152400"/>
          <a:ext cx="723900" cy="628650"/>
        </a:xfrm>
        <a:prstGeom prst="rect">
          <a:avLst/>
        </a:prstGeom>
        <a:noFill/>
      </xdr:spPr>
    </xdr:pic>
    <xdr:clientData fLocksWithSheet="0"/>
  </xdr:oneCellAnchor>
  <xdr:twoCellAnchor>
    <xdr:from>
      <xdr:col>13</xdr:col>
      <xdr:colOff>304801</xdr:colOff>
      <xdr:row>0</xdr:row>
      <xdr:rowOff>72571</xdr:rowOff>
    </xdr:from>
    <xdr:to>
      <xdr:col>15</xdr:col>
      <xdr:colOff>595086</xdr:colOff>
      <xdr:row>5</xdr:row>
      <xdr:rowOff>50800</xdr:rowOff>
    </xdr:to>
    <xdr:sp macro="" textlink="">
      <xdr:nvSpPr>
        <xdr:cNvPr id="35" name="TextBox 34">
          <a:extLst>
            <a:ext uri="{FF2B5EF4-FFF2-40B4-BE49-F238E27FC236}">
              <a16:creationId xmlns:a16="http://schemas.microsoft.com/office/drawing/2014/main" id="{00000000-0008-0000-0A00-000023000000}"/>
            </a:ext>
          </a:extLst>
        </xdr:cNvPr>
        <xdr:cNvSpPr txBox="1"/>
      </xdr:nvSpPr>
      <xdr:spPr>
        <a:xfrm>
          <a:off x="8795658" y="72571"/>
          <a:ext cx="1596571" cy="921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50000"/>
                </a:schemeClr>
              </a:solidFill>
            </a:rPr>
            <a:t>JOB</a:t>
          </a:r>
        </a:p>
        <a:p>
          <a:r>
            <a:rPr lang="en-US" sz="1600" b="1">
              <a:solidFill>
                <a:schemeClr val="accent1">
                  <a:lumMod val="50000"/>
                </a:schemeClr>
              </a:solidFill>
            </a:rPr>
            <a:t>SATISFACTION</a:t>
          </a:r>
        </a:p>
        <a:p>
          <a:r>
            <a:rPr lang="en-US" sz="1600" b="1">
              <a:solidFill>
                <a:schemeClr val="accent1">
                  <a:lumMod val="50000"/>
                </a:schemeClr>
              </a:solidFill>
            </a:rPr>
            <a:t>RATE</a:t>
          </a:r>
        </a:p>
      </xdr:txBody>
    </xdr:sp>
    <xdr:clientData/>
  </xdr:twoCellAnchor>
  <xdr:twoCellAnchor>
    <xdr:from>
      <xdr:col>15</xdr:col>
      <xdr:colOff>333829</xdr:colOff>
      <xdr:row>0</xdr:row>
      <xdr:rowOff>50800</xdr:rowOff>
    </xdr:from>
    <xdr:to>
      <xdr:col>17</xdr:col>
      <xdr:colOff>137886</xdr:colOff>
      <xdr:row>5</xdr:row>
      <xdr:rowOff>7256</xdr:rowOff>
    </xdr:to>
    <xdr:graphicFrame macro="">
      <xdr:nvGraphicFramePr>
        <xdr:cNvPr id="88" name="Chart 87">
          <a:extLst>
            <a:ext uri="{FF2B5EF4-FFF2-40B4-BE49-F238E27FC236}">
              <a16:creationId xmlns:a16="http://schemas.microsoft.com/office/drawing/2014/main" id="{00000000-0008-0000-0A00-00005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16</xdr:col>
      <xdr:colOff>36285</xdr:colOff>
      <xdr:row>1</xdr:row>
      <xdr:rowOff>152398</xdr:rowOff>
    </xdr:from>
    <xdr:ext cx="529771" cy="297546"/>
    <xdr:sp macro="" textlink="RATINGS!B6">
      <xdr:nvSpPr>
        <xdr:cNvPr id="89" name="TextBox 88">
          <a:extLst>
            <a:ext uri="{FF2B5EF4-FFF2-40B4-BE49-F238E27FC236}">
              <a16:creationId xmlns:a16="http://schemas.microsoft.com/office/drawing/2014/main" id="{00000000-0008-0000-0A00-000059000000}"/>
            </a:ext>
          </a:extLst>
        </xdr:cNvPr>
        <xdr:cNvSpPr txBox="1"/>
      </xdr:nvSpPr>
      <xdr:spPr>
        <a:xfrm>
          <a:off x="10486571" y="341084"/>
          <a:ext cx="529771" cy="297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DA36AC6-8574-4E81-9041-4204AEC9FC8E}" type="TxLink">
            <a:rPr lang="en-US" sz="1600" b="1" i="0" u="none" strike="noStrike">
              <a:solidFill>
                <a:schemeClr val="accent1">
                  <a:lumMod val="50000"/>
                </a:schemeClr>
              </a:solidFill>
              <a:latin typeface="Calibri"/>
              <a:cs typeface="Calibri"/>
            </a:rPr>
            <a:pPr/>
            <a:t>2.6</a:t>
          </a:fld>
          <a:endParaRPr lang="en-US" sz="1600" b="1">
            <a:solidFill>
              <a:schemeClr val="accent1">
                <a:lumMod val="50000"/>
              </a:schemeClr>
            </a:solidFill>
          </a:endParaRPr>
        </a:p>
      </xdr:txBody>
    </xdr:sp>
    <xdr:clientData/>
  </xdr:oneCellAnchor>
  <xdr:twoCellAnchor>
    <xdr:from>
      <xdr:col>16</xdr:col>
      <xdr:colOff>609600</xdr:colOff>
      <xdr:row>0</xdr:row>
      <xdr:rowOff>130629</xdr:rowOff>
    </xdr:from>
    <xdr:to>
      <xdr:col>20</xdr:col>
      <xdr:colOff>36286</xdr:colOff>
      <xdr:row>4</xdr:row>
      <xdr:rowOff>1</xdr:rowOff>
    </xdr:to>
    <xdr:graphicFrame macro="">
      <xdr:nvGraphicFramePr>
        <xdr:cNvPr id="118" name="Chart 117">
          <a:extLst>
            <a:ext uri="{FF2B5EF4-FFF2-40B4-BE49-F238E27FC236}">
              <a16:creationId xmlns:a16="http://schemas.microsoft.com/office/drawing/2014/main" id="{00000000-0008-0000-0A00-00007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4356</xdr:colOff>
      <xdr:row>0</xdr:row>
      <xdr:rowOff>159656</xdr:rowOff>
    </xdr:from>
    <xdr:to>
      <xdr:col>20</xdr:col>
      <xdr:colOff>98699</xdr:colOff>
      <xdr:row>3</xdr:row>
      <xdr:rowOff>145142</xdr:rowOff>
    </xdr:to>
    <xdr:sp macro="" textlink="">
      <xdr:nvSpPr>
        <xdr:cNvPr id="117" name="Freeform: Shape 116">
          <a:extLst>
            <a:ext uri="{FF2B5EF4-FFF2-40B4-BE49-F238E27FC236}">
              <a16:creationId xmlns:a16="http://schemas.microsoft.com/office/drawing/2014/main" id="{00000000-0008-0000-0A00-000075000000}"/>
            </a:ext>
          </a:extLst>
        </xdr:cNvPr>
        <xdr:cNvSpPr/>
      </xdr:nvSpPr>
      <xdr:spPr>
        <a:xfrm>
          <a:off x="11231156" y="159656"/>
          <a:ext cx="2075543" cy="564606"/>
        </a:xfrm>
        <a:custGeom>
          <a:avLst/>
          <a:gdLst>
            <a:gd name="connsiteX0" fmla="*/ 3823140 w 4430111"/>
            <a:gd name="connsiteY0" fmla="*/ 110359 h 1087821"/>
            <a:gd name="connsiteX1" fmla="*/ 3713351 w 4430111"/>
            <a:gd name="connsiteY1" fmla="*/ 429521 h 1087821"/>
            <a:gd name="connsiteX2" fmla="*/ 3358058 w 4430111"/>
            <a:gd name="connsiteY2" fmla="*/ 429518 h 1087821"/>
            <a:gd name="connsiteX3" fmla="*/ 3645497 w 4430111"/>
            <a:gd name="connsiteY3" fmla="*/ 626769 h 1087821"/>
            <a:gd name="connsiteX4" fmla="*/ 3535704 w 4430111"/>
            <a:gd name="connsiteY4" fmla="*/ 945929 h 1087821"/>
            <a:gd name="connsiteX5" fmla="*/ 3823140 w 4430111"/>
            <a:gd name="connsiteY5" fmla="*/ 748675 h 1087821"/>
            <a:gd name="connsiteX6" fmla="*/ 4110576 w 4430111"/>
            <a:gd name="connsiteY6" fmla="*/ 945929 h 1087821"/>
            <a:gd name="connsiteX7" fmla="*/ 4000783 w 4430111"/>
            <a:gd name="connsiteY7" fmla="*/ 626769 h 1087821"/>
            <a:gd name="connsiteX8" fmla="*/ 4288222 w 4430111"/>
            <a:gd name="connsiteY8" fmla="*/ 429518 h 1087821"/>
            <a:gd name="connsiteX9" fmla="*/ 3932929 w 4430111"/>
            <a:gd name="connsiteY9" fmla="*/ 429521 h 1087821"/>
            <a:gd name="connsiteX10" fmla="*/ 2751084 w 4430111"/>
            <a:gd name="connsiteY10" fmla="*/ 110359 h 1087821"/>
            <a:gd name="connsiteX11" fmla="*/ 2641295 w 4430111"/>
            <a:gd name="connsiteY11" fmla="*/ 429521 h 1087821"/>
            <a:gd name="connsiteX12" fmla="*/ 2286002 w 4430111"/>
            <a:gd name="connsiteY12" fmla="*/ 429518 h 1087821"/>
            <a:gd name="connsiteX13" fmla="*/ 2573441 w 4430111"/>
            <a:gd name="connsiteY13" fmla="*/ 626769 h 1087821"/>
            <a:gd name="connsiteX14" fmla="*/ 2463648 w 4430111"/>
            <a:gd name="connsiteY14" fmla="*/ 945929 h 1087821"/>
            <a:gd name="connsiteX15" fmla="*/ 2751084 w 4430111"/>
            <a:gd name="connsiteY15" fmla="*/ 748675 h 1087821"/>
            <a:gd name="connsiteX16" fmla="*/ 3038520 w 4430111"/>
            <a:gd name="connsiteY16" fmla="*/ 945929 h 1087821"/>
            <a:gd name="connsiteX17" fmla="*/ 2928727 w 4430111"/>
            <a:gd name="connsiteY17" fmla="*/ 626769 h 1087821"/>
            <a:gd name="connsiteX18" fmla="*/ 3216166 w 4430111"/>
            <a:gd name="connsiteY18" fmla="*/ 429518 h 1087821"/>
            <a:gd name="connsiteX19" fmla="*/ 2860873 w 4430111"/>
            <a:gd name="connsiteY19" fmla="*/ 429521 h 1087821"/>
            <a:gd name="connsiteX20" fmla="*/ 1679028 w 4430111"/>
            <a:gd name="connsiteY20" fmla="*/ 110359 h 1087821"/>
            <a:gd name="connsiteX21" fmla="*/ 1579052 w 4430111"/>
            <a:gd name="connsiteY21" fmla="*/ 442278 h 1087821"/>
            <a:gd name="connsiteX22" fmla="*/ 1213946 w 4430111"/>
            <a:gd name="connsiteY22" fmla="*/ 429518 h 1087821"/>
            <a:gd name="connsiteX23" fmla="*/ 1517263 w 4430111"/>
            <a:gd name="connsiteY23" fmla="*/ 621896 h 1087821"/>
            <a:gd name="connsiteX24" fmla="*/ 1391592 w 4430111"/>
            <a:gd name="connsiteY24" fmla="*/ 945929 h 1087821"/>
            <a:gd name="connsiteX25" fmla="*/ 1679028 w 4430111"/>
            <a:gd name="connsiteY25" fmla="*/ 732906 h 1087821"/>
            <a:gd name="connsiteX26" fmla="*/ 1966464 w 4430111"/>
            <a:gd name="connsiteY26" fmla="*/ 945929 h 1087821"/>
            <a:gd name="connsiteX27" fmla="*/ 1840793 w 4430111"/>
            <a:gd name="connsiteY27" fmla="*/ 621896 h 1087821"/>
            <a:gd name="connsiteX28" fmla="*/ 2144110 w 4430111"/>
            <a:gd name="connsiteY28" fmla="*/ 429518 h 1087821"/>
            <a:gd name="connsiteX29" fmla="*/ 1779004 w 4430111"/>
            <a:gd name="connsiteY29" fmla="*/ 442278 h 1087821"/>
            <a:gd name="connsiteX30" fmla="*/ 677917 w 4430111"/>
            <a:gd name="connsiteY30" fmla="*/ 110359 h 1087821"/>
            <a:gd name="connsiteX31" fmla="*/ 568128 w 4430111"/>
            <a:gd name="connsiteY31" fmla="*/ 429521 h 1087821"/>
            <a:gd name="connsiteX32" fmla="*/ 212835 w 4430111"/>
            <a:gd name="connsiteY32" fmla="*/ 429518 h 1087821"/>
            <a:gd name="connsiteX33" fmla="*/ 500274 w 4430111"/>
            <a:gd name="connsiteY33" fmla="*/ 626769 h 1087821"/>
            <a:gd name="connsiteX34" fmla="*/ 390481 w 4430111"/>
            <a:gd name="connsiteY34" fmla="*/ 945929 h 1087821"/>
            <a:gd name="connsiteX35" fmla="*/ 677917 w 4430111"/>
            <a:gd name="connsiteY35" fmla="*/ 748675 h 1087821"/>
            <a:gd name="connsiteX36" fmla="*/ 965353 w 4430111"/>
            <a:gd name="connsiteY36" fmla="*/ 945929 h 1087821"/>
            <a:gd name="connsiteX37" fmla="*/ 855560 w 4430111"/>
            <a:gd name="connsiteY37" fmla="*/ 626769 h 1087821"/>
            <a:gd name="connsiteX38" fmla="*/ 1142999 w 4430111"/>
            <a:gd name="connsiteY38" fmla="*/ 429518 h 1087821"/>
            <a:gd name="connsiteX39" fmla="*/ 787706 w 4430111"/>
            <a:gd name="connsiteY39" fmla="*/ 429521 h 1087821"/>
            <a:gd name="connsiteX40" fmla="*/ 0 w 4430111"/>
            <a:gd name="connsiteY40" fmla="*/ 0 h 1087821"/>
            <a:gd name="connsiteX41" fmla="*/ 4430111 w 4430111"/>
            <a:gd name="connsiteY41" fmla="*/ 0 h 1087821"/>
            <a:gd name="connsiteX42" fmla="*/ 4430111 w 4430111"/>
            <a:gd name="connsiteY42" fmla="*/ 1087821 h 1087821"/>
            <a:gd name="connsiteX43" fmla="*/ 0 w 4430111"/>
            <a:gd name="connsiteY43" fmla="*/ 1087821 h 10878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4430111" h="1087821">
              <a:moveTo>
                <a:pt x="3823140" y="110359"/>
              </a:moveTo>
              <a:lnTo>
                <a:pt x="3713351" y="429521"/>
              </a:lnTo>
              <a:lnTo>
                <a:pt x="3358058" y="429518"/>
              </a:lnTo>
              <a:lnTo>
                <a:pt x="3645497" y="626769"/>
              </a:lnTo>
              <a:lnTo>
                <a:pt x="3535704" y="945929"/>
              </a:lnTo>
              <a:lnTo>
                <a:pt x="3823140" y="748675"/>
              </a:lnTo>
              <a:lnTo>
                <a:pt x="4110576" y="945929"/>
              </a:lnTo>
              <a:lnTo>
                <a:pt x="4000783" y="626769"/>
              </a:lnTo>
              <a:lnTo>
                <a:pt x="4288222" y="429518"/>
              </a:lnTo>
              <a:lnTo>
                <a:pt x="3932929" y="429521"/>
              </a:lnTo>
              <a:close/>
              <a:moveTo>
                <a:pt x="2751084" y="110359"/>
              </a:moveTo>
              <a:lnTo>
                <a:pt x="2641295" y="429521"/>
              </a:lnTo>
              <a:lnTo>
                <a:pt x="2286002" y="429518"/>
              </a:lnTo>
              <a:lnTo>
                <a:pt x="2573441" y="626769"/>
              </a:lnTo>
              <a:lnTo>
                <a:pt x="2463648" y="945929"/>
              </a:lnTo>
              <a:lnTo>
                <a:pt x="2751084" y="748675"/>
              </a:lnTo>
              <a:lnTo>
                <a:pt x="3038520" y="945929"/>
              </a:lnTo>
              <a:lnTo>
                <a:pt x="2928727" y="626769"/>
              </a:lnTo>
              <a:lnTo>
                <a:pt x="3216166" y="429518"/>
              </a:lnTo>
              <a:lnTo>
                <a:pt x="2860873" y="429521"/>
              </a:lnTo>
              <a:close/>
              <a:moveTo>
                <a:pt x="1679028" y="110359"/>
              </a:moveTo>
              <a:lnTo>
                <a:pt x="1579052" y="442278"/>
              </a:lnTo>
              <a:lnTo>
                <a:pt x="1213946" y="429518"/>
              </a:lnTo>
              <a:lnTo>
                <a:pt x="1517263" y="621896"/>
              </a:lnTo>
              <a:lnTo>
                <a:pt x="1391592" y="945929"/>
              </a:lnTo>
              <a:lnTo>
                <a:pt x="1679028" y="732906"/>
              </a:lnTo>
              <a:lnTo>
                <a:pt x="1966464" y="945929"/>
              </a:lnTo>
              <a:lnTo>
                <a:pt x="1840793" y="621896"/>
              </a:lnTo>
              <a:lnTo>
                <a:pt x="2144110" y="429518"/>
              </a:lnTo>
              <a:lnTo>
                <a:pt x="1779004" y="442278"/>
              </a:lnTo>
              <a:close/>
              <a:moveTo>
                <a:pt x="677917" y="110359"/>
              </a:moveTo>
              <a:lnTo>
                <a:pt x="568128" y="429521"/>
              </a:lnTo>
              <a:lnTo>
                <a:pt x="212835" y="429518"/>
              </a:lnTo>
              <a:lnTo>
                <a:pt x="500274" y="626769"/>
              </a:lnTo>
              <a:lnTo>
                <a:pt x="390481" y="945929"/>
              </a:lnTo>
              <a:lnTo>
                <a:pt x="677917" y="748675"/>
              </a:lnTo>
              <a:lnTo>
                <a:pt x="965353" y="945929"/>
              </a:lnTo>
              <a:lnTo>
                <a:pt x="855560" y="626769"/>
              </a:lnTo>
              <a:lnTo>
                <a:pt x="1142999" y="429518"/>
              </a:lnTo>
              <a:lnTo>
                <a:pt x="787706" y="429521"/>
              </a:lnTo>
              <a:close/>
              <a:moveTo>
                <a:pt x="0" y="0"/>
              </a:moveTo>
              <a:lnTo>
                <a:pt x="4430111" y="0"/>
              </a:lnTo>
              <a:lnTo>
                <a:pt x="4430111" y="1087821"/>
              </a:lnTo>
              <a:lnTo>
                <a:pt x="0" y="1087821"/>
              </a:lnTo>
              <a:close/>
            </a:path>
          </a:pathLst>
        </a:cu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129397</xdr:colOff>
      <xdr:row>0</xdr:row>
      <xdr:rowOff>35943</xdr:rowOff>
    </xdr:from>
    <xdr:to>
      <xdr:col>20</xdr:col>
      <xdr:colOff>172530</xdr:colOff>
      <xdr:row>27</xdr:row>
      <xdr:rowOff>136584</xdr:rowOff>
    </xdr:to>
    <xdr:grpSp>
      <xdr:nvGrpSpPr>
        <xdr:cNvPr id="13" name="Group 12">
          <a:extLst>
            <a:ext uri="{FF2B5EF4-FFF2-40B4-BE49-F238E27FC236}">
              <a16:creationId xmlns:a16="http://schemas.microsoft.com/office/drawing/2014/main" id="{00000000-0008-0000-0A00-00000D000000}"/>
            </a:ext>
          </a:extLst>
        </xdr:cNvPr>
        <xdr:cNvGrpSpPr/>
      </xdr:nvGrpSpPr>
      <xdr:grpSpPr>
        <a:xfrm>
          <a:off x="129397" y="35943"/>
          <a:ext cx="13126529" cy="5341188"/>
          <a:chOff x="0" y="0"/>
          <a:chExt cx="13382170" cy="7715342"/>
        </a:xfrm>
      </xdr:grpSpPr>
      <xdr:grpSp>
        <xdr:nvGrpSpPr>
          <xdr:cNvPr id="2" name="Shape 2" title="Drawing">
            <a:extLst>
              <a:ext uri="{FF2B5EF4-FFF2-40B4-BE49-F238E27FC236}">
                <a16:creationId xmlns:a16="http://schemas.microsoft.com/office/drawing/2014/main" id="{00000000-0008-0000-0A00-000002000000}"/>
              </a:ext>
            </a:extLst>
          </xdr:cNvPr>
          <xdr:cNvGrpSpPr/>
        </xdr:nvGrpSpPr>
        <xdr:grpSpPr>
          <a:xfrm>
            <a:off x="0" y="0"/>
            <a:ext cx="13382170" cy="7715342"/>
            <a:chOff x="509146" y="381848"/>
            <a:chExt cx="10183419" cy="7103376"/>
          </a:xfrm>
        </xdr:grpSpPr>
        <xdr:grpSp>
          <xdr:nvGrpSpPr>
            <xdr:cNvPr id="54" name="Shape 54">
              <a:extLst>
                <a:ext uri="{FF2B5EF4-FFF2-40B4-BE49-F238E27FC236}">
                  <a16:creationId xmlns:a16="http://schemas.microsoft.com/office/drawing/2014/main" id="{00000000-0008-0000-0A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A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accent1">
                      <a:lumMod val="50000"/>
                    </a:schemeClr>
                  </a:solidFill>
                </a:endParaRPr>
              </a:p>
            </xdr:txBody>
          </xdr:sp>
          <xdr:sp macro="" textlink="">
            <xdr:nvSpPr>
              <xdr:cNvPr id="55" name="Shape 55">
                <a:extLst>
                  <a:ext uri="{FF2B5EF4-FFF2-40B4-BE49-F238E27FC236}">
                    <a16:creationId xmlns:a16="http://schemas.microsoft.com/office/drawing/2014/main" id="{00000000-0008-0000-0A00-000037000000}"/>
                  </a:ext>
                </a:extLst>
              </xdr:cNvPr>
              <xdr:cNvSpPr/>
            </xdr:nvSpPr>
            <xdr:spPr>
              <a:xfrm>
                <a:off x="1752600" y="190500"/>
                <a:ext cx="13468350" cy="7776000"/>
              </a:xfrm>
              <a:prstGeom prst="roundRect">
                <a:avLst>
                  <a:gd name="adj" fmla="val 1112"/>
                </a:avLst>
              </a:prstGeom>
              <a:solidFill>
                <a:schemeClr val="accent2">
                  <a:lumMod val="5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accent1">
                        <a:lumMod val="50000"/>
                      </a:schemeClr>
                    </a:solidFill>
                    <a:latin typeface="Calibri"/>
                    <a:ea typeface="Calibri"/>
                    <a:cs typeface="Calibri"/>
                    <a:sym typeface="Calibri"/>
                  </a:rPr>
                  <a:t>`</a:t>
                </a:r>
                <a:endParaRPr sz="1400">
                  <a:solidFill>
                    <a:schemeClr val="accent1">
                      <a:lumMod val="50000"/>
                    </a:schemeClr>
                  </a:solidFill>
                </a:endParaRPr>
              </a:p>
            </xdr:txBody>
          </xdr:sp>
          <xdr:sp macro="" textlink="">
            <xdr:nvSpPr>
              <xdr:cNvPr id="56" name="Shape 56">
                <a:extLst>
                  <a:ext uri="{FF2B5EF4-FFF2-40B4-BE49-F238E27FC236}">
                    <a16:creationId xmlns:a16="http://schemas.microsoft.com/office/drawing/2014/main" id="{00000000-0008-0000-0A00-000038000000}"/>
                  </a:ext>
                </a:extLst>
              </xdr:cNvPr>
              <xdr:cNvSpPr/>
            </xdr:nvSpPr>
            <xdr:spPr>
              <a:xfrm>
                <a:off x="1852449" y="270899"/>
                <a:ext cx="7691601" cy="834001"/>
              </a:xfrm>
              <a:prstGeom prst="roundRect">
                <a:avLst>
                  <a:gd name="adj" fmla="val 10000"/>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1">
                      <a:lumMod val="50000"/>
                    </a:schemeClr>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A00-000039000000}"/>
                  </a:ext>
                </a:extLst>
              </xdr:cNvPr>
              <xdr:cNvSpPr/>
            </xdr:nvSpPr>
            <xdr:spPr>
              <a:xfrm>
                <a:off x="9658349" y="270899"/>
                <a:ext cx="5467351" cy="834001"/>
              </a:xfrm>
              <a:prstGeom prst="roundRect">
                <a:avLst>
                  <a:gd name="adj" fmla="val 10000"/>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sp macro="" textlink="">
            <xdr:nvSpPr>
              <xdr:cNvPr id="58" name="Shape 58">
                <a:extLst>
                  <a:ext uri="{FF2B5EF4-FFF2-40B4-BE49-F238E27FC236}">
                    <a16:creationId xmlns:a16="http://schemas.microsoft.com/office/drawing/2014/main" id="{00000000-0008-0000-0A00-00003A000000}"/>
                  </a:ext>
                </a:extLst>
              </xdr:cNvPr>
              <xdr:cNvSpPr/>
            </xdr:nvSpPr>
            <xdr:spPr>
              <a:xfrm>
                <a:off x="5819774" y="2304895"/>
                <a:ext cx="4819651" cy="277287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grpSp>
            <xdr:nvGrpSpPr>
              <xdr:cNvPr id="59" name="Shape 59">
                <a:extLst>
                  <a:ext uri="{FF2B5EF4-FFF2-40B4-BE49-F238E27FC236}">
                    <a16:creationId xmlns:a16="http://schemas.microsoft.com/office/drawing/2014/main" id="{00000000-0008-0000-0A00-00003B000000}"/>
                  </a:ext>
                </a:extLst>
              </xdr:cNvPr>
              <xdr:cNvGrpSpPr/>
            </xdr:nvGrpSpPr>
            <xdr:grpSpPr>
              <a:xfrm>
                <a:off x="1836047" y="1207397"/>
                <a:ext cx="13299178" cy="1007165"/>
                <a:chOff x="1835960" y="1207397"/>
                <a:chExt cx="13413565" cy="1007165"/>
              </a:xfrm>
            </xdr:grpSpPr>
            <xdr:sp macro="" textlink="">
              <xdr:nvSpPr>
                <xdr:cNvPr id="60" name="Shape 60">
                  <a:extLst>
                    <a:ext uri="{FF2B5EF4-FFF2-40B4-BE49-F238E27FC236}">
                      <a16:creationId xmlns:a16="http://schemas.microsoft.com/office/drawing/2014/main" id="{00000000-0008-0000-0A00-00003C000000}"/>
                    </a:ext>
                  </a:extLst>
                </xdr:cNvPr>
                <xdr:cNvSpPr/>
              </xdr:nvSpPr>
              <xdr:spPr>
                <a:xfrm>
                  <a:off x="1835960" y="1207397"/>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sp macro="" textlink="">
              <xdr:nvSpPr>
                <xdr:cNvPr id="61" name="Shape 61">
                  <a:extLst>
                    <a:ext uri="{FF2B5EF4-FFF2-40B4-BE49-F238E27FC236}">
                      <a16:creationId xmlns:a16="http://schemas.microsoft.com/office/drawing/2014/main" id="{00000000-0008-0000-0A00-00003D000000}"/>
                    </a:ext>
                  </a:extLst>
                </xdr:cNvPr>
                <xdr:cNvSpPr/>
              </xdr:nvSpPr>
              <xdr:spPr>
                <a:xfrm>
                  <a:off x="4546454"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sp macro="" textlink="">
              <xdr:nvSpPr>
                <xdr:cNvPr id="62" name="Shape 62">
                  <a:extLst>
                    <a:ext uri="{FF2B5EF4-FFF2-40B4-BE49-F238E27FC236}">
                      <a16:creationId xmlns:a16="http://schemas.microsoft.com/office/drawing/2014/main" id="{00000000-0008-0000-0A00-00003E000000}"/>
                    </a:ext>
                  </a:extLst>
                </xdr:cNvPr>
                <xdr:cNvSpPr/>
              </xdr:nvSpPr>
              <xdr:spPr>
                <a:xfrm>
                  <a:off x="7246792"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sp macro="" textlink="">
              <xdr:nvSpPr>
                <xdr:cNvPr id="63" name="Shape 63">
                  <a:extLst>
                    <a:ext uri="{FF2B5EF4-FFF2-40B4-BE49-F238E27FC236}">
                      <a16:creationId xmlns:a16="http://schemas.microsoft.com/office/drawing/2014/main" id="{00000000-0008-0000-0A00-00003F000000}"/>
                    </a:ext>
                  </a:extLst>
                </xdr:cNvPr>
                <xdr:cNvSpPr/>
              </xdr:nvSpPr>
              <xdr:spPr>
                <a:xfrm>
                  <a:off x="9947130"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sp macro="" textlink="">
              <xdr:nvSpPr>
                <xdr:cNvPr id="64" name="Shape 64">
                  <a:extLst>
                    <a:ext uri="{FF2B5EF4-FFF2-40B4-BE49-F238E27FC236}">
                      <a16:creationId xmlns:a16="http://schemas.microsoft.com/office/drawing/2014/main" id="{00000000-0008-0000-0A00-000040000000}"/>
                    </a:ext>
                  </a:extLst>
                </xdr:cNvPr>
                <xdr:cNvSpPr/>
              </xdr:nvSpPr>
              <xdr:spPr>
                <a:xfrm>
                  <a:off x="12647467"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grpSp>
          <xdr:grpSp>
            <xdr:nvGrpSpPr>
              <xdr:cNvPr id="65" name="Shape 65">
                <a:extLst>
                  <a:ext uri="{FF2B5EF4-FFF2-40B4-BE49-F238E27FC236}">
                    <a16:creationId xmlns:a16="http://schemas.microsoft.com/office/drawing/2014/main" id="{00000000-0008-0000-0A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A00-000042000000}"/>
                    </a:ext>
                  </a:extLst>
                </xdr:cNvPr>
                <xdr:cNvSpPr/>
              </xdr:nvSpPr>
              <xdr:spPr>
                <a:xfrm>
                  <a:off x="1847145" y="2304895"/>
                  <a:ext cx="3867930" cy="277287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cxnSp macro="">
              <xdr:nvCxnSpPr>
                <xdr:cNvPr id="67" name="Shape 67">
                  <a:extLst>
                    <a:ext uri="{FF2B5EF4-FFF2-40B4-BE49-F238E27FC236}">
                      <a16:creationId xmlns:a16="http://schemas.microsoft.com/office/drawing/2014/main" id="{00000000-0008-0000-0A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A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A00-000045000000}"/>
                  </a:ext>
                </a:extLst>
              </xdr:cNvPr>
              <xdr:cNvSpPr/>
            </xdr:nvSpPr>
            <xdr:spPr>
              <a:xfrm>
                <a:off x="10744199" y="2304895"/>
                <a:ext cx="4381501" cy="277287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cxnSp macro="">
            <xdr:nvCxnSpPr>
              <xdr:cNvPr id="70" name="Shape 70">
                <a:extLst>
                  <a:ext uri="{FF2B5EF4-FFF2-40B4-BE49-F238E27FC236}">
                    <a16:creationId xmlns:a16="http://schemas.microsoft.com/office/drawing/2014/main" id="{00000000-0008-0000-0A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A00-000047000000}"/>
                  </a:ext>
                </a:extLst>
              </xdr:cNvPr>
              <xdr:cNvSpPr/>
            </xdr:nvSpPr>
            <xdr:spPr>
              <a:xfrm>
                <a:off x="1834858" y="2303490"/>
                <a:ext cx="3867930" cy="2754669"/>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cxnSp macro="">
            <xdr:nvCxnSpPr>
              <xdr:cNvPr id="72" name="Shape 72">
                <a:extLst>
                  <a:ext uri="{FF2B5EF4-FFF2-40B4-BE49-F238E27FC236}">
                    <a16:creationId xmlns:a16="http://schemas.microsoft.com/office/drawing/2014/main" id="{00000000-0008-0000-0A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A00-000049000000}"/>
                  </a:ext>
                </a:extLst>
              </xdr:cNvPr>
              <xdr:cNvSpPr/>
            </xdr:nvSpPr>
            <xdr:spPr>
              <a:xfrm>
                <a:off x="5809545" y="5162551"/>
                <a:ext cx="3564000" cy="2709509"/>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cxnSp macro="">
            <xdr:nvCxnSpPr>
              <xdr:cNvPr id="74" name="Shape 74">
                <a:extLst>
                  <a:ext uri="{FF2B5EF4-FFF2-40B4-BE49-F238E27FC236}">
                    <a16:creationId xmlns:a16="http://schemas.microsoft.com/office/drawing/2014/main" id="{00000000-0008-0000-0A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A00-00004B000000}"/>
                  </a:ext>
                </a:extLst>
              </xdr:cNvPr>
              <xdr:cNvSpPr/>
            </xdr:nvSpPr>
            <xdr:spPr>
              <a:xfrm>
                <a:off x="9467145" y="5162550"/>
                <a:ext cx="2844000" cy="2700000"/>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cxnSp macro="">
            <xdr:nvCxnSpPr>
              <xdr:cNvPr id="76" name="Shape 76">
                <a:extLst>
                  <a:ext uri="{FF2B5EF4-FFF2-40B4-BE49-F238E27FC236}">
                    <a16:creationId xmlns:a16="http://schemas.microsoft.com/office/drawing/2014/main" id="{00000000-0008-0000-0A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A00-00004D000000}"/>
                  </a:ext>
                </a:extLst>
              </xdr:cNvPr>
              <xdr:cNvSpPr/>
            </xdr:nvSpPr>
            <xdr:spPr>
              <a:xfrm>
                <a:off x="12419895" y="5162550"/>
                <a:ext cx="2700000" cy="2700000"/>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endParaRPr>
              </a:p>
            </xdr:txBody>
          </xdr:sp>
          <xdr:cxnSp macro="">
            <xdr:nvCxnSpPr>
              <xdr:cNvPr id="78" name="Shape 78">
                <a:extLst>
                  <a:ext uri="{FF2B5EF4-FFF2-40B4-BE49-F238E27FC236}">
                    <a16:creationId xmlns:a16="http://schemas.microsoft.com/office/drawing/2014/main" id="{00000000-0008-0000-0A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aphicFrame macro="">
        <xdr:nvGraphicFramePr>
          <xdr:cNvPr id="120" name="Chart 119">
            <a:extLst>
              <a:ext uri="{FF2B5EF4-FFF2-40B4-BE49-F238E27FC236}">
                <a16:creationId xmlns:a16="http://schemas.microsoft.com/office/drawing/2014/main" id="{00000000-0008-0000-0A00-000078000000}"/>
              </a:ext>
            </a:extLst>
          </xdr:cNvPr>
          <xdr:cNvGraphicFramePr>
            <a:graphicFrameLocks/>
          </xdr:cNvGraphicFramePr>
        </xdr:nvGraphicFramePr>
        <xdr:xfrm>
          <a:off x="2455106" y="2762153"/>
          <a:ext cx="1579975" cy="1751233"/>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21" name="Chart 120">
            <a:extLst>
              <a:ext uri="{FF2B5EF4-FFF2-40B4-BE49-F238E27FC236}">
                <a16:creationId xmlns:a16="http://schemas.microsoft.com/office/drawing/2014/main" id="{00000000-0008-0000-0A00-000079000000}"/>
              </a:ext>
            </a:extLst>
          </xdr:cNvPr>
          <xdr:cNvGraphicFramePr>
            <a:graphicFrameLocks/>
          </xdr:cNvGraphicFramePr>
        </xdr:nvGraphicFramePr>
        <xdr:xfrm>
          <a:off x="1" y="2679081"/>
          <a:ext cx="1502378" cy="1802261"/>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127" name="Graphic 126" descr="Female Profile">
            <a:extLst>
              <a:ext uri="{FF2B5EF4-FFF2-40B4-BE49-F238E27FC236}">
                <a16:creationId xmlns:a16="http://schemas.microsoft.com/office/drawing/2014/main" id="{00000000-0008-0000-0A00-00007F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271318" y="3421777"/>
            <a:ext cx="592100" cy="586273"/>
          </a:xfrm>
          <a:prstGeom prst="rect">
            <a:avLst/>
          </a:prstGeom>
        </xdr:spPr>
      </xdr:pic>
      <xdr:pic>
        <xdr:nvPicPr>
          <xdr:cNvPr id="12" name="Graphic 11" descr="Male profile">
            <a:extLst>
              <a:ext uri="{FF2B5EF4-FFF2-40B4-BE49-F238E27FC236}">
                <a16:creationId xmlns:a16="http://schemas.microsoft.com/office/drawing/2014/main" id="{00000000-0008-0000-0A00-00000C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264063" y="3369154"/>
            <a:ext cx="625232" cy="625233"/>
          </a:xfrm>
          <a:prstGeom prst="rect">
            <a:avLst/>
          </a:prstGeom>
        </xdr:spPr>
      </xdr:pic>
    </xdr:grpSp>
    <xdr:clientData/>
  </xdr:twoCellAnchor>
  <xdr:twoCellAnchor>
    <xdr:from>
      <xdr:col>1</xdr:col>
      <xdr:colOff>42211</xdr:colOff>
      <xdr:row>7</xdr:row>
      <xdr:rowOff>84975</xdr:rowOff>
    </xdr:from>
    <xdr:to>
      <xdr:col>5</xdr:col>
      <xdr:colOff>246996</xdr:colOff>
      <xdr:row>9</xdr:row>
      <xdr:rowOff>75206</xdr:rowOff>
    </xdr:to>
    <xdr:sp macro="" textlink="">
      <xdr:nvSpPr>
        <xdr:cNvPr id="14" name="TextBox 13">
          <a:extLst>
            <a:ext uri="{FF2B5EF4-FFF2-40B4-BE49-F238E27FC236}">
              <a16:creationId xmlns:a16="http://schemas.microsoft.com/office/drawing/2014/main" id="{00000000-0008-0000-0A00-00000E000000}"/>
            </a:ext>
          </a:extLst>
        </xdr:cNvPr>
        <xdr:cNvSpPr txBox="1"/>
      </xdr:nvSpPr>
      <xdr:spPr>
        <a:xfrm>
          <a:off x="696381" y="1443635"/>
          <a:ext cx="2821464" cy="378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TOTAL EMPLOYEES BY GENDER</a:t>
          </a:r>
        </a:p>
      </xdr:txBody>
    </xdr:sp>
    <xdr:clientData/>
  </xdr:twoCellAnchor>
  <xdr:twoCellAnchor editAs="oneCell">
    <xdr:from>
      <xdr:col>1</xdr:col>
      <xdr:colOff>649193</xdr:colOff>
      <xdr:row>9</xdr:row>
      <xdr:rowOff>31335</xdr:rowOff>
    </xdr:from>
    <xdr:to>
      <xdr:col>4</xdr:col>
      <xdr:colOff>388187</xdr:colOff>
      <xdr:row>12</xdr:row>
      <xdr:rowOff>43132</xdr:rowOff>
    </xdr:to>
    <mc:AlternateContent xmlns:mc="http://schemas.openxmlformats.org/markup-compatibility/2006" xmlns:a14="http://schemas.microsoft.com/office/drawing/2010/main">
      <mc:Choice Requires="a14">
        <xdr:graphicFrame macro="">
          <xdr:nvGraphicFramePr>
            <xdr:cNvPr id="15" name="Gender 2">
              <a:extLst>
                <a:ext uri="{FF2B5EF4-FFF2-40B4-BE49-F238E27FC236}">
                  <a16:creationId xmlns:a16="http://schemas.microsoft.com/office/drawing/2014/main" id="{00000000-0008-0000-0A00-00000F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303363" y="1778184"/>
              <a:ext cx="1701503" cy="594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378606</xdr:colOff>
      <xdr:row>8</xdr:row>
      <xdr:rowOff>172528</xdr:rowOff>
    </xdr:from>
    <xdr:to>
      <xdr:col>13</xdr:col>
      <xdr:colOff>28755</xdr:colOff>
      <xdr:row>17</xdr:row>
      <xdr:rowOff>100642</xdr:rowOff>
    </xdr:to>
    <xdr:graphicFrame macro="">
      <xdr:nvGraphicFramePr>
        <xdr:cNvPr id="16" name="Chart 15">
          <a:extLst>
            <a:ext uri="{FF2B5EF4-FFF2-40B4-BE49-F238E27FC236}">
              <a16:creationId xmlns:a16="http://schemas.microsoft.com/office/drawing/2014/main" id="{00000000-0008-0000-0A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419340</xdr:colOff>
      <xdr:row>7</xdr:row>
      <xdr:rowOff>77786</xdr:rowOff>
    </xdr:from>
    <xdr:to>
      <xdr:col>11</xdr:col>
      <xdr:colOff>624493</xdr:colOff>
      <xdr:row>9</xdr:row>
      <xdr:rowOff>68017</xdr:rowOff>
    </xdr:to>
    <xdr:sp macro="" textlink="">
      <xdr:nvSpPr>
        <xdr:cNvPr id="37" name="TextBox 36">
          <a:extLst>
            <a:ext uri="{FF2B5EF4-FFF2-40B4-BE49-F238E27FC236}">
              <a16:creationId xmlns:a16="http://schemas.microsoft.com/office/drawing/2014/main" id="{00000000-0008-0000-0A00-000025000000}"/>
            </a:ext>
          </a:extLst>
        </xdr:cNvPr>
        <xdr:cNvSpPr txBox="1"/>
      </xdr:nvSpPr>
      <xdr:spPr>
        <a:xfrm>
          <a:off x="4998529" y="1436446"/>
          <a:ext cx="2821832" cy="378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EDUCATION</a:t>
          </a:r>
          <a:r>
            <a:rPr lang="en-US" sz="1600" b="1" baseline="0">
              <a:solidFill>
                <a:schemeClr val="accent2">
                  <a:lumMod val="50000"/>
                </a:schemeClr>
              </a:solidFill>
            </a:rPr>
            <a:t> WISE ATTRITION</a:t>
          </a:r>
          <a:endParaRPr lang="en-US" sz="1600" b="1">
            <a:solidFill>
              <a:schemeClr val="accent2">
                <a:lumMod val="50000"/>
              </a:schemeClr>
            </a:solidFill>
          </a:endParaRPr>
        </a:p>
      </xdr:txBody>
    </xdr:sp>
    <xdr:clientData/>
  </xdr:twoCellAnchor>
  <xdr:twoCellAnchor>
    <xdr:from>
      <xdr:col>13</xdr:col>
      <xdr:colOff>416575</xdr:colOff>
      <xdr:row>9</xdr:row>
      <xdr:rowOff>31519</xdr:rowOff>
    </xdr:from>
    <xdr:to>
      <xdr:col>19</xdr:col>
      <xdr:colOff>524774</xdr:colOff>
      <xdr:row>16</xdr:row>
      <xdr:rowOff>143774</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00000000-0008-0000-0A00-00002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8935735" y="1746019"/>
              <a:ext cx="4040119" cy="14457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448853</xdr:colOff>
      <xdr:row>0</xdr:row>
      <xdr:rowOff>67979</xdr:rowOff>
    </xdr:from>
    <xdr:to>
      <xdr:col>11</xdr:col>
      <xdr:colOff>569168</xdr:colOff>
      <xdr:row>3</xdr:row>
      <xdr:rowOff>115020</xdr:rowOff>
    </xdr:to>
    <xdr:sp macro="" textlink="">
      <xdr:nvSpPr>
        <xdr:cNvPr id="39" name="TextBox 38">
          <a:extLst>
            <a:ext uri="{FF2B5EF4-FFF2-40B4-BE49-F238E27FC236}">
              <a16:creationId xmlns:a16="http://schemas.microsoft.com/office/drawing/2014/main" id="{00000000-0008-0000-0A00-000027000000}"/>
            </a:ext>
          </a:extLst>
        </xdr:cNvPr>
        <xdr:cNvSpPr txBox="1"/>
      </xdr:nvSpPr>
      <xdr:spPr>
        <a:xfrm>
          <a:off x="1103023" y="67979"/>
          <a:ext cx="6662013" cy="629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accent2">
                  <a:lumMod val="50000"/>
                </a:schemeClr>
              </a:solidFill>
            </a:rPr>
            <a:t>HR</a:t>
          </a:r>
          <a:r>
            <a:rPr lang="en-US" sz="3200" b="1" baseline="0">
              <a:solidFill>
                <a:schemeClr val="accent2">
                  <a:lumMod val="50000"/>
                </a:schemeClr>
              </a:solidFill>
            </a:rPr>
            <a:t> ANALYATICS DASHBOARD</a:t>
          </a:r>
          <a:endParaRPr lang="en-US" sz="3200" b="1">
            <a:solidFill>
              <a:schemeClr val="accent2">
                <a:lumMod val="50000"/>
              </a:schemeClr>
            </a:solidFill>
          </a:endParaRPr>
        </a:p>
      </xdr:txBody>
    </xdr:sp>
    <xdr:clientData/>
  </xdr:twoCellAnchor>
  <xdr:oneCellAnchor>
    <xdr:from>
      <xdr:col>0</xdr:col>
      <xdr:colOff>355904</xdr:colOff>
      <xdr:row>0</xdr:row>
      <xdr:rowOff>152225</xdr:rowOff>
    </xdr:from>
    <xdr:ext cx="456417" cy="487567"/>
    <xdr:pic>
      <xdr:nvPicPr>
        <xdr:cNvPr id="40" name="image1.png">
          <a:extLst>
            <a:ext uri="{FF2B5EF4-FFF2-40B4-BE49-F238E27FC236}">
              <a16:creationId xmlns:a16="http://schemas.microsoft.com/office/drawing/2014/main" id="{00000000-0008-0000-0A00-000028000000}"/>
            </a:ext>
          </a:extLst>
        </xdr:cNvPr>
        <xdr:cNvPicPr preferRelativeResize="0"/>
      </xdr:nvPicPr>
      <xdr:blipFill>
        <a:blip xmlns:r="http://schemas.openxmlformats.org/officeDocument/2006/relationships" r:embed="rId17" cstate="print"/>
        <a:stretch>
          <a:fillRect/>
        </a:stretch>
      </xdr:blipFill>
      <xdr:spPr>
        <a:xfrm>
          <a:off x="355904" y="152225"/>
          <a:ext cx="456417" cy="487567"/>
        </a:xfrm>
        <a:prstGeom prst="rect">
          <a:avLst/>
        </a:prstGeom>
        <a:noFill/>
      </xdr:spPr>
    </xdr:pic>
    <xdr:clientData fLocksWithSheet="0"/>
  </xdr:oneCellAnchor>
  <xdr:twoCellAnchor>
    <xdr:from>
      <xdr:col>14</xdr:col>
      <xdr:colOff>216424</xdr:colOff>
      <xdr:row>0</xdr:row>
      <xdr:rowOff>11505</xdr:rowOff>
    </xdr:from>
    <xdr:to>
      <xdr:col>16</xdr:col>
      <xdr:colOff>194095</xdr:colOff>
      <xdr:row>3</xdr:row>
      <xdr:rowOff>172527</xdr:rowOff>
    </xdr:to>
    <xdr:sp macro="" textlink="">
      <xdr:nvSpPr>
        <xdr:cNvPr id="41" name="TextBox 40">
          <a:extLst>
            <a:ext uri="{FF2B5EF4-FFF2-40B4-BE49-F238E27FC236}">
              <a16:creationId xmlns:a16="http://schemas.microsoft.com/office/drawing/2014/main" id="{00000000-0008-0000-0A00-000029000000}"/>
            </a:ext>
          </a:extLst>
        </xdr:cNvPr>
        <xdr:cNvSpPr txBox="1"/>
      </xdr:nvSpPr>
      <xdr:spPr>
        <a:xfrm>
          <a:off x="9374801" y="11505"/>
          <a:ext cx="1286011" cy="743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002060"/>
              </a:solidFill>
            </a:rPr>
            <a:t>JOB</a:t>
          </a:r>
        </a:p>
        <a:p>
          <a:r>
            <a:rPr lang="en-US" sz="1200" b="1">
              <a:solidFill>
                <a:srgbClr val="002060"/>
              </a:solidFill>
            </a:rPr>
            <a:t>SATISFACTION </a:t>
          </a:r>
        </a:p>
        <a:p>
          <a:r>
            <a:rPr lang="en-US" sz="1200" b="1">
              <a:solidFill>
                <a:srgbClr val="002060"/>
              </a:solidFill>
            </a:rPr>
            <a:t>RATE</a:t>
          </a:r>
        </a:p>
        <a:p>
          <a:endParaRPr lang="en-US" sz="1100"/>
        </a:p>
      </xdr:txBody>
    </xdr:sp>
    <xdr:clientData/>
  </xdr:twoCellAnchor>
  <xdr:oneCellAnchor>
    <xdr:from>
      <xdr:col>12</xdr:col>
      <xdr:colOff>93579</xdr:colOff>
      <xdr:row>1</xdr:row>
      <xdr:rowOff>0</xdr:rowOff>
    </xdr:from>
    <xdr:ext cx="467138" cy="395378"/>
    <xdr:pic>
      <xdr:nvPicPr>
        <xdr:cNvPr id="42" name="image3.png">
          <a:extLst>
            <a:ext uri="{FF2B5EF4-FFF2-40B4-BE49-F238E27FC236}">
              <a16:creationId xmlns:a16="http://schemas.microsoft.com/office/drawing/2014/main" id="{00000000-0008-0000-0A00-00002A000000}"/>
            </a:ext>
          </a:extLst>
        </xdr:cNvPr>
        <xdr:cNvPicPr preferRelativeResize="0"/>
      </xdr:nvPicPr>
      <xdr:blipFill>
        <a:blip xmlns:r="http://schemas.openxmlformats.org/officeDocument/2006/relationships" r:embed="rId6" cstate="print"/>
        <a:stretch>
          <a:fillRect/>
        </a:stretch>
      </xdr:blipFill>
      <xdr:spPr>
        <a:xfrm>
          <a:off x="7943617" y="194094"/>
          <a:ext cx="467138" cy="395378"/>
        </a:xfrm>
        <a:prstGeom prst="rect">
          <a:avLst/>
        </a:prstGeom>
        <a:noFill/>
      </xdr:spPr>
    </xdr:pic>
    <xdr:clientData fLocksWithSheet="0"/>
  </xdr:oneCellAnchor>
  <xdr:twoCellAnchor>
    <xdr:from>
      <xdr:col>16</xdr:col>
      <xdr:colOff>267095</xdr:colOff>
      <xdr:row>0</xdr:row>
      <xdr:rowOff>1</xdr:rowOff>
    </xdr:from>
    <xdr:to>
      <xdr:col>19</xdr:col>
      <xdr:colOff>531623</xdr:colOff>
      <xdr:row>3</xdr:row>
      <xdr:rowOff>129396</xdr:rowOff>
    </xdr:to>
    <xdr:graphicFrame macro="">
      <xdr:nvGraphicFramePr>
        <xdr:cNvPr id="43" name="Chart 42">
          <a:extLst>
            <a:ext uri="{FF2B5EF4-FFF2-40B4-BE49-F238E27FC236}">
              <a16:creationId xmlns:a16="http://schemas.microsoft.com/office/drawing/2014/main" id="{00000000-0008-0000-0A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16</xdr:col>
      <xdr:colOff>317916</xdr:colOff>
      <xdr:row>0</xdr:row>
      <xdr:rowOff>115019</xdr:rowOff>
    </xdr:from>
    <xdr:to>
      <xdr:col>19</xdr:col>
      <xdr:colOff>552692</xdr:colOff>
      <xdr:row>3</xdr:row>
      <xdr:rowOff>7189</xdr:rowOff>
    </xdr:to>
    <xdr:sp macro="" textlink="">
      <xdr:nvSpPr>
        <xdr:cNvPr id="44" name="Freeform: Shape 43">
          <a:extLst>
            <a:ext uri="{FF2B5EF4-FFF2-40B4-BE49-F238E27FC236}">
              <a16:creationId xmlns:a16="http://schemas.microsoft.com/office/drawing/2014/main" id="{00000000-0008-0000-0A00-00002C000000}"/>
            </a:ext>
          </a:extLst>
        </xdr:cNvPr>
        <xdr:cNvSpPr/>
      </xdr:nvSpPr>
      <xdr:spPr>
        <a:xfrm>
          <a:off x="10784633" y="115019"/>
          <a:ext cx="2197285" cy="474453"/>
        </a:xfrm>
        <a:custGeom>
          <a:avLst/>
          <a:gdLst>
            <a:gd name="connsiteX0" fmla="*/ 3823140 w 4430111"/>
            <a:gd name="connsiteY0" fmla="*/ 110359 h 1087821"/>
            <a:gd name="connsiteX1" fmla="*/ 3713351 w 4430111"/>
            <a:gd name="connsiteY1" fmla="*/ 429521 h 1087821"/>
            <a:gd name="connsiteX2" fmla="*/ 3358058 w 4430111"/>
            <a:gd name="connsiteY2" fmla="*/ 429518 h 1087821"/>
            <a:gd name="connsiteX3" fmla="*/ 3645497 w 4430111"/>
            <a:gd name="connsiteY3" fmla="*/ 626769 h 1087821"/>
            <a:gd name="connsiteX4" fmla="*/ 3535704 w 4430111"/>
            <a:gd name="connsiteY4" fmla="*/ 945929 h 1087821"/>
            <a:gd name="connsiteX5" fmla="*/ 3823140 w 4430111"/>
            <a:gd name="connsiteY5" fmla="*/ 748675 h 1087821"/>
            <a:gd name="connsiteX6" fmla="*/ 4110576 w 4430111"/>
            <a:gd name="connsiteY6" fmla="*/ 945929 h 1087821"/>
            <a:gd name="connsiteX7" fmla="*/ 4000783 w 4430111"/>
            <a:gd name="connsiteY7" fmla="*/ 626769 h 1087821"/>
            <a:gd name="connsiteX8" fmla="*/ 4288222 w 4430111"/>
            <a:gd name="connsiteY8" fmla="*/ 429518 h 1087821"/>
            <a:gd name="connsiteX9" fmla="*/ 3932929 w 4430111"/>
            <a:gd name="connsiteY9" fmla="*/ 429521 h 1087821"/>
            <a:gd name="connsiteX10" fmla="*/ 2751084 w 4430111"/>
            <a:gd name="connsiteY10" fmla="*/ 110359 h 1087821"/>
            <a:gd name="connsiteX11" fmla="*/ 2641295 w 4430111"/>
            <a:gd name="connsiteY11" fmla="*/ 429521 h 1087821"/>
            <a:gd name="connsiteX12" fmla="*/ 2286002 w 4430111"/>
            <a:gd name="connsiteY12" fmla="*/ 429518 h 1087821"/>
            <a:gd name="connsiteX13" fmla="*/ 2573441 w 4430111"/>
            <a:gd name="connsiteY13" fmla="*/ 626769 h 1087821"/>
            <a:gd name="connsiteX14" fmla="*/ 2463648 w 4430111"/>
            <a:gd name="connsiteY14" fmla="*/ 945929 h 1087821"/>
            <a:gd name="connsiteX15" fmla="*/ 2751084 w 4430111"/>
            <a:gd name="connsiteY15" fmla="*/ 748675 h 1087821"/>
            <a:gd name="connsiteX16" fmla="*/ 3038520 w 4430111"/>
            <a:gd name="connsiteY16" fmla="*/ 945929 h 1087821"/>
            <a:gd name="connsiteX17" fmla="*/ 2928727 w 4430111"/>
            <a:gd name="connsiteY17" fmla="*/ 626769 h 1087821"/>
            <a:gd name="connsiteX18" fmla="*/ 3216166 w 4430111"/>
            <a:gd name="connsiteY18" fmla="*/ 429518 h 1087821"/>
            <a:gd name="connsiteX19" fmla="*/ 2860873 w 4430111"/>
            <a:gd name="connsiteY19" fmla="*/ 429521 h 1087821"/>
            <a:gd name="connsiteX20" fmla="*/ 1679028 w 4430111"/>
            <a:gd name="connsiteY20" fmla="*/ 110359 h 1087821"/>
            <a:gd name="connsiteX21" fmla="*/ 1579052 w 4430111"/>
            <a:gd name="connsiteY21" fmla="*/ 442278 h 1087821"/>
            <a:gd name="connsiteX22" fmla="*/ 1213946 w 4430111"/>
            <a:gd name="connsiteY22" fmla="*/ 429518 h 1087821"/>
            <a:gd name="connsiteX23" fmla="*/ 1517263 w 4430111"/>
            <a:gd name="connsiteY23" fmla="*/ 621896 h 1087821"/>
            <a:gd name="connsiteX24" fmla="*/ 1391592 w 4430111"/>
            <a:gd name="connsiteY24" fmla="*/ 945929 h 1087821"/>
            <a:gd name="connsiteX25" fmla="*/ 1679028 w 4430111"/>
            <a:gd name="connsiteY25" fmla="*/ 732906 h 1087821"/>
            <a:gd name="connsiteX26" fmla="*/ 1966464 w 4430111"/>
            <a:gd name="connsiteY26" fmla="*/ 945929 h 1087821"/>
            <a:gd name="connsiteX27" fmla="*/ 1840793 w 4430111"/>
            <a:gd name="connsiteY27" fmla="*/ 621896 h 1087821"/>
            <a:gd name="connsiteX28" fmla="*/ 2144110 w 4430111"/>
            <a:gd name="connsiteY28" fmla="*/ 429518 h 1087821"/>
            <a:gd name="connsiteX29" fmla="*/ 1779004 w 4430111"/>
            <a:gd name="connsiteY29" fmla="*/ 442278 h 1087821"/>
            <a:gd name="connsiteX30" fmla="*/ 677917 w 4430111"/>
            <a:gd name="connsiteY30" fmla="*/ 110359 h 1087821"/>
            <a:gd name="connsiteX31" fmla="*/ 568128 w 4430111"/>
            <a:gd name="connsiteY31" fmla="*/ 429521 h 1087821"/>
            <a:gd name="connsiteX32" fmla="*/ 212835 w 4430111"/>
            <a:gd name="connsiteY32" fmla="*/ 429518 h 1087821"/>
            <a:gd name="connsiteX33" fmla="*/ 500274 w 4430111"/>
            <a:gd name="connsiteY33" fmla="*/ 626769 h 1087821"/>
            <a:gd name="connsiteX34" fmla="*/ 390481 w 4430111"/>
            <a:gd name="connsiteY34" fmla="*/ 945929 h 1087821"/>
            <a:gd name="connsiteX35" fmla="*/ 677917 w 4430111"/>
            <a:gd name="connsiteY35" fmla="*/ 748675 h 1087821"/>
            <a:gd name="connsiteX36" fmla="*/ 965353 w 4430111"/>
            <a:gd name="connsiteY36" fmla="*/ 945929 h 1087821"/>
            <a:gd name="connsiteX37" fmla="*/ 855560 w 4430111"/>
            <a:gd name="connsiteY37" fmla="*/ 626769 h 1087821"/>
            <a:gd name="connsiteX38" fmla="*/ 1142999 w 4430111"/>
            <a:gd name="connsiteY38" fmla="*/ 429518 h 1087821"/>
            <a:gd name="connsiteX39" fmla="*/ 787706 w 4430111"/>
            <a:gd name="connsiteY39" fmla="*/ 429521 h 1087821"/>
            <a:gd name="connsiteX40" fmla="*/ 0 w 4430111"/>
            <a:gd name="connsiteY40" fmla="*/ 0 h 1087821"/>
            <a:gd name="connsiteX41" fmla="*/ 4430111 w 4430111"/>
            <a:gd name="connsiteY41" fmla="*/ 0 h 1087821"/>
            <a:gd name="connsiteX42" fmla="*/ 4430111 w 4430111"/>
            <a:gd name="connsiteY42" fmla="*/ 1087821 h 1087821"/>
            <a:gd name="connsiteX43" fmla="*/ 0 w 4430111"/>
            <a:gd name="connsiteY43" fmla="*/ 1087821 h 10878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4430111" h="1087821">
              <a:moveTo>
                <a:pt x="3823140" y="110359"/>
              </a:moveTo>
              <a:lnTo>
                <a:pt x="3713351" y="429521"/>
              </a:lnTo>
              <a:lnTo>
                <a:pt x="3358058" y="429518"/>
              </a:lnTo>
              <a:lnTo>
                <a:pt x="3645497" y="626769"/>
              </a:lnTo>
              <a:lnTo>
                <a:pt x="3535704" y="945929"/>
              </a:lnTo>
              <a:lnTo>
                <a:pt x="3823140" y="748675"/>
              </a:lnTo>
              <a:lnTo>
                <a:pt x="4110576" y="945929"/>
              </a:lnTo>
              <a:lnTo>
                <a:pt x="4000783" y="626769"/>
              </a:lnTo>
              <a:lnTo>
                <a:pt x="4288222" y="429518"/>
              </a:lnTo>
              <a:lnTo>
                <a:pt x="3932929" y="429521"/>
              </a:lnTo>
              <a:close/>
              <a:moveTo>
                <a:pt x="2751084" y="110359"/>
              </a:moveTo>
              <a:lnTo>
                <a:pt x="2641295" y="429521"/>
              </a:lnTo>
              <a:lnTo>
                <a:pt x="2286002" y="429518"/>
              </a:lnTo>
              <a:lnTo>
                <a:pt x="2573441" y="626769"/>
              </a:lnTo>
              <a:lnTo>
                <a:pt x="2463648" y="945929"/>
              </a:lnTo>
              <a:lnTo>
                <a:pt x="2751084" y="748675"/>
              </a:lnTo>
              <a:lnTo>
                <a:pt x="3038520" y="945929"/>
              </a:lnTo>
              <a:lnTo>
                <a:pt x="2928727" y="626769"/>
              </a:lnTo>
              <a:lnTo>
                <a:pt x="3216166" y="429518"/>
              </a:lnTo>
              <a:lnTo>
                <a:pt x="2860873" y="429521"/>
              </a:lnTo>
              <a:close/>
              <a:moveTo>
                <a:pt x="1679028" y="110359"/>
              </a:moveTo>
              <a:lnTo>
                <a:pt x="1579052" y="442278"/>
              </a:lnTo>
              <a:lnTo>
                <a:pt x="1213946" y="429518"/>
              </a:lnTo>
              <a:lnTo>
                <a:pt x="1517263" y="621896"/>
              </a:lnTo>
              <a:lnTo>
                <a:pt x="1391592" y="945929"/>
              </a:lnTo>
              <a:lnTo>
                <a:pt x="1679028" y="732906"/>
              </a:lnTo>
              <a:lnTo>
                <a:pt x="1966464" y="945929"/>
              </a:lnTo>
              <a:lnTo>
                <a:pt x="1840793" y="621896"/>
              </a:lnTo>
              <a:lnTo>
                <a:pt x="2144110" y="429518"/>
              </a:lnTo>
              <a:lnTo>
                <a:pt x="1779004" y="442278"/>
              </a:lnTo>
              <a:close/>
              <a:moveTo>
                <a:pt x="677917" y="110359"/>
              </a:moveTo>
              <a:lnTo>
                <a:pt x="568128" y="429521"/>
              </a:lnTo>
              <a:lnTo>
                <a:pt x="212835" y="429518"/>
              </a:lnTo>
              <a:lnTo>
                <a:pt x="500274" y="626769"/>
              </a:lnTo>
              <a:lnTo>
                <a:pt x="390481" y="945929"/>
              </a:lnTo>
              <a:lnTo>
                <a:pt x="677917" y="748675"/>
              </a:lnTo>
              <a:lnTo>
                <a:pt x="965353" y="945929"/>
              </a:lnTo>
              <a:lnTo>
                <a:pt x="855560" y="626769"/>
              </a:lnTo>
              <a:lnTo>
                <a:pt x="1142999" y="429518"/>
              </a:lnTo>
              <a:lnTo>
                <a:pt x="787706" y="429521"/>
              </a:lnTo>
              <a:close/>
              <a:moveTo>
                <a:pt x="0" y="0"/>
              </a:moveTo>
              <a:lnTo>
                <a:pt x="4430111" y="0"/>
              </a:lnTo>
              <a:lnTo>
                <a:pt x="4430111" y="1087821"/>
              </a:lnTo>
              <a:lnTo>
                <a:pt x="0" y="1087821"/>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407358</xdr:colOff>
      <xdr:row>3</xdr:row>
      <xdr:rowOff>113342</xdr:rowOff>
    </xdr:from>
    <xdr:to>
      <xdr:col>3</xdr:col>
      <xdr:colOff>230038</xdr:colOff>
      <xdr:row>5</xdr:row>
      <xdr:rowOff>35943</xdr:rowOff>
    </xdr:to>
    <xdr:sp macro="" textlink="">
      <xdr:nvSpPr>
        <xdr:cNvPr id="45" name="TextBox 44">
          <a:extLst>
            <a:ext uri="{FF2B5EF4-FFF2-40B4-BE49-F238E27FC236}">
              <a16:creationId xmlns:a16="http://schemas.microsoft.com/office/drawing/2014/main" id="{00000000-0008-0000-0A00-00002D000000}"/>
            </a:ext>
          </a:extLst>
        </xdr:cNvPr>
        <xdr:cNvSpPr txBox="1"/>
      </xdr:nvSpPr>
      <xdr:spPr>
        <a:xfrm>
          <a:off x="407358" y="695625"/>
          <a:ext cx="1785189" cy="310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TOTAL EMPLOYEE</a:t>
          </a:r>
        </a:p>
      </xdr:txBody>
    </xdr:sp>
    <xdr:clientData/>
  </xdr:twoCellAnchor>
  <xdr:twoCellAnchor>
    <xdr:from>
      <xdr:col>12</xdr:col>
      <xdr:colOff>638356</xdr:colOff>
      <xdr:row>3</xdr:row>
      <xdr:rowOff>101121</xdr:rowOff>
    </xdr:from>
    <xdr:to>
      <xdr:col>15</xdr:col>
      <xdr:colOff>346256</xdr:colOff>
      <xdr:row>5</xdr:row>
      <xdr:rowOff>75720</xdr:rowOff>
    </xdr:to>
    <xdr:sp macro="" textlink="">
      <xdr:nvSpPr>
        <xdr:cNvPr id="46" name="TextBox 45">
          <a:extLst>
            <a:ext uri="{FF2B5EF4-FFF2-40B4-BE49-F238E27FC236}">
              <a16:creationId xmlns:a16="http://schemas.microsoft.com/office/drawing/2014/main" id="{00000000-0008-0000-0A00-00002E000000}"/>
            </a:ext>
          </a:extLst>
        </xdr:cNvPr>
        <xdr:cNvSpPr txBox="1"/>
      </xdr:nvSpPr>
      <xdr:spPr>
        <a:xfrm>
          <a:off x="8488394" y="683404"/>
          <a:ext cx="1670409" cy="362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ATTRITION</a:t>
          </a:r>
          <a:r>
            <a:rPr lang="en-US" sz="1600" b="1" baseline="0">
              <a:solidFill>
                <a:schemeClr val="accent2">
                  <a:lumMod val="50000"/>
                </a:schemeClr>
              </a:solidFill>
            </a:rPr>
            <a:t> RATE</a:t>
          </a:r>
          <a:endParaRPr lang="en-US" sz="1600" b="1">
            <a:solidFill>
              <a:schemeClr val="accent2">
                <a:lumMod val="50000"/>
              </a:schemeClr>
            </a:solidFill>
          </a:endParaRPr>
        </a:p>
      </xdr:txBody>
    </xdr:sp>
    <xdr:clientData/>
  </xdr:twoCellAnchor>
  <xdr:twoCellAnchor>
    <xdr:from>
      <xdr:col>8</xdr:col>
      <xdr:colOff>590910</xdr:colOff>
      <xdr:row>3</xdr:row>
      <xdr:rowOff>112143</xdr:rowOff>
    </xdr:from>
    <xdr:to>
      <xdr:col>11</xdr:col>
      <xdr:colOff>476610</xdr:colOff>
      <xdr:row>5</xdr:row>
      <xdr:rowOff>6948</xdr:rowOff>
    </xdr:to>
    <xdr:sp macro="" textlink="">
      <xdr:nvSpPr>
        <xdr:cNvPr id="47" name="TextBox 46">
          <a:extLst>
            <a:ext uri="{FF2B5EF4-FFF2-40B4-BE49-F238E27FC236}">
              <a16:creationId xmlns:a16="http://schemas.microsoft.com/office/drawing/2014/main" id="{00000000-0008-0000-0A00-00002F000000}"/>
            </a:ext>
          </a:extLst>
        </xdr:cNvPr>
        <xdr:cNvSpPr txBox="1"/>
      </xdr:nvSpPr>
      <xdr:spPr>
        <a:xfrm>
          <a:off x="5824268" y="694426"/>
          <a:ext cx="1848210" cy="282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ACTIVE</a:t>
          </a:r>
          <a:r>
            <a:rPr lang="en-US" sz="1600" b="1" baseline="0">
              <a:solidFill>
                <a:schemeClr val="accent2">
                  <a:lumMod val="50000"/>
                </a:schemeClr>
              </a:solidFill>
            </a:rPr>
            <a:t> EMPLOYEE</a:t>
          </a:r>
          <a:endParaRPr lang="en-US" sz="1600" b="1">
            <a:solidFill>
              <a:schemeClr val="accent2">
                <a:lumMod val="50000"/>
              </a:schemeClr>
            </a:solidFill>
          </a:endParaRPr>
        </a:p>
      </xdr:txBody>
    </xdr:sp>
    <xdr:clientData/>
  </xdr:twoCellAnchor>
  <xdr:twoCellAnchor>
    <xdr:from>
      <xdr:col>17</xdr:col>
      <xdr:colOff>235070</xdr:colOff>
      <xdr:row>3</xdr:row>
      <xdr:rowOff>86744</xdr:rowOff>
    </xdr:from>
    <xdr:to>
      <xdr:col>19</xdr:col>
      <xdr:colOff>597140</xdr:colOff>
      <xdr:row>5</xdr:row>
      <xdr:rowOff>61343</xdr:rowOff>
    </xdr:to>
    <xdr:sp macro="" textlink="">
      <xdr:nvSpPr>
        <xdr:cNvPr id="48" name="TextBox 47">
          <a:extLst>
            <a:ext uri="{FF2B5EF4-FFF2-40B4-BE49-F238E27FC236}">
              <a16:creationId xmlns:a16="http://schemas.microsoft.com/office/drawing/2014/main" id="{00000000-0008-0000-0A00-000030000000}"/>
            </a:ext>
          </a:extLst>
        </xdr:cNvPr>
        <xdr:cNvSpPr txBox="1"/>
      </xdr:nvSpPr>
      <xdr:spPr>
        <a:xfrm>
          <a:off x="11355957" y="669027"/>
          <a:ext cx="1670409" cy="362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AVG</a:t>
          </a:r>
          <a:r>
            <a:rPr lang="en-US" sz="1600" b="1" baseline="0">
              <a:solidFill>
                <a:schemeClr val="accent2">
                  <a:lumMod val="50000"/>
                </a:schemeClr>
              </a:solidFill>
            </a:rPr>
            <a:t> AGE</a:t>
          </a:r>
          <a:endParaRPr lang="en-US" sz="1600" b="1">
            <a:solidFill>
              <a:schemeClr val="accent2">
                <a:lumMod val="50000"/>
              </a:schemeClr>
            </a:solidFill>
          </a:endParaRPr>
        </a:p>
      </xdr:txBody>
    </xdr:sp>
    <xdr:clientData/>
  </xdr:twoCellAnchor>
  <xdr:twoCellAnchor>
    <xdr:from>
      <xdr:col>5</xdr:col>
      <xdr:colOff>21805</xdr:colOff>
      <xdr:row>3</xdr:row>
      <xdr:rowOff>95610</xdr:rowOff>
    </xdr:from>
    <xdr:to>
      <xdr:col>7</xdr:col>
      <xdr:colOff>383875</xdr:colOff>
      <xdr:row>5</xdr:row>
      <xdr:rowOff>70209</xdr:rowOff>
    </xdr:to>
    <xdr:sp macro="" textlink="">
      <xdr:nvSpPr>
        <xdr:cNvPr id="49" name="TextBox 48">
          <a:extLst>
            <a:ext uri="{FF2B5EF4-FFF2-40B4-BE49-F238E27FC236}">
              <a16:creationId xmlns:a16="http://schemas.microsoft.com/office/drawing/2014/main" id="{00000000-0008-0000-0A00-000031000000}"/>
            </a:ext>
          </a:extLst>
        </xdr:cNvPr>
        <xdr:cNvSpPr txBox="1"/>
      </xdr:nvSpPr>
      <xdr:spPr>
        <a:xfrm>
          <a:off x="3292654" y="677893"/>
          <a:ext cx="1670410" cy="362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ATTRITION</a:t>
          </a:r>
        </a:p>
      </xdr:txBody>
    </xdr:sp>
    <xdr:clientData/>
  </xdr:twoCellAnchor>
  <xdr:oneCellAnchor>
    <xdr:from>
      <xdr:col>3</xdr:col>
      <xdr:colOff>279400</xdr:colOff>
      <xdr:row>3</xdr:row>
      <xdr:rowOff>135388</xdr:rowOff>
    </xdr:from>
    <xdr:ext cx="317261" cy="295934"/>
    <xdr:pic>
      <xdr:nvPicPr>
        <xdr:cNvPr id="50" name="image4.png">
          <a:extLst>
            <a:ext uri="{FF2B5EF4-FFF2-40B4-BE49-F238E27FC236}">
              <a16:creationId xmlns:a16="http://schemas.microsoft.com/office/drawing/2014/main" id="{00000000-0008-0000-0A00-000032000000}"/>
            </a:ext>
          </a:extLst>
        </xdr:cNvPr>
        <xdr:cNvPicPr preferRelativeResize="0"/>
      </xdr:nvPicPr>
      <xdr:blipFill>
        <a:blip xmlns:r="http://schemas.openxmlformats.org/officeDocument/2006/relationships" r:embed="rId1" cstate="print"/>
        <a:stretch>
          <a:fillRect/>
        </a:stretch>
      </xdr:blipFill>
      <xdr:spPr>
        <a:xfrm>
          <a:off x="2241909" y="717671"/>
          <a:ext cx="317261" cy="295934"/>
        </a:xfrm>
        <a:prstGeom prst="rect">
          <a:avLst/>
        </a:prstGeom>
        <a:noFill/>
      </xdr:spPr>
    </xdr:pic>
    <xdr:clientData fLocksWithSheet="0"/>
  </xdr:oneCellAnchor>
  <xdr:oneCellAnchor>
    <xdr:from>
      <xdr:col>6</xdr:col>
      <xdr:colOff>643866</xdr:colOff>
      <xdr:row>3</xdr:row>
      <xdr:rowOff>159109</xdr:rowOff>
    </xdr:from>
    <xdr:ext cx="276285" cy="286588"/>
    <xdr:pic>
      <xdr:nvPicPr>
        <xdr:cNvPr id="51" name="image7.png">
          <a:extLst>
            <a:ext uri="{FF2B5EF4-FFF2-40B4-BE49-F238E27FC236}">
              <a16:creationId xmlns:a16="http://schemas.microsoft.com/office/drawing/2014/main" id="{00000000-0008-0000-0A00-000033000000}"/>
            </a:ext>
          </a:extLst>
        </xdr:cNvPr>
        <xdr:cNvPicPr preferRelativeResize="0"/>
      </xdr:nvPicPr>
      <xdr:blipFill>
        <a:blip xmlns:r="http://schemas.openxmlformats.org/officeDocument/2006/relationships" r:embed="rId3" cstate="print"/>
        <a:stretch>
          <a:fillRect/>
        </a:stretch>
      </xdr:blipFill>
      <xdr:spPr>
        <a:xfrm>
          <a:off x="4568885" y="741392"/>
          <a:ext cx="276285" cy="286588"/>
        </a:xfrm>
        <a:prstGeom prst="rect">
          <a:avLst/>
        </a:prstGeom>
        <a:noFill/>
      </xdr:spPr>
    </xdr:pic>
    <xdr:clientData fLocksWithSheet="0"/>
  </xdr:oneCellAnchor>
  <xdr:oneCellAnchor>
    <xdr:from>
      <xdr:col>11</xdr:col>
      <xdr:colOff>347932</xdr:colOff>
      <xdr:row>3</xdr:row>
      <xdr:rowOff>182833</xdr:rowOff>
    </xdr:from>
    <xdr:ext cx="356558" cy="304800"/>
    <xdr:pic>
      <xdr:nvPicPr>
        <xdr:cNvPr id="52" name="image5.png">
          <a:extLst>
            <a:ext uri="{FF2B5EF4-FFF2-40B4-BE49-F238E27FC236}">
              <a16:creationId xmlns:a16="http://schemas.microsoft.com/office/drawing/2014/main" id="{00000000-0008-0000-0A00-000034000000}"/>
            </a:ext>
          </a:extLst>
        </xdr:cNvPr>
        <xdr:cNvPicPr preferRelativeResize="0"/>
      </xdr:nvPicPr>
      <xdr:blipFill>
        <a:blip xmlns:r="http://schemas.openxmlformats.org/officeDocument/2006/relationships" r:embed="rId2" cstate="print"/>
        <a:stretch>
          <a:fillRect/>
        </a:stretch>
      </xdr:blipFill>
      <xdr:spPr>
        <a:xfrm>
          <a:off x="7543800" y="765116"/>
          <a:ext cx="356558" cy="304800"/>
        </a:xfrm>
        <a:prstGeom prst="rect">
          <a:avLst/>
        </a:prstGeom>
        <a:noFill/>
      </xdr:spPr>
    </xdr:pic>
    <xdr:clientData fLocksWithSheet="0"/>
  </xdr:oneCellAnchor>
  <xdr:oneCellAnchor>
    <xdr:from>
      <xdr:col>15</xdr:col>
      <xdr:colOff>268377</xdr:colOff>
      <xdr:row>3</xdr:row>
      <xdr:rowOff>189541</xdr:rowOff>
    </xdr:from>
    <xdr:ext cx="390525" cy="314325"/>
    <xdr:pic>
      <xdr:nvPicPr>
        <xdr:cNvPr id="53" name="image2.png">
          <a:extLst>
            <a:ext uri="{FF2B5EF4-FFF2-40B4-BE49-F238E27FC236}">
              <a16:creationId xmlns:a16="http://schemas.microsoft.com/office/drawing/2014/main" id="{00000000-0008-0000-0A00-000035000000}"/>
            </a:ext>
          </a:extLst>
        </xdr:cNvPr>
        <xdr:cNvPicPr preferRelativeResize="0"/>
      </xdr:nvPicPr>
      <xdr:blipFill>
        <a:blip xmlns:r="http://schemas.openxmlformats.org/officeDocument/2006/relationships" r:embed="rId4" cstate="print"/>
        <a:stretch>
          <a:fillRect/>
        </a:stretch>
      </xdr:blipFill>
      <xdr:spPr>
        <a:xfrm>
          <a:off x="10080924" y="771824"/>
          <a:ext cx="390525" cy="314325"/>
        </a:xfrm>
        <a:prstGeom prst="rect">
          <a:avLst/>
        </a:prstGeom>
        <a:noFill/>
      </xdr:spPr>
    </xdr:pic>
    <xdr:clientData fLocksWithSheet="0"/>
  </xdr:oneCellAnchor>
  <xdr:oneCellAnchor>
    <xdr:from>
      <xdr:col>19</xdr:col>
      <xdr:colOff>148327</xdr:colOff>
      <xdr:row>3</xdr:row>
      <xdr:rowOff>173488</xdr:rowOff>
    </xdr:from>
    <xdr:ext cx="295275" cy="266700"/>
    <xdr:pic>
      <xdr:nvPicPr>
        <xdr:cNvPr id="79" name="image6.png">
          <a:extLst>
            <a:ext uri="{FF2B5EF4-FFF2-40B4-BE49-F238E27FC236}">
              <a16:creationId xmlns:a16="http://schemas.microsoft.com/office/drawing/2014/main" id="{00000000-0008-0000-0A00-00004F000000}"/>
            </a:ext>
          </a:extLst>
        </xdr:cNvPr>
        <xdr:cNvPicPr preferRelativeResize="0"/>
      </xdr:nvPicPr>
      <xdr:blipFill>
        <a:blip xmlns:r="http://schemas.openxmlformats.org/officeDocument/2006/relationships" r:embed="rId5" cstate="print"/>
        <a:stretch>
          <a:fillRect/>
        </a:stretch>
      </xdr:blipFill>
      <xdr:spPr>
        <a:xfrm>
          <a:off x="12577553" y="755771"/>
          <a:ext cx="295275" cy="266700"/>
        </a:xfrm>
        <a:prstGeom prst="rect">
          <a:avLst/>
        </a:prstGeom>
        <a:noFill/>
      </xdr:spPr>
    </xdr:pic>
    <xdr:clientData fLocksWithSheet="0"/>
  </xdr:oneCellAnchor>
  <xdr:twoCellAnchor>
    <xdr:from>
      <xdr:col>1</xdr:col>
      <xdr:colOff>147129</xdr:colOff>
      <xdr:row>5</xdr:row>
      <xdr:rowOff>958</xdr:rowOff>
    </xdr:from>
    <xdr:to>
      <xdr:col>3</xdr:col>
      <xdr:colOff>324929</xdr:colOff>
      <xdr:row>7</xdr:row>
      <xdr:rowOff>959</xdr:rowOff>
    </xdr:to>
    <xdr:sp macro="" textlink="KPI!A11">
      <xdr:nvSpPr>
        <xdr:cNvPr id="80" name="TextBox 79">
          <a:extLst>
            <a:ext uri="{FF2B5EF4-FFF2-40B4-BE49-F238E27FC236}">
              <a16:creationId xmlns:a16="http://schemas.microsoft.com/office/drawing/2014/main" id="{00000000-0008-0000-0A00-000050000000}"/>
            </a:ext>
          </a:extLst>
        </xdr:cNvPr>
        <xdr:cNvSpPr txBox="1"/>
      </xdr:nvSpPr>
      <xdr:spPr>
        <a:xfrm>
          <a:off x="801299" y="971430"/>
          <a:ext cx="1486139" cy="388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1DAA12-B36A-4259-8780-CA51793DEE3A}" type="TxLink">
            <a:rPr lang="en-US" sz="2000" b="1" i="0" u="none" strike="noStrike">
              <a:solidFill>
                <a:schemeClr val="accent1">
                  <a:lumMod val="50000"/>
                </a:schemeClr>
              </a:solidFill>
              <a:latin typeface="Calibri"/>
              <a:cs typeface="Calibri"/>
            </a:rPr>
            <a:pPr/>
            <a:t>1470</a:t>
          </a:fld>
          <a:endParaRPr lang="en-US" sz="2000" b="1">
            <a:solidFill>
              <a:schemeClr val="accent1">
                <a:lumMod val="50000"/>
              </a:schemeClr>
            </a:solidFill>
          </a:endParaRPr>
        </a:p>
      </xdr:txBody>
    </xdr:sp>
    <xdr:clientData/>
  </xdr:twoCellAnchor>
  <xdr:twoCellAnchor>
    <xdr:from>
      <xdr:col>17</xdr:col>
      <xdr:colOff>482600</xdr:colOff>
      <xdr:row>4</xdr:row>
      <xdr:rowOff>140898</xdr:rowOff>
    </xdr:from>
    <xdr:to>
      <xdr:col>18</xdr:col>
      <xdr:colOff>273169</xdr:colOff>
      <xdr:row>6</xdr:row>
      <xdr:rowOff>140898</xdr:rowOff>
    </xdr:to>
    <xdr:sp macro="" textlink="KPI!C11">
      <xdr:nvSpPr>
        <xdr:cNvPr id="81" name="TextBox 80">
          <a:extLst>
            <a:ext uri="{FF2B5EF4-FFF2-40B4-BE49-F238E27FC236}">
              <a16:creationId xmlns:a16="http://schemas.microsoft.com/office/drawing/2014/main" id="{00000000-0008-0000-0A00-000051000000}"/>
            </a:ext>
          </a:extLst>
        </xdr:cNvPr>
        <xdr:cNvSpPr txBox="1"/>
      </xdr:nvSpPr>
      <xdr:spPr>
        <a:xfrm>
          <a:off x="11603487" y="917275"/>
          <a:ext cx="444739" cy="388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00D232-9530-4F4D-BF57-FE8F801A88A8}" type="TxLink">
            <a:rPr lang="en-US" sz="2000" b="1" i="0" u="none" strike="noStrike">
              <a:solidFill>
                <a:schemeClr val="accent1">
                  <a:lumMod val="50000"/>
                </a:schemeClr>
              </a:solidFill>
              <a:latin typeface="Calibri"/>
              <a:cs typeface="Calibri"/>
            </a:rPr>
            <a:pPr/>
            <a:t>37</a:t>
          </a:fld>
          <a:endParaRPr lang="en-US" sz="2000" b="1">
            <a:solidFill>
              <a:schemeClr val="accent1">
                <a:lumMod val="50000"/>
              </a:schemeClr>
            </a:solidFill>
          </a:endParaRPr>
        </a:p>
      </xdr:txBody>
    </xdr:sp>
    <xdr:clientData/>
  </xdr:twoCellAnchor>
  <xdr:twoCellAnchor>
    <xdr:from>
      <xdr:col>13</xdr:col>
      <xdr:colOff>382917</xdr:colOff>
      <xdr:row>4</xdr:row>
      <xdr:rowOff>173966</xdr:rowOff>
    </xdr:from>
    <xdr:to>
      <xdr:col>15</xdr:col>
      <xdr:colOff>179717</xdr:colOff>
      <xdr:row>6</xdr:row>
      <xdr:rowOff>173966</xdr:rowOff>
    </xdr:to>
    <xdr:sp macro="" textlink="KPI!E11">
      <xdr:nvSpPr>
        <xdr:cNvPr id="82" name="TextBox 81">
          <a:extLst>
            <a:ext uri="{FF2B5EF4-FFF2-40B4-BE49-F238E27FC236}">
              <a16:creationId xmlns:a16="http://schemas.microsoft.com/office/drawing/2014/main" id="{00000000-0008-0000-0A00-000052000000}"/>
            </a:ext>
          </a:extLst>
        </xdr:cNvPr>
        <xdr:cNvSpPr txBox="1"/>
      </xdr:nvSpPr>
      <xdr:spPr>
        <a:xfrm>
          <a:off x="8887125" y="950343"/>
          <a:ext cx="1105139" cy="388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39A8EC-A77A-43C4-AE8E-B5409FEA4972}" type="TxLink">
            <a:rPr lang="en-US" sz="2000" b="1" i="0" u="none" strike="noStrike">
              <a:solidFill>
                <a:schemeClr val="accent1">
                  <a:lumMod val="50000"/>
                </a:schemeClr>
              </a:solidFill>
              <a:latin typeface="Calibri"/>
              <a:cs typeface="Calibri"/>
            </a:rPr>
            <a:pPr/>
            <a:t>16.12%</a:t>
          </a:fld>
          <a:endParaRPr lang="en-US" sz="2000" b="1">
            <a:solidFill>
              <a:schemeClr val="accent1">
                <a:lumMod val="50000"/>
              </a:schemeClr>
            </a:solidFill>
          </a:endParaRPr>
        </a:p>
      </xdr:txBody>
    </xdr:sp>
    <xdr:clientData/>
  </xdr:twoCellAnchor>
  <xdr:twoCellAnchor>
    <xdr:from>
      <xdr:col>9</xdr:col>
      <xdr:colOff>461992</xdr:colOff>
      <xdr:row>4</xdr:row>
      <xdr:rowOff>189542</xdr:rowOff>
    </xdr:from>
    <xdr:to>
      <xdr:col>11</xdr:col>
      <xdr:colOff>633562</xdr:colOff>
      <xdr:row>6</xdr:row>
      <xdr:rowOff>189542</xdr:rowOff>
    </xdr:to>
    <xdr:sp macro="" textlink="KPI!D11">
      <xdr:nvSpPr>
        <xdr:cNvPr id="83" name="TextBox 82">
          <a:extLst>
            <a:ext uri="{FF2B5EF4-FFF2-40B4-BE49-F238E27FC236}">
              <a16:creationId xmlns:a16="http://schemas.microsoft.com/office/drawing/2014/main" id="{00000000-0008-0000-0A00-000053000000}"/>
            </a:ext>
          </a:extLst>
        </xdr:cNvPr>
        <xdr:cNvSpPr txBox="1"/>
      </xdr:nvSpPr>
      <xdr:spPr>
        <a:xfrm>
          <a:off x="6349520" y="965919"/>
          <a:ext cx="1479910" cy="388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D074CF6-41E8-4691-8104-74989B12DBB2}" type="TxLink">
            <a:rPr lang="en-US" sz="2000" b="1" i="0" u="none" strike="noStrike">
              <a:solidFill>
                <a:schemeClr val="accent1">
                  <a:lumMod val="50000"/>
                </a:schemeClr>
              </a:solidFill>
              <a:latin typeface="Calibri"/>
              <a:cs typeface="Calibri"/>
            </a:rPr>
            <a:pPr/>
            <a:t>1233</a:t>
          </a:fld>
          <a:endParaRPr lang="en-US" sz="2000" b="1">
            <a:solidFill>
              <a:schemeClr val="accent1">
                <a:lumMod val="50000"/>
              </a:schemeClr>
            </a:solidFill>
          </a:endParaRPr>
        </a:p>
      </xdr:txBody>
    </xdr:sp>
    <xdr:clientData/>
  </xdr:twoCellAnchor>
  <xdr:twoCellAnchor>
    <xdr:from>
      <xdr:col>5</xdr:col>
      <xdr:colOff>351286</xdr:colOff>
      <xdr:row>4</xdr:row>
      <xdr:rowOff>130354</xdr:rowOff>
    </xdr:from>
    <xdr:to>
      <xdr:col>6</xdr:col>
      <xdr:colOff>294735</xdr:colOff>
      <xdr:row>6</xdr:row>
      <xdr:rowOff>129396</xdr:rowOff>
    </xdr:to>
    <xdr:sp macro="" textlink="KPI!B11">
      <xdr:nvSpPr>
        <xdr:cNvPr id="84" name="TextBox 83">
          <a:extLst>
            <a:ext uri="{FF2B5EF4-FFF2-40B4-BE49-F238E27FC236}">
              <a16:creationId xmlns:a16="http://schemas.microsoft.com/office/drawing/2014/main" id="{00000000-0008-0000-0A00-000054000000}"/>
            </a:ext>
          </a:extLst>
        </xdr:cNvPr>
        <xdr:cNvSpPr txBox="1"/>
      </xdr:nvSpPr>
      <xdr:spPr>
        <a:xfrm>
          <a:off x="3622135" y="906731"/>
          <a:ext cx="597619" cy="387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35C63D-8455-4C77-8538-7043ABDD0AB4}" type="TxLink">
            <a:rPr lang="en-US" sz="2000" b="1" i="0" u="none" strike="noStrike">
              <a:solidFill>
                <a:schemeClr val="accent1">
                  <a:lumMod val="50000"/>
                </a:schemeClr>
              </a:solidFill>
              <a:latin typeface="Calibri"/>
              <a:cs typeface="Calibri"/>
            </a:rPr>
            <a:pPr/>
            <a:t>237</a:t>
          </a:fld>
          <a:endParaRPr lang="en-US" sz="2000" b="1">
            <a:solidFill>
              <a:schemeClr val="accent1">
                <a:lumMod val="50000"/>
              </a:schemeClr>
            </a:solidFill>
          </a:endParaRPr>
        </a:p>
      </xdr:txBody>
    </xdr:sp>
    <xdr:clientData/>
  </xdr:twoCellAnchor>
  <xdr:twoCellAnchor>
    <xdr:from>
      <xdr:col>7</xdr:col>
      <xdr:colOff>289181</xdr:colOff>
      <xdr:row>7</xdr:row>
      <xdr:rowOff>139840</xdr:rowOff>
    </xdr:from>
    <xdr:to>
      <xdr:col>11</xdr:col>
      <xdr:colOff>494334</xdr:colOff>
      <xdr:row>9</xdr:row>
      <xdr:rowOff>130071</xdr:rowOff>
    </xdr:to>
    <xdr:sp macro="" textlink="">
      <xdr:nvSpPr>
        <xdr:cNvPr id="85" name="TextBox 84">
          <a:extLst>
            <a:ext uri="{FF2B5EF4-FFF2-40B4-BE49-F238E27FC236}">
              <a16:creationId xmlns:a16="http://schemas.microsoft.com/office/drawing/2014/main" id="{00000000-0008-0000-0A00-000055000000}"/>
            </a:ext>
          </a:extLst>
        </xdr:cNvPr>
        <xdr:cNvSpPr txBox="1"/>
      </xdr:nvSpPr>
      <xdr:spPr>
        <a:xfrm>
          <a:off x="4868370" y="1498500"/>
          <a:ext cx="2821832" cy="378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b="1">
            <a:solidFill>
              <a:schemeClr val="accent2">
                <a:lumMod val="50000"/>
              </a:schemeClr>
            </a:solidFill>
          </a:endParaRPr>
        </a:p>
      </xdr:txBody>
    </xdr:sp>
    <xdr:clientData/>
  </xdr:twoCellAnchor>
  <xdr:twoCellAnchor>
    <xdr:from>
      <xdr:col>15</xdr:col>
      <xdr:colOff>105219</xdr:colOff>
      <xdr:row>7</xdr:row>
      <xdr:rowOff>44815</xdr:rowOff>
    </xdr:from>
    <xdr:to>
      <xdr:col>19</xdr:col>
      <xdr:colOff>310372</xdr:colOff>
      <xdr:row>9</xdr:row>
      <xdr:rowOff>35046</xdr:rowOff>
    </xdr:to>
    <xdr:sp macro="" textlink="">
      <xdr:nvSpPr>
        <xdr:cNvPr id="86" name="TextBox 85">
          <a:extLst>
            <a:ext uri="{FF2B5EF4-FFF2-40B4-BE49-F238E27FC236}">
              <a16:creationId xmlns:a16="http://schemas.microsoft.com/office/drawing/2014/main" id="{00000000-0008-0000-0A00-000056000000}"/>
            </a:ext>
          </a:extLst>
        </xdr:cNvPr>
        <xdr:cNvSpPr txBox="1"/>
      </xdr:nvSpPr>
      <xdr:spPr>
        <a:xfrm>
          <a:off x="9917766" y="1403475"/>
          <a:ext cx="2821832" cy="378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ATTRITION</a:t>
          </a:r>
          <a:r>
            <a:rPr lang="en-US" sz="1600" b="1" baseline="0">
              <a:solidFill>
                <a:schemeClr val="accent2">
                  <a:lumMod val="50000"/>
                </a:schemeClr>
              </a:solidFill>
            </a:rPr>
            <a:t> BY JOB ROLE</a:t>
          </a:r>
          <a:endParaRPr lang="en-US" sz="1600" b="1">
            <a:solidFill>
              <a:schemeClr val="accent2">
                <a:lumMod val="50000"/>
              </a:schemeClr>
            </a:solidFill>
          </a:endParaRPr>
        </a:p>
      </xdr:txBody>
    </xdr:sp>
    <xdr:clientData/>
  </xdr:twoCellAnchor>
  <xdr:twoCellAnchor>
    <xdr:from>
      <xdr:col>13</xdr:col>
      <xdr:colOff>16886</xdr:colOff>
      <xdr:row>0</xdr:row>
      <xdr:rowOff>75901</xdr:rowOff>
    </xdr:from>
    <xdr:to>
      <xdr:col>14</xdr:col>
      <xdr:colOff>208472</xdr:colOff>
      <xdr:row>3</xdr:row>
      <xdr:rowOff>129396</xdr:rowOff>
    </xdr:to>
    <xdr:graphicFrame macro="">
      <xdr:nvGraphicFramePr>
        <xdr:cNvPr id="87" name="Chart 86">
          <a:extLst>
            <a:ext uri="{FF2B5EF4-FFF2-40B4-BE49-F238E27FC236}">
              <a16:creationId xmlns:a16="http://schemas.microsoft.com/office/drawing/2014/main" id="{00000000-0008-0000-0A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395377</xdr:colOff>
      <xdr:row>19</xdr:row>
      <xdr:rowOff>43611</xdr:rowOff>
    </xdr:from>
    <xdr:to>
      <xdr:col>5</xdr:col>
      <xdr:colOff>395377</xdr:colOff>
      <xdr:row>27</xdr:row>
      <xdr:rowOff>14378</xdr:rowOff>
    </xdr:to>
    <xdr:graphicFrame macro="">
      <xdr:nvGraphicFramePr>
        <xdr:cNvPr id="90" name="Chart 89">
          <a:extLst>
            <a:ext uri="{FF2B5EF4-FFF2-40B4-BE49-F238E27FC236}">
              <a16:creationId xmlns:a16="http://schemas.microsoft.com/office/drawing/2014/main" id="{00000000-0008-0000-0A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xdr:col>
      <xdr:colOff>49000</xdr:colOff>
      <xdr:row>17</xdr:row>
      <xdr:rowOff>87295</xdr:rowOff>
    </xdr:from>
    <xdr:to>
      <xdr:col>5</xdr:col>
      <xdr:colOff>254153</xdr:colOff>
      <xdr:row>19</xdr:row>
      <xdr:rowOff>77527</xdr:rowOff>
    </xdr:to>
    <xdr:sp macro="" textlink="">
      <xdr:nvSpPr>
        <xdr:cNvPr id="91" name="TextBox 90">
          <a:extLst>
            <a:ext uri="{FF2B5EF4-FFF2-40B4-BE49-F238E27FC236}">
              <a16:creationId xmlns:a16="http://schemas.microsoft.com/office/drawing/2014/main" id="{00000000-0008-0000-0A00-00005B000000}"/>
            </a:ext>
          </a:extLst>
        </xdr:cNvPr>
        <xdr:cNvSpPr txBox="1"/>
      </xdr:nvSpPr>
      <xdr:spPr>
        <a:xfrm>
          <a:off x="703170" y="3386899"/>
          <a:ext cx="2821832" cy="378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DEPARTMENT</a:t>
          </a:r>
          <a:r>
            <a:rPr lang="en-US" sz="1600" b="1" baseline="0">
              <a:solidFill>
                <a:schemeClr val="accent2">
                  <a:lumMod val="50000"/>
                </a:schemeClr>
              </a:solidFill>
            </a:rPr>
            <a:t> WISE ATTRITION</a:t>
          </a:r>
          <a:endParaRPr lang="en-US" sz="1600" b="1">
            <a:solidFill>
              <a:schemeClr val="accent2">
                <a:lumMod val="50000"/>
              </a:schemeClr>
            </a:solidFill>
          </a:endParaRPr>
        </a:p>
      </xdr:txBody>
    </xdr:sp>
    <xdr:clientData/>
  </xdr:twoCellAnchor>
  <xdr:twoCellAnchor>
    <xdr:from>
      <xdr:col>15</xdr:col>
      <xdr:colOff>546265</xdr:colOff>
      <xdr:row>17</xdr:row>
      <xdr:rowOff>83077</xdr:rowOff>
    </xdr:from>
    <xdr:to>
      <xdr:col>20</xdr:col>
      <xdr:colOff>97248</xdr:colOff>
      <xdr:row>19</xdr:row>
      <xdr:rowOff>73309</xdr:rowOff>
    </xdr:to>
    <xdr:sp macro="" textlink="">
      <xdr:nvSpPr>
        <xdr:cNvPr id="92" name="TextBox 91">
          <a:extLst>
            <a:ext uri="{FF2B5EF4-FFF2-40B4-BE49-F238E27FC236}">
              <a16:creationId xmlns:a16="http://schemas.microsoft.com/office/drawing/2014/main" id="{00000000-0008-0000-0A00-00005C000000}"/>
            </a:ext>
          </a:extLst>
        </xdr:cNvPr>
        <xdr:cNvSpPr txBox="1"/>
      </xdr:nvSpPr>
      <xdr:spPr>
        <a:xfrm>
          <a:off x="10358812" y="3382681"/>
          <a:ext cx="2821832" cy="378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DEPARTMENT</a:t>
          </a:r>
          <a:r>
            <a:rPr lang="en-US" sz="1600" b="1" baseline="0">
              <a:solidFill>
                <a:schemeClr val="accent2">
                  <a:lumMod val="50000"/>
                </a:schemeClr>
              </a:solidFill>
            </a:rPr>
            <a:t> WISE ATTRITION</a:t>
          </a:r>
          <a:endParaRPr lang="en-US" sz="1600" b="1">
            <a:solidFill>
              <a:schemeClr val="accent2">
                <a:lumMod val="50000"/>
              </a:schemeClr>
            </a:solidFill>
          </a:endParaRPr>
        </a:p>
      </xdr:txBody>
    </xdr:sp>
    <xdr:clientData/>
  </xdr:twoCellAnchor>
  <xdr:twoCellAnchor>
    <xdr:from>
      <xdr:col>11</xdr:col>
      <xdr:colOff>498053</xdr:colOff>
      <xdr:row>17</xdr:row>
      <xdr:rowOff>74164</xdr:rowOff>
    </xdr:from>
    <xdr:to>
      <xdr:col>16</xdr:col>
      <xdr:colOff>41416</xdr:colOff>
      <xdr:row>19</xdr:row>
      <xdr:rowOff>64396</xdr:rowOff>
    </xdr:to>
    <xdr:sp macro="" textlink="">
      <xdr:nvSpPr>
        <xdr:cNvPr id="93" name="TextBox 92">
          <a:extLst>
            <a:ext uri="{FF2B5EF4-FFF2-40B4-BE49-F238E27FC236}">
              <a16:creationId xmlns:a16="http://schemas.microsoft.com/office/drawing/2014/main" id="{00000000-0008-0000-0A00-00005D000000}"/>
            </a:ext>
          </a:extLst>
        </xdr:cNvPr>
        <xdr:cNvSpPr txBox="1"/>
      </xdr:nvSpPr>
      <xdr:spPr>
        <a:xfrm>
          <a:off x="7693921" y="3373768"/>
          <a:ext cx="2814212" cy="378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ATTRITION</a:t>
          </a:r>
          <a:r>
            <a:rPr lang="en-US" sz="1600" b="1" baseline="0">
              <a:solidFill>
                <a:schemeClr val="accent2">
                  <a:lumMod val="50000"/>
                </a:schemeClr>
              </a:solidFill>
            </a:rPr>
            <a:t> MARITAL STATUS</a:t>
          </a:r>
          <a:endParaRPr lang="en-US" sz="1600" b="1">
            <a:solidFill>
              <a:schemeClr val="accent2">
                <a:lumMod val="50000"/>
              </a:schemeClr>
            </a:solidFill>
          </a:endParaRPr>
        </a:p>
      </xdr:txBody>
    </xdr:sp>
    <xdr:clientData/>
  </xdr:twoCellAnchor>
  <xdr:twoCellAnchor>
    <xdr:from>
      <xdr:col>6</xdr:col>
      <xdr:colOff>359263</xdr:colOff>
      <xdr:row>17</xdr:row>
      <xdr:rowOff>105890</xdr:rowOff>
    </xdr:from>
    <xdr:to>
      <xdr:col>10</xdr:col>
      <xdr:colOff>564416</xdr:colOff>
      <xdr:row>19</xdr:row>
      <xdr:rowOff>96122</xdr:rowOff>
    </xdr:to>
    <xdr:sp macro="" textlink="">
      <xdr:nvSpPr>
        <xdr:cNvPr id="94" name="TextBox 93">
          <a:extLst>
            <a:ext uri="{FF2B5EF4-FFF2-40B4-BE49-F238E27FC236}">
              <a16:creationId xmlns:a16="http://schemas.microsoft.com/office/drawing/2014/main" id="{00000000-0008-0000-0A00-00005E000000}"/>
            </a:ext>
          </a:extLst>
        </xdr:cNvPr>
        <xdr:cNvSpPr txBox="1"/>
      </xdr:nvSpPr>
      <xdr:spPr>
        <a:xfrm>
          <a:off x="4284282" y="3405494"/>
          <a:ext cx="2821832" cy="378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2">
                  <a:lumMod val="50000"/>
                </a:schemeClr>
              </a:solidFill>
            </a:rPr>
            <a:t> ATTRITION BY AGE GROUP</a:t>
          </a:r>
          <a:endParaRPr lang="en-US" sz="1600" b="1">
            <a:solidFill>
              <a:schemeClr val="accent2">
                <a:lumMod val="50000"/>
              </a:schemeClr>
            </a:solidFill>
          </a:endParaRPr>
        </a:p>
      </xdr:txBody>
    </xdr:sp>
    <xdr:clientData/>
  </xdr:twoCellAnchor>
  <xdr:twoCellAnchor>
    <xdr:from>
      <xdr:col>5</xdr:col>
      <xdr:colOff>541835</xdr:colOff>
      <xdr:row>18</xdr:row>
      <xdr:rowOff>86264</xdr:rowOff>
    </xdr:from>
    <xdr:to>
      <xdr:col>11</xdr:col>
      <xdr:colOff>90865</xdr:colOff>
      <xdr:row>28</xdr:row>
      <xdr:rowOff>3164</xdr:rowOff>
    </xdr:to>
    <xdr:graphicFrame macro="">
      <xdr:nvGraphicFramePr>
        <xdr:cNvPr id="95" name="Chart 94">
          <a:extLst>
            <a:ext uri="{FF2B5EF4-FFF2-40B4-BE49-F238E27FC236}">
              <a16:creationId xmlns:a16="http://schemas.microsoft.com/office/drawing/2014/main" id="{00000000-0008-0000-0A00-00005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11</xdr:col>
      <xdr:colOff>571453</xdr:colOff>
      <xdr:row>19</xdr:row>
      <xdr:rowOff>101121</xdr:rowOff>
    </xdr:from>
    <xdr:to>
      <xdr:col>15</xdr:col>
      <xdr:colOff>642573</xdr:colOff>
      <xdr:row>26</xdr:row>
      <xdr:rowOff>186906</xdr:rowOff>
    </xdr:to>
    <mc:AlternateContent xmlns:mc="http://schemas.openxmlformats.org/markup-compatibility/2006">
      <mc:Choice xmlns:cx2="http://schemas.microsoft.com/office/drawing/2015/10/21/chartex" Requires="cx2">
        <xdr:graphicFrame macro="">
          <xdr:nvGraphicFramePr>
            <xdr:cNvPr id="96" name="Chart 95">
              <a:extLst>
                <a:ext uri="{FF2B5EF4-FFF2-40B4-BE49-F238E27FC236}">
                  <a16:creationId xmlns:a16="http://schemas.microsoft.com/office/drawing/2014/main" id="{00000000-0008-0000-0A00-000060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7779973" y="3720621"/>
              <a:ext cx="2692400" cy="14192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119426</xdr:colOff>
      <xdr:row>18</xdr:row>
      <xdr:rowOff>193329</xdr:rowOff>
    </xdr:from>
    <xdr:to>
      <xdr:col>20</xdr:col>
      <xdr:colOff>72844</xdr:colOff>
      <xdr:row>26</xdr:row>
      <xdr:rowOff>122207</xdr:rowOff>
    </xdr:to>
    <xdr:grpSp>
      <xdr:nvGrpSpPr>
        <xdr:cNvPr id="99" name="Group 98">
          <a:extLst>
            <a:ext uri="{FF2B5EF4-FFF2-40B4-BE49-F238E27FC236}">
              <a16:creationId xmlns:a16="http://schemas.microsoft.com/office/drawing/2014/main" id="{00000000-0008-0000-0A00-000063000000}"/>
            </a:ext>
          </a:extLst>
        </xdr:cNvPr>
        <xdr:cNvGrpSpPr/>
      </xdr:nvGrpSpPr>
      <xdr:grpSpPr>
        <a:xfrm>
          <a:off x="10586143" y="3687027"/>
          <a:ext cx="2570097" cy="1481633"/>
          <a:chOff x="10718065" y="5273040"/>
          <a:chExt cx="2955071" cy="2105659"/>
        </a:xfrm>
      </xdr:grpSpPr>
      <mc:AlternateContent xmlns:mc="http://schemas.openxmlformats.org/markup-compatibility/2006" xmlns:a14="http://schemas.microsoft.com/office/drawing/2010/main">
        <mc:Choice Requires="a14">
          <xdr:graphicFrame macro="">
            <xdr:nvGraphicFramePr>
              <xdr:cNvPr id="97" name="Department 1">
                <a:extLst>
                  <a:ext uri="{FF2B5EF4-FFF2-40B4-BE49-F238E27FC236}">
                    <a16:creationId xmlns:a16="http://schemas.microsoft.com/office/drawing/2014/main" id="{00000000-0008-0000-0A00-000061000000}"/>
                  </a:ext>
                </a:extLst>
              </xdr:cNvPr>
              <xdr:cNvGraphicFramePr/>
            </xdr:nvGraphicFramePr>
            <xdr:xfrm>
              <a:off x="10718065" y="5515636"/>
              <a:ext cx="1261025" cy="1292859"/>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0586143" y="3857728"/>
                <a:ext cx="1096744" cy="9097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8" name="Education Field 3">
                <a:extLst>
                  <a:ext uri="{FF2B5EF4-FFF2-40B4-BE49-F238E27FC236}">
                    <a16:creationId xmlns:a16="http://schemas.microsoft.com/office/drawing/2014/main" id="{00000000-0008-0000-0A00-000062000000}"/>
                  </a:ext>
                </a:extLst>
              </xdr:cNvPr>
              <xdr:cNvGraphicFramePr/>
            </xdr:nvGraphicFramePr>
            <xdr:xfrm>
              <a:off x="12019596" y="5273040"/>
              <a:ext cx="1653540" cy="2105659"/>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1718116" y="3687027"/>
                <a:ext cx="1438124" cy="14816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16</xdr:col>
      <xdr:colOff>135531</xdr:colOff>
      <xdr:row>18</xdr:row>
      <xdr:rowOff>132559</xdr:rowOff>
    </xdr:from>
    <xdr:to>
      <xdr:col>17</xdr:col>
      <xdr:colOff>616981</xdr:colOff>
      <xdr:row>20</xdr:row>
      <xdr:rowOff>20799</xdr:rowOff>
    </xdr:to>
    <xdr:sp macro="" textlink="">
      <xdr:nvSpPr>
        <xdr:cNvPr id="100" name="TextBox 99">
          <a:extLst>
            <a:ext uri="{FF2B5EF4-FFF2-40B4-BE49-F238E27FC236}">
              <a16:creationId xmlns:a16="http://schemas.microsoft.com/office/drawing/2014/main" id="{00000000-0008-0000-0A00-000064000000}"/>
            </a:ext>
          </a:extLst>
        </xdr:cNvPr>
        <xdr:cNvSpPr txBox="1"/>
      </xdr:nvSpPr>
      <xdr:spPr>
        <a:xfrm>
          <a:off x="10602248" y="3626257"/>
          <a:ext cx="1135620" cy="276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28135D"/>
              </a:solidFill>
            </a:rPr>
            <a:t>DEPARTMENT</a:t>
          </a:r>
        </a:p>
      </xdr:txBody>
    </xdr:sp>
    <xdr:clientData/>
  </xdr:twoCellAnchor>
  <xdr:twoCellAnchor>
    <xdr:from>
      <xdr:col>17</xdr:col>
      <xdr:colOff>638259</xdr:colOff>
      <xdr:row>19</xdr:row>
      <xdr:rowOff>39107</xdr:rowOff>
    </xdr:from>
    <xdr:to>
      <xdr:col>19</xdr:col>
      <xdr:colOff>471769</xdr:colOff>
      <xdr:row>20</xdr:row>
      <xdr:rowOff>121441</xdr:rowOff>
    </xdr:to>
    <xdr:sp macro="" textlink="">
      <xdr:nvSpPr>
        <xdr:cNvPr id="102" name="TextBox 101">
          <a:extLst>
            <a:ext uri="{FF2B5EF4-FFF2-40B4-BE49-F238E27FC236}">
              <a16:creationId xmlns:a16="http://schemas.microsoft.com/office/drawing/2014/main" id="{00000000-0008-0000-0A00-000066000000}"/>
            </a:ext>
          </a:extLst>
        </xdr:cNvPr>
        <xdr:cNvSpPr txBox="1"/>
      </xdr:nvSpPr>
      <xdr:spPr>
        <a:xfrm>
          <a:off x="11759146" y="3726899"/>
          <a:ext cx="1141849" cy="276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28135D"/>
              </a:solidFill>
            </a:rPr>
            <a:t>EDUCATION</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0.4</cdr:x>
      <cdr:y>0.53</cdr:y>
    </cdr:from>
    <cdr:to>
      <cdr:x>1</cdr:x>
      <cdr:y>0.9</cdr:y>
    </cdr:to>
    <cdr:sp macro="" textlink="">
      <cdr:nvSpPr>
        <cdr:cNvPr id="2" name="TextBox 1">
          <a:extLst xmlns:a="http://schemas.openxmlformats.org/drawingml/2006/main">
            <a:ext uri="{FF2B5EF4-FFF2-40B4-BE49-F238E27FC236}">
              <a16:creationId xmlns:a16="http://schemas.microsoft.com/office/drawing/2014/main" id="{683FB7FE-60AA-2082-C00D-B8010B5DCCAF}"/>
            </a:ext>
          </a:extLst>
        </cdr:cNvPr>
        <cdr:cNvSpPr txBox="1"/>
      </cdr:nvSpPr>
      <cdr:spPr>
        <a:xfrm xmlns:a="http://schemas.openxmlformats.org/drawingml/2006/main">
          <a:off x="348343" y="384629"/>
          <a:ext cx="522514" cy="26851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userShapes>
</file>

<file path=xl/drawings/drawing3.xml><?xml version="1.0" encoding="utf-8"?>
<c:userShapes xmlns:c="http://schemas.openxmlformats.org/drawingml/2006/chart">
  <cdr:relSizeAnchor xmlns:cdr="http://schemas.openxmlformats.org/drawingml/2006/chartDrawing">
    <cdr:from>
      <cdr:x>0.41804</cdr:x>
      <cdr:y>0.41578</cdr:y>
    </cdr:from>
    <cdr:to>
      <cdr:x>0.74002</cdr:x>
      <cdr:y>0.57085</cdr:y>
    </cdr:to>
    <cdr:sp macro="" textlink="GENDER!$B$7">
      <cdr:nvSpPr>
        <cdr:cNvPr id="2" name="TextBox 88">
          <a:extLst xmlns:a="http://schemas.openxmlformats.org/drawingml/2006/main">
            <a:ext uri="{FF2B5EF4-FFF2-40B4-BE49-F238E27FC236}">
              <a16:creationId xmlns:a16="http://schemas.microsoft.com/office/drawing/2014/main" id="{1B38AE90-C1AA-4FE2-E543-230595164B10}"/>
            </a:ext>
          </a:extLst>
        </cdr:cNvPr>
        <cdr:cNvSpPr txBox="1"/>
      </cdr:nvSpPr>
      <cdr:spPr>
        <a:xfrm xmlns:a="http://schemas.openxmlformats.org/drawingml/2006/main">
          <a:off x="647874" y="504075"/>
          <a:ext cx="499003" cy="187998"/>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fld id="{E472DF00-635A-41F2-8F77-A031DC6DA4C3}" type="TxLink">
            <a:rPr lang="en-US" sz="1600" b="1" i="0" u="none" strike="noStrike">
              <a:solidFill>
                <a:srgbClr val="28135D"/>
              </a:solidFill>
              <a:latin typeface="Calibri"/>
              <a:cs typeface="Calibri"/>
            </a:rPr>
            <a:pPr/>
            <a:t>882</a:t>
          </a:fld>
          <a:endParaRPr lang="en-US" sz="1600" b="1">
            <a:solidFill>
              <a:srgbClr val="28135D"/>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0.3389</cdr:x>
      <cdr:y>0.45233</cdr:y>
    </cdr:from>
    <cdr:to>
      <cdr:x>0.69756</cdr:x>
      <cdr:y>0.67988</cdr:y>
    </cdr:to>
    <cdr:sp macro="" textlink="GENDER!$B$6">
      <cdr:nvSpPr>
        <cdr:cNvPr id="2" name="TextBox 88">
          <a:extLst xmlns:a="http://schemas.openxmlformats.org/drawingml/2006/main">
            <a:ext uri="{FF2B5EF4-FFF2-40B4-BE49-F238E27FC236}">
              <a16:creationId xmlns:a16="http://schemas.microsoft.com/office/drawing/2014/main" id="{1B38AE90-C1AA-4FE2-E543-230595164B10}"/>
            </a:ext>
          </a:extLst>
        </cdr:cNvPr>
        <cdr:cNvSpPr txBox="1"/>
      </cdr:nvSpPr>
      <cdr:spPr>
        <a:xfrm xmlns:a="http://schemas.openxmlformats.org/drawingml/2006/main">
          <a:off x="499426" y="564359"/>
          <a:ext cx="528554" cy="28390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fld id="{758FA8AF-2FC0-4001-89C1-62BD6E02AEFC}" type="TxLink">
            <a:rPr lang="en-US" sz="1600" b="1" i="0" u="none" strike="noStrike">
              <a:solidFill>
                <a:srgbClr val="5B0F61"/>
              </a:solidFill>
              <a:latin typeface="Calibri"/>
              <a:cs typeface="Calibri"/>
            </a:rPr>
            <a:pPr/>
            <a:t>588</a:t>
          </a:fld>
          <a:endParaRPr lang="en-US" sz="1600" b="1">
            <a:solidFill>
              <a:srgbClr val="5B0F61"/>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7</xdr:col>
      <xdr:colOff>523945</xdr:colOff>
      <xdr:row>10</xdr:row>
      <xdr:rowOff>108232</xdr:rowOff>
    </xdr:from>
    <xdr:to>
      <xdr:col>17</xdr:col>
      <xdr:colOff>232692</xdr:colOff>
      <xdr:row>24</xdr:row>
      <xdr:rowOff>77753</xdr:rowOff>
    </xdr:to>
    <xdr:graphicFrame macro="">
      <xdr:nvGraphicFramePr>
        <xdr:cNvPr id="2" name="KPI">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1123950</xdr:colOff>
      <xdr:row>9</xdr:row>
      <xdr:rowOff>0</xdr:rowOff>
    </xdr:from>
    <xdr:to>
      <xdr:col>3</xdr:col>
      <xdr:colOff>396240</xdr:colOff>
      <xdr:row>17</xdr:row>
      <xdr:rowOff>7620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417287</xdr:colOff>
      <xdr:row>26</xdr:row>
      <xdr:rowOff>43544</xdr:rowOff>
    </xdr:from>
    <xdr:to>
      <xdr:col>2</xdr:col>
      <xdr:colOff>36286</xdr:colOff>
      <xdr:row>29</xdr:row>
      <xdr:rowOff>72572</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531949</xdr:colOff>
      <xdr:row>9</xdr:row>
      <xdr:rowOff>154577</xdr:rowOff>
    </xdr:from>
    <xdr:to>
      <xdr:col>9</xdr:col>
      <xdr:colOff>346891</xdr:colOff>
      <xdr:row>23</xdr:row>
      <xdr:rowOff>56152</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84520" y="19507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241663</xdr:colOff>
      <xdr:row>8</xdr:row>
      <xdr:rowOff>181792</xdr:rowOff>
    </xdr:from>
    <xdr:to>
      <xdr:col>13</xdr:col>
      <xdr:colOff>56606</xdr:colOff>
      <xdr:row>22</xdr:row>
      <xdr:rowOff>83367</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079377" y="1778363"/>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1036320</xdr:colOff>
      <xdr:row>11</xdr:row>
      <xdr:rowOff>22860</xdr:rowOff>
    </xdr:from>
    <xdr:to>
      <xdr:col>3</xdr:col>
      <xdr:colOff>457200</xdr:colOff>
      <xdr:row>24</xdr:row>
      <xdr:rowOff>142875</xdr:rowOff>
    </xdr:to>
    <mc:AlternateContent xmlns:mc="http://schemas.openxmlformats.org/markup-compatibility/2006" xmlns:a14="http://schemas.microsoft.com/office/drawing/2010/main">
      <mc:Choice Requires="a14">
        <xdr:graphicFrame macro="">
          <xdr:nvGraphicFramePr>
            <xdr:cNvPr id="7" name="Education Field 2">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965960" y="22021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182880</xdr:rowOff>
    </xdr:from>
    <xdr:to>
      <xdr:col>1</xdr:col>
      <xdr:colOff>899160</xdr:colOff>
      <xdr:row>24</xdr:row>
      <xdr:rowOff>104775</xdr:rowOff>
    </xdr:to>
    <mc:AlternateContent xmlns:mc="http://schemas.openxmlformats.org/markup-compatibility/2006" xmlns:a14="http://schemas.microsoft.com/office/drawing/2010/main">
      <mc:Choice Requires="a14">
        <xdr:graphicFrame macro="">
          <xdr:nvGraphicFramePr>
            <xdr:cNvPr id="8" name="Gender 1">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21640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xdr:colOff>
      <xdr:row>0</xdr:row>
      <xdr:rowOff>0</xdr:rowOff>
    </xdr:from>
    <xdr:to>
      <xdr:col>7</xdr:col>
      <xdr:colOff>91440</xdr:colOff>
      <xdr:row>7</xdr:row>
      <xdr:rowOff>102870</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491490</xdr:colOff>
      <xdr:row>6</xdr:row>
      <xdr:rowOff>87630</xdr:rowOff>
    </xdr:from>
    <xdr:to>
      <xdr:col>11</xdr:col>
      <xdr:colOff>369570</xdr:colOff>
      <xdr:row>20</xdr:row>
      <xdr:rowOff>57150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1733550</xdr:colOff>
      <xdr:row>6</xdr:row>
      <xdr:rowOff>87630</xdr:rowOff>
    </xdr:from>
    <xdr:to>
      <xdr:col>7</xdr:col>
      <xdr:colOff>110490</xdr:colOff>
      <xdr:row>20</xdr:row>
      <xdr:rowOff>57150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09010" y="12763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902970</xdr:colOff>
      <xdr:row>6</xdr:row>
      <xdr:rowOff>87630</xdr:rowOff>
    </xdr:from>
    <xdr:to>
      <xdr:col>7</xdr:col>
      <xdr:colOff>384810</xdr:colOff>
      <xdr:row>20</xdr:row>
      <xdr:rowOff>57150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163830</xdr:colOff>
      <xdr:row>6</xdr:row>
      <xdr:rowOff>87630</xdr:rowOff>
    </xdr:from>
    <xdr:to>
      <xdr:col>10</xdr:col>
      <xdr:colOff>41910</xdr:colOff>
      <xdr:row>20</xdr:row>
      <xdr:rowOff>57150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261620</xdr:colOff>
      <xdr:row>10</xdr:row>
      <xdr:rowOff>63500</xdr:rowOff>
    </xdr:from>
    <xdr:to>
      <xdr:col>8</xdr:col>
      <xdr:colOff>78740</xdr:colOff>
      <xdr:row>23</xdr:row>
      <xdr:rowOff>117475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986020" y="20955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91440</xdr:colOff>
      <xdr:row>10</xdr:row>
      <xdr:rowOff>45720</xdr:rowOff>
    </xdr:from>
    <xdr:to>
      <xdr:col>10</xdr:col>
      <xdr:colOff>579120</xdr:colOff>
      <xdr:row>23</xdr:row>
      <xdr:rowOff>99695</xdr:rowOff>
    </xdr:to>
    <mc:AlternateContent xmlns:mc="http://schemas.openxmlformats.org/markup-compatibility/2006" xmlns:a14="http://schemas.microsoft.com/office/drawing/2010/main">
      <mc:Choice Requires="a14">
        <xdr:graphicFrame macro="">
          <xdr:nvGraphicFramePr>
            <xdr:cNvPr id="6" name="Education Field 1">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827520" y="20777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1215390</xdr:colOff>
      <xdr:row>6</xdr:row>
      <xdr:rowOff>87630</xdr:rowOff>
    </xdr:from>
    <xdr:to>
      <xdr:col>7</xdr:col>
      <xdr:colOff>575310</xdr:colOff>
      <xdr:row>20</xdr:row>
      <xdr:rowOff>57150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52650" y="12763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15.980872800923" createdVersion="8" refreshedVersion="8" minRefreshableVersion="3" recordCount="1470" xr:uid="{576C446C-ED8A-4461-B25E-E0BA8D8CF707}">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773284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AA9A1E-9F5A-4183-BD64-EAA0C14D37E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F60D90-0E4B-4BBB-9FE7-65AA97E43479}"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D917A7-FE70-4DF0-ABC9-49C1182EC47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290700-BC5D-4057-B77B-CE1832DB3BD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362D8E-0351-40C8-BD7F-7722234DF74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459034-C3D9-4D08-BA84-ACC518C57A2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EA003C-CC4C-467F-A7D7-C443A2C1109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398F314-F3A2-4432-8358-11BAED22C09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5"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B63F8F9-3BC1-4784-93A0-B09275CF4000}" sourceName="Gender">
  <pivotTables>
    <pivotTable tabId="11" name="PivotTable4"/>
    <pivotTable tabId="15" name="PivotTable6"/>
    <pivotTable tabId="13" name="PivotTable2"/>
    <pivotTable tabId="14" name="PivotTable5"/>
    <pivotTable tabId="12" name="PivotTable1"/>
    <pivotTable tabId="8" name="PivotTable2"/>
    <pivotTable tabId="16" name="PivotTable7"/>
    <pivotTable tabId="10" name="RATING"/>
  </pivotTables>
  <data>
    <tabular pivotCacheId="13773284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DE35DB5-3A01-4A0C-A09C-EA074190759F}" sourceName="Department">
  <pivotTables>
    <pivotTable tabId="15" name="PivotTable6"/>
    <pivotTable tabId="13" name="PivotTable2"/>
    <pivotTable tabId="14" name="PivotTable5"/>
    <pivotTable tabId="12" name="PivotTable1"/>
    <pivotTable tabId="11" name="PivotTable4"/>
    <pivotTable tabId="8" name="PivotTable2"/>
    <pivotTable tabId="16" name="PivotTable7"/>
    <pivotTable tabId="10" name="RATING"/>
  </pivotTables>
  <data>
    <tabular pivotCacheId="137732847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9F396E24-A54A-43CE-B3D1-17F29B66CA00}" sourceName="Education Field">
  <pivotTables>
    <pivotTable tabId="15" name="PivotTable6"/>
    <pivotTable tabId="13" name="PivotTable2"/>
    <pivotTable tabId="14" name="PivotTable5"/>
    <pivotTable tabId="12" name="PivotTable1"/>
    <pivotTable tabId="11" name="PivotTable4"/>
    <pivotTable tabId="8" name="PivotTable2"/>
    <pivotTable tabId="16" name="PivotTable7"/>
    <pivotTable tabId="10" name="RATING"/>
  </pivotTables>
  <data>
    <tabular pivotCacheId="137732847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292FDCE-AAEB-4E95-AEA6-539F84F6AAD8}" cache="Slicer_Gender1" columnCount="2" style="SLICER" rowHeight="260350"/>
  <slicer name="Department 1" xr10:uid="{882C0710-E2AC-44A5-A430-B22DCD2A5AAA}" cache="Slicer_Department" style="SLICER" rowHeight="260350"/>
  <slicer name="Education Field 3" xr10:uid="{93DFE61E-3F1F-48F6-AD17-B0B07E0C23BF}" cache="Slicer_Education_Field2" style="SLIC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3051D86-61CD-49AF-AEDE-9D9B135DCCDC}" cache="Slicer_Gender1" caption="Gender" rowHeight="260350"/>
  <slicer name="Education Field" xr10:uid="{FD6CDDAC-9DB1-44D8-BFE4-E67CC1A3B49A}"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3FF8A71-D9F0-4BC3-9D51-30D965FCA173}" cache="Slicer_Gender1" caption="Gender" rowHeight="260350"/>
  <slicer name="Education Field 2" xr10:uid="{26439E6F-40A4-4029-8901-7334339E11E4}"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952A991-B3D1-412F-8CA8-710A0FCD2D86}" cache="Slicer_Department" caption="Department" rowHeight="260350"/>
  <slicer name="Education Field 1" xr10:uid="{0295080A-DA24-44CA-9D58-7485D15FE187}"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dataDxfId="0"/>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C94D0-557A-43D7-9FC0-E0DE5AC39B45}">
  <dimension ref="A1:B13"/>
  <sheetViews>
    <sheetView showGridLines="0" workbookViewId="0">
      <selection activeCell="C12" sqref="C12"/>
    </sheetView>
  </sheetViews>
  <sheetFormatPr defaultRowHeight="15.6" x14ac:dyDescent="0.3"/>
  <cols>
    <col min="1" max="1" width="22.3984375" customWidth="1"/>
    <col min="2" max="2" width="87.3984375" customWidth="1"/>
  </cols>
  <sheetData>
    <row r="1" spans="1:2" s="38" customFormat="1" ht="18" x14ac:dyDescent="0.3">
      <c r="A1" s="37" t="s">
        <v>1589</v>
      </c>
    </row>
    <row r="3" spans="1:2" x14ac:dyDescent="0.3">
      <c r="A3" s="39" t="s">
        <v>1590</v>
      </c>
      <c r="B3" s="39" t="s">
        <v>1591</v>
      </c>
    </row>
    <row r="4" spans="1:2" s="28" customFormat="1" ht="18" x14ac:dyDescent="0.35">
      <c r="A4" s="40" t="s">
        <v>1597</v>
      </c>
      <c r="B4" s="41" t="s">
        <v>1592</v>
      </c>
    </row>
    <row r="5" spans="1:2" x14ac:dyDescent="0.3">
      <c r="A5" s="34"/>
      <c r="B5" s="35"/>
    </row>
    <row r="6" spans="1:2" s="28" customFormat="1" ht="18" x14ac:dyDescent="0.35">
      <c r="A6" s="40" t="s">
        <v>1598</v>
      </c>
      <c r="B6" s="41" t="s">
        <v>1593</v>
      </c>
    </row>
    <row r="7" spans="1:2" x14ac:dyDescent="0.3">
      <c r="A7" s="34"/>
      <c r="B7" s="35"/>
    </row>
    <row r="8" spans="1:2" s="28" customFormat="1" ht="18" x14ac:dyDescent="0.35">
      <c r="A8" s="40" t="s">
        <v>1599</v>
      </c>
      <c r="B8" s="41" t="s">
        <v>1594</v>
      </c>
    </row>
    <row r="9" spans="1:2" x14ac:dyDescent="0.3">
      <c r="A9" s="34"/>
      <c r="B9" s="35"/>
    </row>
    <row r="10" spans="1:2" s="28" customFormat="1" ht="18" x14ac:dyDescent="0.35">
      <c r="A10" s="40" t="s">
        <v>1600</v>
      </c>
      <c r="B10" s="41" t="s">
        <v>1595</v>
      </c>
    </row>
    <row r="11" spans="1:2" x14ac:dyDescent="0.3">
      <c r="A11" s="34"/>
      <c r="B11" s="35"/>
    </row>
    <row r="12" spans="1:2" s="28" customFormat="1" ht="18" x14ac:dyDescent="0.35">
      <c r="A12" s="40" t="s">
        <v>1601</v>
      </c>
      <c r="B12" s="41" t="s">
        <v>1596</v>
      </c>
    </row>
    <row r="13" spans="1:2" x14ac:dyDescent="0.3">
      <c r="A13" s="34"/>
      <c r="B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showGridLines="0" tabSelected="1" zoomScale="106" zoomScaleNormal="53" workbookViewId="0">
      <selection activeCell="A4" sqref="A4:XFD4"/>
    </sheetView>
  </sheetViews>
  <sheetFormatPr defaultColWidth="11.19921875" defaultRowHeight="15" customHeight="1" x14ac:dyDescent="0.3"/>
  <cols>
    <col min="1" max="26" width="8.59765625" style="10" customWidth="1"/>
    <col min="27" max="16384" width="11.19921875" style="10"/>
  </cols>
  <sheetData>
    <row r="1" s="10" customFormat="1" x14ac:dyDescent="0.3"/>
    <row r="2" s="10" customFormat="1" x14ac:dyDescent="0.3"/>
    <row r="3" s="10" customFormat="1" x14ac:dyDescent="0.3"/>
    <row r="4" s="10" customFormat="1" x14ac:dyDescent="0.3"/>
    <row r="5" s="10" customFormat="1" x14ac:dyDescent="0.3"/>
    <row r="6" s="10" customFormat="1" x14ac:dyDescent="0.3"/>
    <row r="7" s="10" customFormat="1" x14ac:dyDescent="0.3"/>
    <row r="8" s="10" customFormat="1" x14ac:dyDescent="0.3"/>
    <row r="9" s="10" customFormat="1" x14ac:dyDescent="0.3"/>
    <row r="10" s="10" customFormat="1" x14ac:dyDescent="0.3"/>
    <row r="11" s="10" customFormat="1" x14ac:dyDescent="0.3"/>
    <row r="12" s="10" customFormat="1" x14ac:dyDescent="0.3"/>
    <row r="13" s="10" customFormat="1" x14ac:dyDescent="0.3"/>
    <row r="14" s="10" customFormat="1" x14ac:dyDescent="0.3"/>
    <row r="15" s="10" customFormat="1" x14ac:dyDescent="0.3"/>
    <row r="16" s="10" customFormat="1" x14ac:dyDescent="0.3"/>
    <row r="17" s="10" customFormat="1" x14ac:dyDescent="0.3"/>
    <row r="18" s="10" customFormat="1" x14ac:dyDescent="0.3"/>
    <row r="19" s="10" customFormat="1" x14ac:dyDescent="0.3"/>
    <row r="20" s="10" customFormat="1"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65C14-643F-4363-A6FC-2CC6A06DDEB1}">
  <dimension ref="A1:N27"/>
  <sheetViews>
    <sheetView showGridLines="0" workbookViewId="0">
      <selection activeCell="Q2" sqref="Q2"/>
    </sheetView>
  </sheetViews>
  <sheetFormatPr defaultRowHeight="15.6" x14ac:dyDescent="0.3"/>
  <sheetData>
    <row r="1" spans="1:14" s="31" customFormat="1" x14ac:dyDescent="0.3">
      <c r="A1" s="42" t="s">
        <v>1574</v>
      </c>
      <c r="B1" s="42"/>
      <c r="C1" s="42"/>
      <c r="D1" s="42"/>
      <c r="E1" s="42"/>
      <c r="F1" s="42"/>
      <c r="G1" s="42"/>
      <c r="H1" s="42"/>
      <c r="I1" s="42"/>
      <c r="J1" s="42"/>
      <c r="K1" s="42"/>
      <c r="L1" s="42"/>
      <c r="M1" s="42"/>
      <c r="N1" s="42"/>
    </row>
    <row r="3" spans="1:14" s="27" customFormat="1" ht="21" x14ac:dyDescent="0.4">
      <c r="A3" s="25" t="s">
        <v>1575</v>
      </c>
      <c r="B3" s="26"/>
      <c r="C3" s="26"/>
      <c r="D3" s="26"/>
      <c r="E3" s="26"/>
      <c r="F3" s="26"/>
      <c r="G3" s="26"/>
      <c r="H3" s="26"/>
      <c r="I3" s="26"/>
      <c r="J3" s="26"/>
      <c r="K3" s="26"/>
      <c r="L3" s="26"/>
      <c r="M3" s="26"/>
    </row>
    <row r="4" spans="1:14" s="32" customFormat="1" x14ac:dyDescent="0.3">
      <c r="A4" s="32" t="s">
        <v>1576</v>
      </c>
    </row>
    <row r="6" spans="1:14" s="28" customFormat="1" ht="18" x14ac:dyDescent="0.35">
      <c r="A6" s="29" t="s">
        <v>1577</v>
      </c>
      <c r="B6" s="30"/>
      <c r="C6" s="30"/>
      <c r="D6" s="30"/>
      <c r="E6" s="30"/>
      <c r="F6" s="30"/>
      <c r="G6" s="30"/>
      <c r="H6" s="30"/>
      <c r="I6" s="30"/>
      <c r="J6" s="30"/>
      <c r="K6" s="30"/>
      <c r="L6" s="30"/>
      <c r="M6" s="30"/>
    </row>
    <row r="7" spans="1:14" s="32" customFormat="1" x14ac:dyDescent="0.3">
      <c r="A7" s="32" t="s">
        <v>1578</v>
      </c>
    </row>
    <row r="9" spans="1:14" s="28" customFormat="1" ht="18" x14ac:dyDescent="0.35">
      <c r="A9" s="29" t="s">
        <v>1579</v>
      </c>
      <c r="B9" s="30"/>
      <c r="C9" s="30"/>
      <c r="D9" s="30"/>
      <c r="E9" s="30"/>
      <c r="F9" s="30"/>
      <c r="G9" s="30"/>
      <c r="H9" s="30"/>
      <c r="I9" s="30"/>
      <c r="J9" s="30"/>
      <c r="K9" s="30"/>
      <c r="L9" s="30"/>
      <c r="M9" s="30"/>
    </row>
    <row r="10" spans="1:14" x14ac:dyDescent="0.3">
      <c r="A10" s="24"/>
    </row>
    <row r="11" spans="1:14" s="32" customFormat="1" x14ac:dyDescent="0.3">
      <c r="A11" s="33" t="s">
        <v>1580</v>
      </c>
    </row>
    <row r="12" spans="1:14" x14ac:dyDescent="0.3">
      <c r="A12" s="24"/>
    </row>
    <row r="13" spans="1:14" s="32" customFormat="1" x14ac:dyDescent="0.3">
      <c r="A13" s="33" t="s">
        <v>1581</v>
      </c>
    </row>
    <row r="14" spans="1:14" x14ac:dyDescent="0.3">
      <c r="A14" s="24"/>
    </row>
    <row r="15" spans="1:14" s="32" customFormat="1" x14ac:dyDescent="0.3">
      <c r="A15" s="33" t="s">
        <v>1582</v>
      </c>
    </row>
    <row r="16" spans="1:14" x14ac:dyDescent="0.3">
      <c r="A16" s="24"/>
    </row>
    <row r="17" spans="1:13" s="32" customFormat="1" x14ac:dyDescent="0.3">
      <c r="A17" s="33" t="s">
        <v>1583</v>
      </c>
    </row>
    <row r="19" spans="1:13" s="28" customFormat="1" ht="18" x14ac:dyDescent="0.35">
      <c r="A19" s="29" t="s">
        <v>1584</v>
      </c>
      <c r="B19" s="30"/>
      <c r="C19" s="30"/>
      <c r="D19" s="30"/>
      <c r="E19" s="30"/>
      <c r="F19" s="30"/>
      <c r="G19" s="30"/>
      <c r="H19" s="30"/>
      <c r="I19" s="30"/>
      <c r="J19" s="30"/>
      <c r="K19" s="30"/>
      <c r="L19" s="30"/>
      <c r="M19" s="30"/>
    </row>
    <row r="20" spans="1:13" x14ac:dyDescent="0.3">
      <c r="A20" s="24"/>
    </row>
    <row r="21" spans="1:13" s="32" customFormat="1" x14ac:dyDescent="0.3">
      <c r="A21" s="33" t="s">
        <v>1585</v>
      </c>
    </row>
    <row r="22" spans="1:13" x14ac:dyDescent="0.3">
      <c r="A22" s="24"/>
    </row>
    <row r="23" spans="1:13" s="32" customFormat="1" x14ac:dyDescent="0.3">
      <c r="A23" s="33" t="s">
        <v>1586</v>
      </c>
    </row>
    <row r="24" spans="1:13" x14ac:dyDescent="0.3">
      <c r="A24" s="24"/>
    </row>
    <row r="25" spans="1:13" s="32" customFormat="1" x14ac:dyDescent="0.3">
      <c r="A25" s="33" t="s">
        <v>1587</v>
      </c>
    </row>
    <row r="26" spans="1:13" x14ac:dyDescent="0.3">
      <c r="A26" s="24"/>
    </row>
    <row r="27" spans="1:13" s="32" customFormat="1" x14ac:dyDescent="0.3">
      <c r="A27" s="33" t="s">
        <v>1588</v>
      </c>
    </row>
  </sheetData>
  <mergeCells count="1">
    <mergeCell ref="A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7A325-D147-4299-BD9D-362BEBCE8A31}">
  <dimension ref="A3:E12"/>
  <sheetViews>
    <sheetView zoomScale="54" workbookViewId="0">
      <selection activeCell="E12" sqref="E12"/>
    </sheetView>
  </sheetViews>
  <sheetFormatPr defaultRowHeight="15.6" x14ac:dyDescent="0.3"/>
  <cols>
    <col min="1" max="1" width="28.59765625" bestFit="1" customWidth="1"/>
    <col min="2" max="2" width="26.19921875" bestFit="1" customWidth="1"/>
    <col min="3" max="3" width="16.19921875" bestFit="1" customWidth="1"/>
  </cols>
  <sheetData>
    <row r="3" spans="1:5" x14ac:dyDescent="0.3">
      <c r="A3" s="2" t="s">
        <v>1554</v>
      </c>
      <c r="B3" s="5" t="s">
        <v>1555</v>
      </c>
      <c r="C3" s="4" t="s">
        <v>1556</v>
      </c>
    </row>
    <row r="4" spans="1:5" x14ac:dyDescent="0.3">
      <c r="A4" s="21">
        <v>1470</v>
      </c>
      <c r="B4" s="22">
        <v>237</v>
      </c>
      <c r="C4" s="23">
        <v>36.923809523809524</v>
      </c>
    </row>
    <row r="10" spans="1:5" x14ac:dyDescent="0.3">
      <c r="A10" t="s">
        <v>1557</v>
      </c>
      <c r="B10" t="s">
        <v>1561</v>
      </c>
      <c r="C10" t="s">
        <v>1558</v>
      </c>
      <c r="D10" t="s">
        <v>1560</v>
      </c>
      <c r="E10" t="s">
        <v>1559</v>
      </c>
    </row>
    <row r="11" spans="1:5" x14ac:dyDescent="0.3">
      <c r="A11">
        <f>GETPIVOTDATA("Count of Employee Number",$A$3)</f>
        <v>1470</v>
      </c>
      <c r="B11">
        <f>B4</f>
        <v>237</v>
      </c>
      <c r="C11" s="9">
        <f>C4</f>
        <v>36.923809523809524</v>
      </c>
      <c r="D11">
        <f>A11-B11</f>
        <v>1233</v>
      </c>
      <c r="E11" s="7">
        <f>B11/A11</f>
        <v>0.16122448979591836</v>
      </c>
    </row>
    <row r="12" spans="1:5" x14ac:dyDescent="0.3">
      <c r="E12" s="6"/>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07DD1-87C2-4437-9308-3CE9A1CBF390}">
  <dimension ref="A3:C20"/>
  <sheetViews>
    <sheetView zoomScale="84" workbookViewId="0">
      <selection activeCell="K7" sqref="K7"/>
    </sheetView>
  </sheetViews>
  <sheetFormatPr defaultRowHeight="15.6" x14ac:dyDescent="0.3"/>
  <cols>
    <col min="1" max="1" width="23.59765625" bestFit="1" customWidth="1"/>
  </cols>
  <sheetData>
    <row r="3" spans="1:3" x14ac:dyDescent="0.3">
      <c r="A3" s="3" t="s">
        <v>1562</v>
      </c>
    </row>
    <row r="4" spans="1:3" x14ac:dyDescent="0.3">
      <c r="A4" s="11">
        <v>2.6265306122448981</v>
      </c>
    </row>
    <row r="6" spans="1:3" x14ac:dyDescent="0.3">
      <c r="A6" t="s">
        <v>1563</v>
      </c>
      <c r="B6" s="8">
        <f>GETPIVOTDATA("Job Satisfaction",$A$3)</f>
        <v>2.6265306122448981</v>
      </c>
      <c r="C6">
        <f>B6/4</f>
        <v>0.65663265306122454</v>
      </c>
    </row>
    <row r="7" spans="1:3" x14ac:dyDescent="0.3">
      <c r="A7" t="s">
        <v>1564</v>
      </c>
      <c r="B7" s="8">
        <f>4-GETPIVOTDATA("Job Satisfaction",$A$3)</f>
        <v>1.3734693877551019</v>
      </c>
      <c r="C7">
        <f>B7/4</f>
        <v>0.34336734693877546</v>
      </c>
    </row>
    <row r="19" spans="1:1" x14ac:dyDescent="0.3">
      <c r="A19" s="3"/>
    </row>
    <row r="20" spans="1:1" x14ac:dyDescent="0.3">
      <c r="A20" s="1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7501-39B2-49C0-A2C7-A6E39B5B2906}">
  <dimension ref="A1:C7"/>
  <sheetViews>
    <sheetView zoomScaleNormal="100" workbookViewId="0">
      <selection activeCell="C6" sqref="C6:C7"/>
    </sheetView>
  </sheetViews>
  <sheetFormatPr defaultRowHeight="15.6" x14ac:dyDescent="0.3"/>
  <cols>
    <col min="1" max="1" width="12.19921875" bestFit="1" customWidth="1"/>
    <col min="2" max="2" width="22.796875" bestFit="1" customWidth="1"/>
  </cols>
  <sheetData>
    <row r="1" spans="1:3" x14ac:dyDescent="0.3">
      <c r="A1" s="12" t="s">
        <v>1565</v>
      </c>
      <c r="B1" s="3" t="s">
        <v>1567</v>
      </c>
    </row>
    <row r="2" spans="1:3" x14ac:dyDescent="0.3">
      <c r="A2" s="13" t="s">
        <v>51</v>
      </c>
      <c r="B2" s="3">
        <v>588</v>
      </c>
    </row>
    <row r="3" spans="1:3" x14ac:dyDescent="0.3">
      <c r="A3" s="14" t="s">
        <v>62</v>
      </c>
      <c r="B3" s="17">
        <v>882</v>
      </c>
    </row>
    <row r="4" spans="1:3" x14ac:dyDescent="0.3">
      <c r="A4" s="15" t="s">
        <v>1566</v>
      </c>
      <c r="B4" s="18">
        <v>1470</v>
      </c>
    </row>
    <row r="6" spans="1:3" x14ac:dyDescent="0.3">
      <c r="A6" s="16" t="s">
        <v>1568</v>
      </c>
      <c r="B6">
        <f>IFERROR(GETPIVOTDATA("Employee Count",$A$1,"Gender","Female"),0)</f>
        <v>588</v>
      </c>
      <c r="C6" s="6">
        <f>IFERROR(B6/($B$6+$B$7),0)</f>
        <v>0.4</v>
      </c>
    </row>
    <row r="7" spans="1:3" x14ac:dyDescent="0.3">
      <c r="A7" s="16" t="s">
        <v>1569</v>
      </c>
      <c r="B7">
        <f>IFERROR(GETPIVOTDATA("Employee Count",$A$1,"Gender","Male"),0)</f>
        <v>882</v>
      </c>
      <c r="C7" s="6">
        <f>IFERROR(B7/($B$6+$B$7),0)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3E497-8A93-4F87-B6EF-5D67279B5233}">
  <dimension ref="A1:B7"/>
  <sheetViews>
    <sheetView workbookViewId="0">
      <selection activeCell="D20" sqref="D20"/>
    </sheetView>
  </sheetViews>
  <sheetFormatPr defaultRowHeight="15.6" x14ac:dyDescent="0.3"/>
  <cols>
    <col min="1" max="1" width="16" bestFit="1" customWidth="1"/>
    <col min="2" max="2" width="22.796875" bestFit="1" customWidth="1"/>
  </cols>
  <sheetData>
    <row r="1" spans="1:2" x14ac:dyDescent="0.3">
      <c r="A1" s="19" t="s">
        <v>1565</v>
      </c>
      <c r="B1" t="s">
        <v>1555</v>
      </c>
    </row>
    <row r="2" spans="1:2" x14ac:dyDescent="0.3">
      <c r="A2" s="16" t="s">
        <v>134</v>
      </c>
      <c r="B2">
        <v>5</v>
      </c>
    </row>
    <row r="3" spans="1:2" x14ac:dyDescent="0.3">
      <c r="A3" s="16" t="s">
        <v>65</v>
      </c>
      <c r="B3">
        <v>31</v>
      </c>
    </row>
    <row r="4" spans="1:2" x14ac:dyDescent="0.3">
      <c r="A4" s="16" t="s">
        <v>55</v>
      </c>
      <c r="B4">
        <v>44</v>
      </c>
    </row>
    <row r="5" spans="1:2" x14ac:dyDescent="0.3">
      <c r="A5" s="16" t="s">
        <v>71</v>
      </c>
      <c r="B5">
        <v>58</v>
      </c>
    </row>
    <row r="6" spans="1:2" x14ac:dyDescent="0.3">
      <c r="A6" s="16" t="s">
        <v>77</v>
      </c>
      <c r="B6">
        <v>99</v>
      </c>
    </row>
    <row r="7" spans="1:2" x14ac:dyDescent="0.3">
      <c r="A7" s="16" t="s">
        <v>1566</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68589-076B-4919-89FF-00EE0E34F423}">
  <dimension ref="A3:E13"/>
  <sheetViews>
    <sheetView workbookViewId="0">
      <selection activeCell="D4" sqref="D4"/>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9" t="s">
        <v>1565</v>
      </c>
      <c r="B3" t="s">
        <v>1555</v>
      </c>
      <c r="D3" t="s">
        <v>1570</v>
      </c>
      <c r="E3" t="s">
        <v>1571</v>
      </c>
    </row>
    <row r="4" spans="1:5" x14ac:dyDescent="0.3">
      <c r="A4" s="16" t="s">
        <v>83</v>
      </c>
      <c r="B4">
        <v>9</v>
      </c>
      <c r="D4" s="16" t="s">
        <v>83</v>
      </c>
      <c r="E4">
        <f>GETPIVOTDATA("CF_attrition count",$A$3,"Job Role",A4)</f>
        <v>9</v>
      </c>
    </row>
    <row r="5" spans="1:5" x14ac:dyDescent="0.3">
      <c r="A5" s="16" t="s">
        <v>163</v>
      </c>
      <c r="B5">
        <v>12</v>
      </c>
      <c r="D5" s="16" t="s">
        <v>163</v>
      </c>
      <c r="E5">
        <f t="shared" ref="E5:E12" si="0">GETPIVOTDATA("CF_attrition count",$A$3,"Job Role",A5)</f>
        <v>12</v>
      </c>
    </row>
    <row r="6" spans="1:5" x14ac:dyDescent="0.3">
      <c r="A6" s="16" t="s">
        <v>68</v>
      </c>
      <c r="B6">
        <v>62</v>
      </c>
      <c r="D6" s="16" t="s">
        <v>68</v>
      </c>
      <c r="E6">
        <f t="shared" si="0"/>
        <v>62</v>
      </c>
    </row>
    <row r="7" spans="1:5" x14ac:dyDescent="0.3">
      <c r="A7" s="16" t="s">
        <v>95</v>
      </c>
      <c r="B7">
        <v>5</v>
      </c>
      <c r="D7" s="16" t="s">
        <v>95</v>
      </c>
      <c r="E7">
        <f t="shared" si="0"/>
        <v>5</v>
      </c>
    </row>
    <row r="8" spans="1:5" x14ac:dyDescent="0.3">
      <c r="A8" s="16" t="s">
        <v>81</v>
      </c>
      <c r="B8">
        <v>10</v>
      </c>
      <c r="D8" s="16" t="s">
        <v>81</v>
      </c>
      <c r="E8">
        <f t="shared" si="0"/>
        <v>10</v>
      </c>
    </row>
    <row r="9" spans="1:5" x14ac:dyDescent="0.3">
      <c r="A9" s="16" t="s">
        <v>101</v>
      </c>
      <c r="B9">
        <v>2</v>
      </c>
      <c r="D9" s="16" t="s">
        <v>101</v>
      </c>
      <c r="E9">
        <f t="shared" si="0"/>
        <v>2</v>
      </c>
    </row>
    <row r="10" spans="1:5" x14ac:dyDescent="0.3">
      <c r="A10" s="16" t="s">
        <v>63</v>
      </c>
      <c r="B10">
        <v>47</v>
      </c>
      <c r="D10" s="16" t="s">
        <v>63</v>
      </c>
      <c r="E10">
        <f t="shared" si="0"/>
        <v>47</v>
      </c>
    </row>
    <row r="11" spans="1:5" x14ac:dyDescent="0.3">
      <c r="A11" s="16" t="s">
        <v>52</v>
      </c>
      <c r="B11">
        <v>57</v>
      </c>
      <c r="D11" s="16" t="s">
        <v>52</v>
      </c>
      <c r="E11">
        <f t="shared" si="0"/>
        <v>57</v>
      </c>
    </row>
    <row r="12" spans="1:5" x14ac:dyDescent="0.3">
      <c r="A12" s="16" t="s">
        <v>99</v>
      </c>
      <c r="B12">
        <v>33</v>
      </c>
      <c r="D12" s="16" t="s">
        <v>99</v>
      </c>
      <c r="E12">
        <f t="shared" si="0"/>
        <v>33</v>
      </c>
    </row>
    <row r="13" spans="1:5" x14ac:dyDescent="0.3">
      <c r="A13" s="16" t="s">
        <v>1566</v>
      </c>
      <c r="B13">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CDF71-84A8-4BC6-8A96-0141BC3A3979}">
  <dimension ref="A3:B7"/>
  <sheetViews>
    <sheetView workbookViewId="0">
      <selection activeCell="B4" sqref="B4"/>
    </sheetView>
  </sheetViews>
  <sheetFormatPr defaultRowHeight="15.6" x14ac:dyDescent="0.3"/>
  <cols>
    <col min="1" max="1" width="12.296875" bestFit="1" customWidth="1"/>
    <col min="2" max="2" width="22.796875" bestFit="1" customWidth="1"/>
  </cols>
  <sheetData>
    <row r="3" spans="1:2" x14ac:dyDescent="0.3">
      <c r="A3" s="19" t="s">
        <v>1565</v>
      </c>
      <c r="B3" t="s">
        <v>1555</v>
      </c>
    </row>
    <row r="4" spans="1:2" x14ac:dyDescent="0.3">
      <c r="A4" s="16" t="s">
        <v>161</v>
      </c>
      <c r="B4" s="20">
        <v>5.0632911392405063E-2</v>
      </c>
    </row>
    <row r="5" spans="1:2" x14ac:dyDescent="0.3">
      <c r="A5" s="16" t="s">
        <v>60</v>
      </c>
      <c r="B5" s="20">
        <v>0.56118143459915615</v>
      </c>
    </row>
    <row r="6" spans="1:2" x14ac:dyDescent="0.3">
      <c r="A6" s="16" t="s">
        <v>48</v>
      </c>
      <c r="B6" s="20">
        <v>0.3881856540084388</v>
      </c>
    </row>
    <row r="7" spans="1:2" x14ac:dyDescent="0.3">
      <c r="A7" s="16" t="s">
        <v>1566</v>
      </c>
      <c r="B7" s="20">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2DE13-16F3-4E50-8407-8CA74EBCA38F}">
  <dimension ref="A3:B9"/>
  <sheetViews>
    <sheetView topLeftCell="D1" zoomScale="75" zoomScaleNormal="100" workbookViewId="0">
      <selection activeCell="B5" sqref="B5"/>
    </sheetView>
  </sheetViews>
  <sheetFormatPr defaultRowHeight="15.6" x14ac:dyDescent="0.3"/>
  <cols>
    <col min="1" max="1" width="12.796875" bestFit="1" customWidth="1"/>
    <col min="2" max="2" width="22.796875" bestFit="1" customWidth="1"/>
  </cols>
  <sheetData>
    <row r="3" spans="1:2" x14ac:dyDescent="0.3">
      <c r="A3" s="19" t="s">
        <v>1565</v>
      </c>
      <c r="B3" t="s">
        <v>1555</v>
      </c>
    </row>
    <row r="4" spans="1:2" x14ac:dyDescent="0.3">
      <c r="A4" s="16" t="s">
        <v>69</v>
      </c>
      <c r="B4">
        <v>112</v>
      </c>
    </row>
    <row r="5" spans="1:2" x14ac:dyDescent="0.3">
      <c r="A5" s="16" t="s">
        <v>46</v>
      </c>
      <c r="B5">
        <v>51</v>
      </c>
    </row>
    <row r="6" spans="1:2" x14ac:dyDescent="0.3">
      <c r="A6" s="16" t="s">
        <v>92</v>
      </c>
      <c r="B6">
        <v>38</v>
      </c>
    </row>
    <row r="7" spans="1:2" x14ac:dyDescent="0.3">
      <c r="A7" s="16" t="s">
        <v>58</v>
      </c>
      <c r="B7">
        <v>25</v>
      </c>
    </row>
    <row r="8" spans="1:2" x14ac:dyDescent="0.3">
      <c r="A8" s="16" t="s">
        <v>75</v>
      </c>
      <c r="B8">
        <v>11</v>
      </c>
    </row>
    <row r="9" spans="1:2" x14ac:dyDescent="0.3">
      <c r="A9" s="16"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95E3B-7BD6-4710-8717-2735ADF52271}">
  <dimension ref="A1:D5"/>
  <sheetViews>
    <sheetView workbookViewId="0">
      <selection activeCell="H6" sqref="H6"/>
    </sheetView>
  </sheetViews>
  <sheetFormatPr defaultRowHeight="15.6" x14ac:dyDescent="0.3"/>
  <cols>
    <col min="1" max="1" width="12.296875" bestFit="1" customWidth="1"/>
    <col min="2" max="2" width="16" bestFit="1" customWidth="1"/>
    <col min="3" max="3" width="15.796875" bestFit="1" customWidth="1"/>
    <col min="4" max="4" width="10.19921875" bestFit="1" customWidth="1"/>
  </cols>
  <sheetData>
    <row r="1" spans="1:4" x14ac:dyDescent="0.3">
      <c r="A1" s="19" t="s">
        <v>1565</v>
      </c>
      <c r="B1" t="s">
        <v>1572</v>
      </c>
      <c r="C1" t="s">
        <v>1573</v>
      </c>
      <c r="D1" t="s">
        <v>1571</v>
      </c>
    </row>
    <row r="2" spans="1:4" x14ac:dyDescent="0.3">
      <c r="A2" s="16" t="s">
        <v>79</v>
      </c>
      <c r="B2">
        <v>327</v>
      </c>
      <c r="C2" t="str">
        <f>A2</f>
        <v>Divorced</v>
      </c>
      <c r="D2">
        <f>GETPIVOTDATA("Attrition",$A$1,"Marital Status",A2)</f>
        <v>327</v>
      </c>
    </row>
    <row r="3" spans="1:4" x14ac:dyDescent="0.3">
      <c r="A3" s="16" t="s">
        <v>53</v>
      </c>
      <c r="B3">
        <v>470</v>
      </c>
      <c r="C3" t="str">
        <f t="shared" ref="C3:C4" si="0">A3</f>
        <v>Single</v>
      </c>
      <c r="D3">
        <f t="shared" ref="D3:D4" si="1">GETPIVOTDATA("Attrition",$A$1,"Marital Status",A3)</f>
        <v>470</v>
      </c>
    </row>
    <row r="4" spans="1:4" x14ac:dyDescent="0.3">
      <c r="A4" s="16" t="s">
        <v>64</v>
      </c>
      <c r="B4">
        <v>673</v>
      </c>
      <c r="C4" t="str">
        <f t="shared" si="0"/>
        <v>Married</v>
      </c>
      <c r="D4">
        <f t="shared" si="1"/>
        <v>673</v>
      </c>
    </row>
    <row r="5" spans="1:4" x14ac:dyDescent="0.3">
      <c r="A5" s="16" t="s">
        <v>1566</v>
      </c>
      <c r="B5">
        <v>1470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57" workbookViewId="0"/>
  </sheetViews>
  <sheetFormatPr defaultColWidth="11.19921875" defaultRowHeight="15" customHeight="1" x14ac:dyDescent="0.3"/>
  <cols>
    <col min="1" max="1" width="15.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 Cover Sheet </vt:lpstr>
      <vt:lpstr>dashboard</vt:lpstr>
      <vt:lpstr>summary</vt:lpstr>
      <vt:lpstr>KPI</vt:lpstr>
      <vt:lpstr>RATINGS</vt:lpstr>
      <vt:lpstr>GENDER</vt:lpstr>
      <vt:lpstr>EDUCATION BY ATTRITION</vt:lpstr>
      <vt:lpstr>ATTRITION BY JOB</vt:lpstr>
      <vt:lpstr>DEPARTMENT WISE ATTRITION</vt:lpstr>
      <vt:lpstr>ATTRITION BY AGE</vt:lpstr>
      <vt:lpstr>MARITAL SATAUS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shravani kathilkar</cp:lastModifiedBy>
  <dcterms:created xsi:type="dcterms:W3CDTF">2022-12-29T16:02:46Z</dcterms:created>
  <dcterms:modified xsi:type="dcterms:W3CDTF">2025-06-09T10:02:19Z</dcterms:modified>
</cp:coreProperties>
</file>