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_Material\Data Analyst\Projects\Testing Dashboard\"/>
    </mc:Choice>
  </mc:AlternateContent>
  <xr:revisionPtr revIDLastSave="0" documentId="13_ncr:1_{D770DBC0-F806-4E25-B0DB-8F438B42FF2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Test_Data" sheetId="1" r:id="rId1"/>
    <sheet name="Requirement_Tracking" sheetId="6" r:id="rId2"/>
    <sheet name="Defect_Data" sheetId="2" r:id="rId3"/>
    <sheet name="Task_Status" sheetId="3" r:id="rId4"/>
  </sheets>
  <definedNames>
    <definedName name="_xlnm._FilterDatabase" localSheetId="2" hidden="1">Defect_Data!$A$1:$H$501</definedName>
    <definedName name="_xlnm._FilterDatabase" localSheetId="1" hidden="1">Requirement_Tracking!$A$1:$K$501</definedName>
    <definedName name="_xlnm._FilterDatabase" localSheetId="3" hidden="1">Task_Status!$A$1:$I$26</definedName>
    <definedName name="_xlnm._FilterDatabase" localSheetId="0" hidden="1">Test_Data!$A$1:$H$221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6" l="1"/>
  <c r="D3" i="6"/>
  <c r="D4" i="6"/>
  <c r="D5" i="6"/>
  <c r="D6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2" i="6"/>
  <c r="E3" i="2" a="1"/>
  <c r="E3" i="2" s="1"/>
  <c r="E4" i="2" a="1"/>
  <c r="E4" i="2" s="1"/>
  <c r="E5" i="2" a="1"/>
  <c r="E5" i="2" s="1"/>
  <c r="C43" i="2"/>
  <c r="E8" i="2" a="1"/>
  <c r="E8" i="2" s="1"/>
  <c r="H6" i="2"/>
  <c r="A500" i="6"/>
  <c r="E500" i="6"/>
  <c r="F500" i="6"/>
  <c r="G500" i="6"/>
  <c r="F500" i="2" s="1"/>
  <c r="H500" i="6"/>
  <c r="G500" i="2" s="1"/>
  <c r="A501" i="6"/>
  <c r="E501" i="6"/>
  <c r="F501" i="6"/>
  <c r="G501" i="6"/>
  <c r="F501" i="2" s="1"/>
  <c r="H501" i="6"/>
  <c r="G501" i="2" s="1"/>
  <c r="A497" i="6"/>
  <c r="E497" i="6"/>
  <c r="F497" i="6"/>
  <c r="G497" i="6"/>
  <c r="F497" i="2" s="1"/>
  <c r="H497" i="6"/>
  <c r="G497" i="2" s="1"/>
  <c r="A498" i="6"/>
  <c r="E498" i="6"/>
  <c r="F498" i="6"/>
  <c r="G498" i="6"/>
  <c r="F498" i="2" s="1"/>
  <c r="H498" i="6"/>
  <c r="G498" i="2" s="1"/>
  <c r="A494" i="6"/>
  <c r="E494" i="6"/>
  <c r="F494" i="6"/>
  <c r="G494" i="6"/>
  <c r="F494" i="2" s="1"/>
  <c r="H494" i="6"/>
  <c r="G494" i="2" s="1"/>
  <c r="A495" i="6"/>
  <c r="E495" i="6"/>
  <c r="F495" i="6"/>
  <c r="G495" i="6"/>
  <c r="F495" i="2" s="1"/>
  <c r="H495" i="6"/>
  <c r="G495" i="2" s="1"/>
  <c r="A491" i="6"/>
  <c r="E491" i="6"/>
  <c r="F491" i="6"/>
  <c r="G491" i="6"/>
  <c r="F491" i="2" s="1"/>
  <c r="H491" i="6"/>
  <c r="G491" i="2" s="1"/>
  <c r="A492" i="6"/>
  <c r="E492" i="6"/>
  <c r="F492" i="6"/>
  <c r="G492" i="6"/>
  <c r="F492" i="2" s="1"/>
  <c r="H492" i="6"/>
  <c r="G492" i="2" s="1"/>
  <c r="A488" i="6"/>
  <c r="E488" i="6"/>
  <c r="F488" i="6"/>
  <c r="G488" i="6"/>
  <c r="F488" i="2" s="1"/>
  <c r="H488" i="6"/>
  <c r="G488" i="2" s="1"/>
  <c r="A489" i="6"/>
  <c r="E489" i="6"/>
  <c r="F489" i="6"/>
  <c r="G489" i="6"/>
  <c r="F489" i="2" s="1"/>
  <c r="H489" i="6"/>
  <c r="G489" i="2" s="1"/>
  <c r="A485" i="6"/>
  <c r="E485" i="6"/>
  <c r="F485" i="6"/>
  <c r="G485" i="6"/>
  <c r="F485" i="2" s="1"/>
  <c r="H485" i="6"/>
  <c r="G485" i="2" s="1"/>
  <c r="A486" i="6"/>
  <c r="E486" i="6"/>
  <c r="F486" i="6"/>
  <c r="G486" i="6"/>
  <c r="F486" i="2" s="1"/>
  <c r="H486" i="6"/>
  <c r="G486" i="2" s="1"/>
  <c r="A482" i="6"/>
  <c r="E482" i="6"/>
  <c r="F482" i="6"/>
  <c r="G482" i="6"/>
  <c r="F482" i="2" s="1"/>
  <c r="H482" i="6"/>
  <c r="G482" i="2" s="1"/>
  <c r="A483" i="6"/>
  <c r="E483" i="6"/>
  <c r="F483" i="6"/>
  <c r="G483" i="6"/>
  <c r="F483" i="2" s="1"/>
  <c r="H483" i="6"/>
  <c r="G483" i="2" s="1"/>
  <c r="A479" i="6"/>
  <c r="E479" i="6"/>
  <c r="F479" i="6"/>
  <c r="G479" i="6"/>
  <c r="F479" i="2" s="1"/>
  <c r="H479" i="6"/>
  <c r="G479" i="2" s="1"/>
  <c r="A480" i="6"/>
  <c r="E480" i="6"/>
  <c r="F480" i="6"/>
  <c r="G480" i="6"/>
  <c r="F480" i="2" s="1"/>
  <c r="H480" i="6"/>
  <c r="G480" i="2" s="1"/>
  <c r="A476" i="6"/>
  <c r="E476" i="6"/>
  <c r="F476" i="6"/>
  <c r="G476" i="6"/>
  <c r="F476" i="2" s="1"/>
  <c r="H476" i="6"/>
  <c r="G476" i="2" s="1"/>
  <c r="A477" i="6"/>
  <c r="E477" i="6"/>
  <c r="F477" i="6"/>
  <c r="G477" i="6"/>
  <c r="F477" i="2" s="1"/>
  <c r="H477" i="6"/>
  <c r="G477" i="2" s="1"/>
  <c r="A473" i="6"/>
  <c r="E473" i="6"/>
  <c r="F473" i="6"/>
  <c r="G473" i="6"/>
  <c r="F473" i="2" s="1"/>
  <c r="H473" i="6"/>
  <c r="G473" i="2" s="1"/>
  <c r="A474" i="6"/>
  <c r="E474" i="6"/>
  <c r="F474" i="6"/>
  <c r="G474" i="6"/>
  <c r="F474" i="2" s="1"/>
  <c r="H474" i="6"/>
  <c r="G474" i="2" s="1"/>
  <c r="A470" i="6"/>
  <c r="E470" i="6"/>
  <c r="F470" i="6"/>
  <c r="G470" i="6"/>
  <c r="F470" i="2" s="1"/>
  <c r="H470" i="6"/>
  <c r="G470" i="2" s="1"/>
  <c r="A471" i="6"/>
  <c r="E471" i="6"/>
  <c r="F471" i="6"/>
  <c r="G471" i="6"/>
  <c r="F471" i="2" s="1"/>
  <c r="H471" i="6"/>
  <c r="G471" i="2" s="1"/>
  <c r="A467" i="6"/>
  <c r="E467" i="6"/>
  <c r="F467" i="6"/>
  <c r="G467" i="6"/>
  <c r="F467" i="2" s="1"/>
  <c r="H467" i="6"/>
  <c r="G467" i="2" s="1"/>
  <c r="A468" i="6"/>
  <c r="E468" i="6"/>
  <c r="F468" i="6"/>
  <c r="G468" i="6"/>
  <c r="F468" i="2" s="1"/>
  <c r="H468" i="6"/>
  <c r="G468" i="2" s="1"/>
  <c r="A464" i="6"/>
  <c r="E464" i="6"/>
  <c r="F464" i="6"/>
  <c r="G464" i="6"/>
  <c r="F464" i="2" s="1"/>
  <c r="H464" i="6"/>
  <c r="G464" i="2" s="1"/>
  <c r="A465" i="6"/>
  <c r="E465" i="6"/>
  <c r="F465" i="6"/>
  <c r="G465" i="6"/>
  <c r="F465" i="2" s="1"/>
  <c r="H465" i="6"/>
  <c r="G465" i="2" s="1"/>
  <c r="A461" i="6"/>
  <c r="E461" i="6"/>
  <c r="F461" i="6"/>
  <c r="G461" i="6"/>
  <c r="F461" i="2" s="1"/>
  <c r="H461" i="6"/>
  <c r="G461" i="2" s="1"/>
  <c r="A462" i="6"/>
  <c r="E462" i="6"/>
  <c r="F462" i="6"/>
  <c r="G462" i="6"/>
  <c r="F462" i="2" s="1"/>
  <c r="H462" i="6"/>
  <c r="G462" i="2" s="1"/>
  <c r="A458" i="6"/>
  <c r="E458" i="6"/>
  <c r="F458" i="6"/>
  <c r="G458" i="6"/>
  <c r="F458" i="2" s="1"/>
  <c r="H458" i="6"/>
  <c r="G458" i="2" s="1"/>
  <c r="A459" i="6"/>
  <c r="E459" i="6"/>
  <c r="F459" i="6"/>
  <c r="G459" i="6"/>
  <c r="F459" i="2" s="1"/>
  <c r="H459" i="6"/>
  <c r="G459" i="2" s="1"/>
  <c r="A455" i="6"/>
  <c r="E455" i="6"/>
  <c r="F455" i="6"/>
  <c r="G455" i="6"/>
  <c r="F455" i="2" s="1"/>
  <c r="H455" i="6"/>
  <c r="G455" i="2" s="1"/>
  <c r="A456" i="6"/>
  <c r="E456" i="6"/>
  <c r="F456" i="6"/>
  <c r="G456" i="6"/>
  <c r="F456" i="2" s="1"/>
  <c r="H456" i="6"/>
  <c r="G456" i="2" s="1"/>
  <c r="A452" i="6"/>
  <c r="E452" i="6"/>
  <c r="F452" i="6"/>
  <c r="G452" i="6"/>
  <c r="F452" i="2" s="1"/>
  <c r="H452" i="6"/>
  <c r="G452" i="2" s="1"/>
  <c r="A453" i="6"/>
  <c r="E453" i="6"/>
  <c r="F453" i="6"/>
  <c r="G453" i="6"/>
  <c r="F453" i="2" s="1"/>
  <c r="H453" i="6"/>
  <c r="G453" i="2" s="1"/>
  <c r="A449" i="6"/>
  <c r="E449" i="6"/>
  <c r="F449" i="6"/>
  <c r="G449" i="6"/>
  <c r="F449" i="2" s="1"/>
  <c r="H449" i="6"/>
  <c r="G449" i="2" s="1"/>
  <c r="A450" i="6"/>
  <c r="E450" i="6"/>
  <c r="F450" i="6"/>
  <c r="G450" i="6"/>
  <c r="F450" i="2" s="1"/>
  <c r="H450" i="6"/>
  <c r="G450" i="2" s="1"/>
  <c r="A446" i="6"/>
  <c r="E446" i="6"/>
  <c r="F446" i="6"/>
  <c r="G446" i="6"/>
  <c r="F446" i="2" s="1"/>
  <c r="H446" i="6"/>
  <c r="G446" i="2" s="1"/>
  <c r="A447" i="6"/>
  <c r="E447" i="6"/>
  <c r="F447" i="6"/>
  <c r="G447" i="6"/>
  <c r="F447" i="2" s="1"/>
  <c r="H447" i="6"/>
  <c r="G447" i="2" s="1"/>
  <c r="A443" i="6"/>
  <c r="E443" i="6"/>
  <c r="F443" i="6"/>
  <c r="G443" i="6"/>
  <c r="F443" i="2" s="1"/>
  <c r="H443" i="6"/>
  <c r="G443" i="2" s="1"/>
  <c r="A444" i="6"/>
  <c r="E444" i="6"/>
  <c r="F444" i="6"/>
  <c r="G444" i="6"/>
  <c r="F444" i="2" s="1"/>
  <c r="H444" i="6"/>
  <c r="G444" i="2" s="1"/>
  <c r="A440" i="6"/>
  <c r="E440" i="6"/>
  <c r="F440" i="6"/>
  <c r="G440" i="6"/>
  <c r="F440" i="2" s="1"/>
  <c r="H440" i="6"/>
  <c r="G440" i="2" s="1"/>
  <c r="A441" i="6"/>
  <c r="E441" i="6"/>
  <c r="F441" i="6"/>
  <c r="G441" i="6"/>
  <c r="F441" i="2" s="1"/>
  <c r="H441" i="6"/>
  <c r="G441" i="2" s="1"/>
  <c r="A437" i="6"/>
  <c r="E437" i="6"/>
  <c r="F437" i="6"/>
  <c r="G437" i="6"/>
  <c r="F437" i="2" s="1"/>
  <c r="H437" i="6"/>
  <c r="G437" i="2" s="1"/>
  <c r="A438" i="6"/>
  <c r="E438" i="6"/>
  <c r="F438" i="6"/>
  <c r="G438" i="6"/>
  <c r="F438" i="2" s="1"/>
  <c r="H438" i="6"/>
  <c r="G438" i="2" s="1"/>
  <c r="A434" i="6"/>
  <c r="E434" i="6"/>
  <c r="F434" i="6"/>
  <c r="G434" i="6"/>
  <c r="F434" i="2" s="1"/>
  <c r="H434" i="6"/>
  <c r="G434" i="2" s="1"/>
  <c r="A435" i="6"/>
  <c r="E435" i="6"/>
  <c r="F435" i="6"/>
  <c r="G435" i="6"/>
  <c r="F435" i="2" s="1"/>
  <c r="H435" i="6"/>
  <c r="G435" i="2" s="1"/>
  <c r="A431" i="6"/>
  <c r="E431" i="6"/>
  <c r="F431" i="6"/>
  <c r="G431" i="6"/>
  <c r="F431" i="2" s="1"/>
  <c r="H431" i="6"/>
  <c r="G431" i="2" s="1"/>
  <c r="A432" i="6"/>
  <c r="E432" i="6"/>
  <c r="F432" i="6"/>
  <c r="G432" i="6"/>
  <c r="F432" i="2" s="1"/>
  <c r="H432" i="6"/>
  <c r="G432" i="2" s="1"/>
  <c r="A428" i="6"/>
  <c r="E428" i="6"/>
  <c r="F428" i="6"/>
  <c r="G428" i="6"/>
  <c r="F428" i="2" s="1"/>
  <c r="H428" i="6"/>
  <c r="G428" i="2" s="1"/>
  <c r="A429" i="6"/>
  <c r="E429" i="6"/>
  <c r="F429" i="6"/>
  <c r="G429" i="6"/>
  <c r="F429" i="2" s="1"/>
  <c r="H429" i="6"/>
  <c r="G429" i="2" s="1"/>
  <c r="A425" i="6"/>
  <c r="E425" i="6"/>
  <c r="F425" i="6"/>
  <c r="G425" i="6"/>
  <c r="F425" i="2" s="1"/>
  <c r="H425" i="6"/>
  <c r="G425" i="2" s="1"/>
  <c r="A426" i="6"/>
  <c r="E426" i="6"/>
  <c r="F426" i="6"/>
  <c r="G426" i="6"/>
  <c r="F426" i="2" s="1"/>
  <c r="H426" i="6"/>
  <c r="G426" i="2" s="1"/>
  <c r="A422" i="6"/>
  <c r="E422" i="6"/>
  <c r="F422" i="6"/>
  <c r="G422" i="6"/>
  <c r="F422" i="2" s="1"/>
  <c r="H422" i="6"/>
  <c r="G422" i="2" s="1"/>
  <c r="A423" i="6"/>
  <c r="E423" i="6"/>
  <c r="F423" i="6"/>
  <c r="G423" i="6"/>
  <c r="F423" i="2" s="1"/>
  <c r="H423" i="6"/>
  <c r="G423" i="2" s="1"/>
  <c r="A419" i="6"/>
  <c r="E419" i="6"/>
  <c r="F419" i="6"/>
  <c r="G419" i="6"/>
  <c r="F419" i="2" s="1"/>
  <c r="H419" i="6"/>
  <c r="G419" i="2" s="1"/>
  <c r="A420" i="6"/>
  <c r="E420" i="6"/>
  <c r="F420" i="6"/>
  <c r="G420" i="6"/>
  <c r="F420" i="2" s="1"/>
  <c r="H420" i="6"/>
  <c r="G420" i="2" s="1"/>
  <c r="A416" i="6"/>
  <c r="E416" i="6"/>
  <c r="F416" i="6"/>
  <c r="G416" i="6"/>
  <c r="F416" i="2" s="1"/>
  <c r="H416" i="6"/>
  <c r="G416" i="2" s="1"/>
  <c r="A417" i="6"/>
  <c r="E417" i="6"/>
  <c r="F417" i="6"/>
  <c r="G417" i="6"/>
  <c r="F417" i="2" s="1"/>
  <c r="H417" i="6"/>
  <c r="G417" i="2" s="1"/>
  <c r="A413" i="6"/>
  <c r="E413" i="6"/>
  <c r="F413" i="6"/>
  <c r="G413" i="6"/>
  <c r="F413" i="2" s="1"/>
  <c r="H413" i="6"/>
  <c r="G413" i="2" s="1"/>
  <c r="A414" i="6"/>
  <c r="E414" i="6"/>
  <c r="F414" i="6"/>
  <c r="G414" i="6"/>
  <c r="F414" i="2" s="1"/>
  <c r="H414" i="6"/>
  <c r="G414" i="2" s="1"/>
  <c r="A410" i="6"/>
  <c r="E410" i="6"/>
  <c r="F410" i="6"/>
  <c r="G410" i="6"/>
  <c r="F410" i="2" s="1"/>
  <c r="H410" i="6"/>
  <c r="G410" i="2" s="1"/>
  <c r="A411" i="6"/>
  <c r="E411" i="6"/>
  <c r="F411" i="6"/>
  <c r="G411" i="6"/>
  <c r="F411" i="2" s="1"/>
  <c r="H411" i="6"/>
  <c r="G411" i="2" s="1"/>
  <c r="A407" i="6"/>
  <c r="E407" i="6"/>
  <c r="F407" i="6"/>
  <c r="G407" i="6"/>
  <c r="F407" i="2" s="1"/>
  <c r="H407" i="6"/>
  <c r="G407" i="2" s="1"/>
  <c r="A408" i="6"/>
  <c r="E408" i="6"/>
  <c r="F408" i="6"/>
  <c r="G408" i="6"/>
  <c r="F408" i="2" s="1"/>
  <c r="H408" i="6"/>
  <c r="G408" i="2" s="1"/>
  <c r="A404" i="6"/>
  <c r="E404" i="6"/>
  <c r="F404" i="6"/>
  <c r="G404" i="6"/>
  <c r="F404" i="2" s="1"/>
  <c r="H404" i="6"/>
  <c r="G404" i="2" s="1"/>
  <c r="A405" i="6"/>
  <c r="E405" i="6"/>
  <c r="F405" i="6"/>
  <c r="G405" i="6"/>
  <c r="F405" i="2" s="1"/>
  <c r="H405" i="6"/>
  <c r="G405" i="2" s="1"/>
  <c r="A401" i="6"/>
  <c r="E401" i="6"/>
  <c r="F401" i="6"/>
  <c r="G401" i="6"/>
  <c r="F401" i="2" s="1"/>
  <c r="H401" i="6"/>
  <c r="G401" i="2" s="1"/>
  <c r="A402" i="6"/>
  <c r="E402" i="6"/>
  <c r="F402" i="6"/>
  <c r="G402" i="6"/>
  <c r="F402" i="2" s="1"/>
  <c r="H402" i="6"/>
  <c r="G402" i="2" s="1"/>
  <c r="A398" i="6"/>
  <c r="E398" i="6"/>
  <c r="F398" i="6"/>
  <c r="G398" i="6"/>
  <c r="F398" i="2" s="1"/>
  <c r="H398" i="6"/>
  <c r="G398" i="2" s="1"/>
  <c r="A399" i="6"/>
  <c r="E399" i="6"/>
  <c r="F399" i="6"/>
  <c r="G399" i="6"/>
  <c r="F399" i="2" s="1"/>
  <c r="H399" i="6"/>
  <c r="G399" i="2" s="1"/>
  <c r="A395" i="6"/>
  <c r="E395" i="6"/>
  <c r="F395" i="6"/>
  <c r="G395" i="6"/>
  <c r="F395" i="2" s="1"/>
  <c r="H395" i="6"/>
  <c r="G395" i="2" s="1"/>
  <c r="A396" i="6"/>
  <c r="E396" i="6"/>
  <c r="F396" i="6"/>
  <c r="G396" i="6"/>
  <c r="F396" i="2" s="1"/>
  <c r="H396" i="6"/>
  <c r="G396" i="2" s="1"/>
  <c r="A392" i="6"/>
  <c r="E392" i="6"/>
  <c r="F392" i="6"/>
  <c r="G392" i="6"/>
  <c r="F392" i="2" s="1"/>
  <c r="H392" i="6"/>
  <c r="G392" i="2" s="1"/>
  <c r="A393" i="6"/>
  <c r="E393" i="6"/>
  <c r="F393" i="6"/>
  <c r="G393" i="6"/>
  <c r="F393" i="2" s="1"/>
  <c r="H393" i="6"/>
  <c r="G393" i="2" s="1"/>
  <c r="A389" i="6"/>
  <c r="E389" i="6"/>
  <c r="F389" i="6"/>
  <c r="G389" i="6"/>
  <c r="F389" i="2" s="1"/>
  <c r="H389" i="6"/>
  <c r="G389" i="2" s="1"/>
  <c r="A390" i="6"/>
  <c r="E390" i="6"/>
  <c r="F390" i="6"/>
  <c r="G390" i="6"/>
  <c r="F390" i="2" s="1"/>
  <c r="H390" i="6"/>
  <c r="G390" i="2" s="1"/>
  <c r="A386" i="6"/>
  <c r="E386" i="6"/>
  <c r="F386" i="6"/>
  <c r="G386" i="6"/>
  <c r="F386" i="2" s="1"/>
  <c r="H386" i="6"/>
  <c r="G386" i="2" s="1"/>
  <c r="A387" i="6"/>
  <c r="E387" i="6"/>
  <c r="F387" i="6"/>
  <c r="G387" i="6"/>
  <c r="F387" i="2" s="1"/>
  <c r="H387" i="6"/>
  <c r="G387" i="2" s="1"/>
  <c r="A383" i="6"/>
  <c r="E383" i="6"/>
  <c r="F383" i="6"/>
  <c r="G383" i="6"/>
  <c r="F383" i="2" s="1"/>
  <c r="H383" i="6"/>
  <c r="G383" i="2" s="1"/>
  <c r="A384" i="6"/>
  <c r="E384" i="6"/>
  <c r="F384" i="6"/>
  <c r="G384" i="6"/>
  <c r="F384" i="2" s="1"/>
  <c r="H384" i="6"/>
  <c r="G384" i="2" s="1"/>
  <c r="A380" i="6"/>
  <c r="E380" i="6"/>
  <c r="F380" i="6"/>
  <c r="G380" i="6"/>
  <c r="F380" i="2" s="1"/>
  <c r="H380" i="6"/>
  <c r="G380" i="2" s="1"/>
  <c r="A381" i="6"/>
  <c r="E381" i="6"/>
  <c r="F381" i="6"/>
  <c r="G381" i="6"/>
  <c r="F381" i="2" s="1"/>
  <c r="H381" i="6"/>
  <c r="G381" i="2" s="1"/>
  <c r="A377" i="6"/>
  <c r="E377" i="6"/>
  <c r="F377" i="6"/>
  <c r="G377" i="6"/>
  <c r="F377" i="2" s="1"/>
  <c r="H377" i="6"/>
  <c r="G377" i="2" s="1"/>
  <c r="A378" i="6"/>
  <c r="E378" i="6"/>
  <c r="F378" i="6"/>
  <c r="G378" i="6"/>
  <c r="F378" i="2" s="1"/>
  <c r="H378" i="6"/>
  <c r="G378" i="2" s="1"/>
  <c r="A374" i="6"/>
  <c r="E374" i="6"/>
  <c r="F374" i="6"/>
  <c r="G374" i="6"/>
  <c r="F374" i="2" s="1"/>
  <c r="H374" i="6"/>
  <c r="G374" i="2" s="1"/>
  <c r="A375" i="6"/>
  <c r="E375" i="6"/>
  <c r="F375" i="6"/>
  <c r="G375" i="6"/>
  <c r="F375" i="2" s="1"/>
  <c r="H375" i="6"/>
  <c r="G375" i="2" s="1"/>
  <c r="A371" i="6"/>
  <c r="E371" i="6"/>
  <c r="F371" i="6"/>
  <c r="G371" i="6"/>
  <c r="F371" i="2" s="1"/>
  <c r="H371" i="6"/>
  <c r="G371" i="2" s="1"/>
  <c r="A372" i="6"/>
  <c r="E372" i="6"/>
  <c r="F372" i="6"/>
  <c r="G372" i="6"/>
  <c r="F372" i="2" s="1"/>
  <c r="H372" i="6"/>
  <c r="G372" i="2" s="1"/>
  <c r="A368" i="6"/>
  <c r="E368" i="6"/>
  <c r="F368" i="6"/>
  <c r="G368" i="6"/>
  <c r="F368" i="2" s="1"/>
  <c r="H368" i="6"/>
  <c r="G368" i="2" s="1"/>
  <c r="A369" i="6"/>
  <c r="E369" i="6"/>
  <c r="F369" i="6"/>
  <c r="G369" i="6"/>
  <c r="F369" i="2" s="1"/>
  <c r="H369" i="6"/>
  <c r="G369" i="2" s="1"/>
  <c r="A365" i="6"/>
  <c r="E365" i="6"/>
  <c r="F365" i="6"/>
  <c r="G365" i="6"/>
  <c r="F365" i="2" s="1"/>
  <c r="H365" i="6"/>
  <c r="G365" i="2" s="1"/>
  <c r="A366" i="6"/>
  <c r="E366" i="6"/>
  <c r="F366" i="6"/>
  <c r="G366" i="6"/>
  <c r="F366" i="2" s="1"/>
  <c r="H366" i="6"/>
  <c r="G366" i="2" s="1"/>
  <c r="A362" i="6"/>
  <c r="E362" i="6"/>
  <c r="F362" i="6"/>
  <c r="G362" i="6"/>
  <c r="F362" i="2" s="1"/>
  <c r="H362" i="6"/>
  <c r="G362" i="2" s="1"/>
  <c r="A363" i="6"/>
  <c r="E363" i="6"/>
  <c r="F363" i="6"/>
  <c r="G363" i="6"/>
  <c r="F363" i="2" s="1"/>
  <c r="H363" i="6"/>
  <c r="G363" i="2" s="1"/>
  <c r="A359" i="6"/>
  <c r="E359" i="6"/>
  <c r="F359" i="6"/>
  <c r="G359" i="6"/>
  <c r="F359" i="2" s="1"/>
  <c r="H359" i="6"/>
  <c r="G359" i="2" s="1"/>
  <c r="A360" i="6"/>
  <c r="E360" i="6"/>
  <c r="F360" i="6"/>
  <c r="G360" i="6"/>
  <c r="F360" i="2" s="1"/>
  <c r="H360" i="6"/>
  <c r="G360" i="2" s="1"/>
  <c r="A356" i="6"/>
  <c r="E356" i="6"/>
  <c r="F356" i="6"/>
  <c r="G356" i="6"/>
  <c r="F356" i="2" s="1"/>
  <c r="H356" i="6"/>
  <c r="G356" i="2" s="1"/>
  <c r="A357" i="6"/>
  <c r="E357" i="6"/>
  <c r="F357" i="6"/>
  <c r="G357" i="6"/>
  <c r="F357" i="2" s="1"/>
  <c r="H357" i="6"/>
  <c r="G357" i="2" s="1"/>
  <c r="A353" i="6"/>
  <c r="E353" i="6"/>
  <c r="F353" i="6"/>
  <c r="G353" i="6"/>
  <c r="F353" i="2" s="1"/>
  <c r="H353" i="6"/>
  <c r="G353" i="2" s="1"/>
  <c r="A354" i="6"/>
  <c r="E354" i="6"/>
  <c r="F354" i="6"/>
  <c r="G354" i="6"/>
  <c r="F354" i="2" s="1"/>
  <c r="H354" i="6"/>
  <c r="G354" i="2" s="1"/>
  <c r="A350" i="6"/>
  <c r="E350" i="6"/>
  <c r="F350" i="6"/>
  <c r="G350" i="6"/>
  <c r="F350" i="2" s="1"/>
  <c r="H350" i="6"/>
  <c r="G350" i="2" s="1"/>
  <c r="A351" i="6"/>
  <c r="E351" i="6"/>
  <c r="F351" i="6"/>
  <c r="G351" i="6"/>
  <c r="F351" i="2" s="1"/>
  <c r="H351" i="6"/>
  <c r="G351" i="2" s="1"/>
  <c r="A347" i="6"/>
  <c r="E347" i="6"/>
  <c r="F347" i="6"/>
  <c r="G347" i="6"/>
  <c r="F347" i="2" s="1"/>
  <c r="H347" i="6"/>
  <c r="G347" i="2" s="1"/>
  <c r="A348" i="6"/>
  <c r="E348" i="6"/>
  <c r="F348" i="6"/>
  <c r="G348" i="6"/>
  <c r="F348" i="2" s="1"/>
  <c r="H348" i="6"/>
  <c r="G348" i="2" s="1"/>
  <c r="A344" i="6"/>
  <c r="E344" i="6"/>
  <c r="F344" i="6"/>
  <c r="G344" i="6"/>
  <c r="F344" i="2" s="1"/>
  <c r="H344" i="6"/>
  <c r="G344" i="2" s="1"/>
  <c r="A345" i="6"/>
  <c r="E345" i="6"/>
  <c r="F345" i="6"/>
  <c r="G345" i="6"/>
  <c r="F345" i="2" s="1"/>
  <c r="H345" i="6"/>
  <c r="G345" i="2" s="1"/>
  <c r="A341" i="6"/>
  <c r="E341" i="6"/>
  <c r="F341" i="6"/>
  <c r="G341" i="6"/>
  <c r="F341" i="2" s="1"/>
  <c r="H341" i="6"/>
  <c r="G341" i="2" s="1"/>
  <c r="A342" i="6"/>
  <c r="E342" i="6"/>
  <c r="F342" i="6"/>
  <c r="G342" i="6"/>
  <c r="F342" i="2" s="1"/>
  <c r="H342" i="6"/>
  <c r="G342" i="2" s="1"/>
  <c r="A338" i="6"/>
  <c r="E338" i="6"/>
  <c r="F338" i="6"/>
  <c r="G338" i="6"/>
  <c r="F338" i="2" s="1"/>
  <c r="H338" i="6"/>
  <c r="G338" i="2" s="1"/>
  <c r="A339" i="6"/>
  <c r="E339" i="6"/>
  <c r="F339" i="6"/>
  <c r="G339" i="6"/>
  <c r="F339" i="2" s="1"/>
  <c r="H339" i="6"/>
  <c r="G339" i="2" s="1"/>
  <c r="A335" i="6"/>
  <c r="E335" i="6"/>
  <c r="F335" i="6"/>
  <c r="G335" i="6"/>
  <c r="F335" i="2" s="1"/>
  <c r="H335" i="6"/>
  <c r="G335" i="2" s="1"/>
  <c r="A336" i="6"/>
  <c r="E336" i="6"/>
  <c r="F336" i="6"/>
  <c r="G336" i="6"/>
  <c r="F336" i="2" s="1"/>
  <c r="H336" i="6"/>
  <c r="G336" i="2" s="1"/>
  <c r="A332" i="6"/>
  <c r="E332" i="6"/>
  <c r="F332" i="6"/>
  <c r="G332" i="6"/>
  <c r="F332" i="2" s="1"/>
  <c r="H332" i="6"/>
  <c r="G332" i="2" s="1"/>
  <c r="A333" i="6"/>
  <c r="E333" i="6"/>
  <c r="F333" i="6"/>
  <c r="G333" i="6"/>
  <c r="F333" i="2" s="1"/>
  <c r="H333" i="6"/>
  <c r="G333" i="2" s="1"/>
  <c r="A329" i="6"/>
  <c r="E329" i="6"/>
  <c r="F329" i="6"/>
  <c r="G329" i="6"/>
  <c r="F329" i="2" s="1"/>
  <c r="H329" i="6"/>
  <c r="G329" i="2" s="1"/>
  <c r="A330" i="6"/>
  <c r="E330" i="6"/>
  <c r="F330" i="6"/>
  <c r="G330" i="6"/>
  <c r="F330" i="2" s="1"/>
  <c r="H330" i="6"/>
  <c r="G330" i="2" s="1"/>
  <c r="A326" i="6"/>
  <c r="E326" i="6"/>
  <c r="F326" i="6"/>
  <c r="G326" i="6"/>
  <c r="F326" i="2" s="1"/>
  <c r="H326" i="6"/>
  <c r="G326" i="2" s="1"/>
  <c r="A327" i="6"/>
  <c r="E327" i="6"/>
  <c r="F327" i="6"/>
  <c r="G327" i="6"/>
  <c r="F327" i="2" s="1"/>
  <c r="H327" i="6"/>
  <c r="G327" i="2" s="1"/>
  <c r="A323" i="6"/>
  <c r="E323" i="6"/>
  <c r="F323" i="6"/>
  <c r="G323" i="6"/>
  <c r="F323" i="2" s="1"/>
  <c r="H323" i="6"/>
  <c r="G323" i="2" s="1"/>
  <c r="A324" i="6"/>
  <c r="E324" i="6"/>
  <c r="F324" i="6"/>
  <c r="G324" i="6"/>
  <c r="F324" i="2" s="1"/>
  <c r="H324" i="6"/>
  <c r="G324" i="2" s="1"/>
  <c r="A320" i="6"/>
  <c r="E320" i="6"/>
  <c r="F320" i="6"/>
  <c r="G320" i="6"/>
  <c r="F320" i="2" s="1"/>
  <c r="H320" i="6"/>
  <c r="G320" i="2" s="1"/>
  <c r="A321" i="6"/>
  <c r="E321" i="6"/>
  <c r="F321" i="6"/>
  <c r="G321" i="6"/>
  <c r="F321" i="2" s="1"/>
  <c r="H321" i="6"/>
  <c r="G321" i="2" s="1"/>
  <c r="A317" i="6"/>
  <c r="E317" i="6"/>
  <c r="F317" i="6"/>
  <c r="G317" i="6"/>
  <c r="F317" i="2" s="1"/>
  <c r="H317" i="6"/>
  <c r="G317" i="2" s="1"/>
  <c r="A318" i="6"/>
  <c r="E318" i="6"/>
  <c r="F318" i="6"/>
  <c r="G318" i="6"/>
  <c r="F318" i="2" s="1"/>
  <c r="H318" i="6"/>
  <c r="G318" i="2" s="1"/>
  <c r="A314" i="6"/>
  <c r="E314" i="6"/>
  <c r="F314" i="6"/>
  <c r="G314" i="6"/>
  <c r="F314" i="2" s="1"/>
  <c r="H314" i="6"/>
  <c r="G314" i="2" s="1"/>
  <c r="A315" i="6"/>
  <c r="E315" i="6"/>
  <c r="F315" i="6"/>
  <c r="G315" i="6"/>
  <c r="F315" i="2" s="1"/>
  <c r="H315" i="6"/>
  <c r="G315" i="2" s="1"/>
  <c r="A311" i="6"/>
  <c r="E311" i="6"/>
  <c r="F311" i="6"/>
  <c r="G311" i="6"/>
  <c r="F311" i="2" s="1"/>
  <c r="H311" i="6"/>
  <c r="G311" i="2" s="1"/>
  <c r="A312" i="6"/>
  <c r="E312" i="6"/>
  <c r="F312" i="6"/>
  <c r="G312" i="6"/>
  <c r="F312" i="2" s="1"/>
  <c r="H312" i="6"/>
  <c r="G312" i="2" s="1"/>
  <c r="A308" i="6"/>
  <c r="E308" i="6"/>
  <c r="F308" i="6"/>
  <c r="G308" i="6"/>
  <c r="F308" i="2" s="1"/>
  <c r="H308" i="6"/>
  <c r="G308" i="2" s="1"/>
  <c r="A309" i="6"/>
  <c r="E309" i="6"/>
  <c r="F309" i="6"/>
  <c r="G309" i="6"/>
  <c r="F309" i="2" s="1"/>
  <c r="H309" i="6"/>
  <c r="G309" i="2" s="1"/>
  <c r="A305" i="6"/>
  <c r="E305" i="6"/>
  <c r="F305" i="6"/>
  <c r="G305" i="6"/>
  <c r="F305" i="2" s="1"/>
  <c r="H305" i="6"/>
  <c r="G305" i="2" s="1"/>
  <c r="A306" i="6"/>
  <c r="E306" i="6"/>
  <c r="F306" i="6"/>
  <c r="G306" i="6"/>
  <c r="F306" i="2" s="1"/>
  <c r="H306" i="6"/>
  <c r="G306" i="2" s="1"/>
  <c r="A302" i="6"/>
  <c r="E302" i="6"/>
  <c r="F302" i="6"/>
  <c r="G302" i="6"/>
  <c r="F302" i="2" s="1"/>
  <c r="H302" i="6"/>
  <c r="G302" i="2" s="1"/>
  <c r="A303" i="6"/>
  <c r="E303" i="6"/>
  <c r="F303" i="6"/>
  <c r="G303" i="6"/>
  <c r="F303" i="2" s="1"/>
  <c r="H303" i="6"/>
  <c r="G303" i="2" s="1"/>
  <c r="A299" i="6"/>
  <c r="E299" i="6"/>
  <c r="F299" i="6"/>
  <c r="G299" i="6"/>
  <c r="F299" i="2" s="1"/>
  <c r="H299" i="6"/>
  <c r="G299" i="2" s="1"/>
  <c r="A300" i="6"/>
  <c r="E300" i="6"/>
  <c r="F300" i="6"/>
  <c r="G300" i="6"/>
  <c r="F300" i="2" s="1"/>
  <c r="H300" i="6"/>
  <c r="G300" i="2" s="1"/>
  <c r="A296" i="6"/>
  <c r="E296" i="6"/>
  <c r="F296" i="6"/>
  <c r="G296" i="6"/>
  <c r="F296" i="2" s="1"/>
  <c r="H296" i="6"/>
  <c r="G296" i="2" s="1"/>
  <c r="A297" i="6"/>
  <c r="E297" i="6"/>
  <c r="F297" i="6"/>
  <c r="G297" i="6"/>
  <c r="F297" i="2" s="1"/>
  <c r="H297" i="6"/>
  <c r="G297" i="2" s="1"/>
  <c r="A293" i="6"/>
  <c r="E293" i="6"/>
  <c r="F293" i="6"/>
  <c r="G293" i="6"/>
  <c r="F293" i="2" s="1"/>
  <c r="H293" i="6"/>
  <c r="G293" i="2" s="1"/>
  <c r="A294" i="6"/>
  <c r="E294" i="6"/>
  <c r="F294" i="6"/>
  <c r="G294" i="6"/>
  <c r="F294" i="2" s="1"/>
  <c r="H294" i="6"/>
  <c r="G294" i="2" s="1"/>
  <c r="A290" i="6"/>
  <c r="E290" i="6"/>
  <c r="F290" i="6"/>
  <c r="G290" i="6"/>
  <c r="F290" i="2" s="1"/>
  <c r="H290" i="6"/>
  <c r="G290" i="2" s="1"/>
  <c r="A291" i="6"/>
  <c r="E291" i="6"/>
  <c r="F291" i="6"/>
  <c r="G291" i="6"/>
  <c r="F291" i="2" s="1"/>
  <c r="H291" i="6"/>
  <c r="G291" i="2" s="1"/>
  <c r="A287" i="6"/>
  <c r="E287" i="6"/>
  <c r="F287" i="6"/>
  <c r="G287" i="6"/>
  <c r="F287" i="2" s="1"/>
  <c r="H287" i="6"/>
  <c r="G287" i="2" s="1"/>
  <c r="A288" i="6"/>
  <c r="E288" i="6"/>
  <c r="F288" i="6"/>
  <c r="G288" i="6"/>
  <c r="F288" i="2" s="1"/>
  <c r="H288" i="6"/>
  <c r="G288" i="2" s="1"/>
  <c r="A284" i="6"/>
  <c r="E284" i="6"/>
  <c r="F284" i="6"/>
  <c r="G284" i="6"/>
  <c r="F284" i="2" s="1"/>
  <c r="H284" i="6"/>
  <c r="G284" i="2" s="1"/>
  <c r="A285" i="6"/>
  <c r="E285" i="6"/>
  <c r="F285" i="6"/>
  <c r="G285" i="6"/>
  <c r="F285" i="2" s="1"/>
  <c r="H285" i="6"/>
  <c r="G285" i="2" s="1"/>
  <c r="A281" i="6"/>
  <c r="E281" i="6"/>
  <c r="F281" i="6"/>
  <c r="G281" i="6"/>
  <c r="F281" i="2" s="1"/>
  <c r="H281" i="6"/>
  <c r="G281" i="2" s="1"/>
  <c r="A282" i="6"/>
  <c r="E282" i="6"/>
  <c r="F282" i="6"/>
  <c r="G282" i="6"/>
  <c r="F282" i="2" s="1"/>
  <c r="H282" i="6"/>
  <c r="G282" i="2" s="1"/>
  <c r="A278" i="6"/>
  <c r="E278" i="6"/>
  <c r="F278" i="6"/>
  <c r="G278" i="6"/>
  <c r="F278" i="2" s="1"/>
  <c r="H278" i="6"/>
  <c r="G278" i="2" s="1"/>
  <c r="A279" i="6"/>
  <c r="E279" i="6"/>
  <c r="F279" i="6"/>
  <c r="G279" i="6"/>
  <c r="F279" i="2" s="1"/>
  <c r="H279" i="6"/>
  <c r="G279" i="2" s="1"/>
  <c r="A275" i="6"/>
  <c r="E275" i="6"/>
  <c r="F275" i="6"/>
  <c r="G275" i="6"/>
  <c r="F275" i="2" s="1"/>
  <c r="H275" i="6"/>
  <c r="G275" i="2" s="1"/>
  <c r="A276" i="6"/>
  <c r="E276" i="6"/>
  <c r="F276" i="6"/>
  <c r="G276" i="6"/>
  <c r="F276" i="2" s="1"/>
  <c r="H276" i="6"/>
  <c r="G276" i="2" s="1"/>
  <c r="A272" i="6"/>
  <c r="E272" i="6"/>
  <c r="F272" i="6"/>
  <c r="G272" i="6"/>
  <c r="F272" i="2" s="1"/>
  <c r="H272" i="6"/>
  <c r="G272" i="2" s="1"/>
  <c r="A273" i="6"/>
  <c r="E273" i="6"/>
  <c r="F273" i="6"/>
  <c r="G273" i="6"/>
  <c r="F273" i="2" s="1"/>
  <c r="H273" i="6"/>
  <c r="G273" i="2" s="1"/>
  <c r="A269" i="6"/>
  <c r="E269" i="6"/>
  <c r="F269" i="6"/>
  <c r="G269" i="6"/>
  <c r="F269" i="2" s="1"/>
  <c r="H269" i="6"/>
  <c r="G269" i="2" s="1"/>
  <c r="A270" i="6"/>
  <c r="E270" i="6"/>
  <c r="F270" i="6"/>
  <c r="G270" i="6"/>
  <c r="F270" i="2" s="1"/>
  <c r="H270" i="6"/>
  <c r="G270" i="2" s="1"/>
  <c r="A266" i="6"/>
  <c r="E266" i="6"/>
  <c r="F266" i="6"/>
  <c r="G266" i="6"/>
  <c r="F266" i="2" s="1"/>
  <c r="H266" i="6"/>
  <c r="G266" i="2" s="1"/>
  <c r="A267" i="6"/>
  <c r="E267" i="6"/>
  <c r="F267" i="6"/>
  <c r="G267" i="6"/>
  <c r="F267" i="2" s="1"/>
  <c r="H267" i="6"/>
  <c r="G267" i="2" s="1"/>
  <c r="A263" i="6"/>
  <c r="E263" i="6"/>
  <c r="F263" i="6"/>
  <c r="G263" i="6"/>
  <c r="F263" i="2" s="1"/>
  <c r="H263" i="6"/>
  <c r="G263" i="2" s="1"/>
  <c r="A264" i="6"/>
  <c r="E264" i="6"/>
  <c r="F264" i="6"/>
  <c r="G264" i="6"/>
  <c r="F264" i="2" s="1"/>
  <c r="H264" i="6"/>
  <c r="G264" i="2" s="1"/>
  <c r="A260" i="6"/>
  <c r="E260" i="6"/>
  <c r="F260" i="6"/>
  <c r="G260" i="6"/>
  <c r="F260" i="2" s="1"/>
  <c r="H260" i="6"/>
  <c r="G260" i="2" s="1"/>
  <c r="A261" i="6"/>
  <c r="E261" i="6"/>
  <c r="F261" i="6"/>
  <c r="G261" i="6"/>
  <c r="F261" i="2" s="1"/>
  <c r="H261" i="6"/>
  <c r="G261" i="2" s="1"/>
  <c r="A257" i="6"/>
  <c r="E257" i="6"/>
  <c r="F257" i="6"/>
  <c r="G257" i="6"/>
  <c r="F257" i="2" s="1"/>
  <c r="H257" i="6"/>
  <c r="G257" i="2" s="1"/>
  <c r="A258" i="6"/>
  <c r="E258" i="6"/>
  <c r="F258" i="6"/>
  <c r="G258" i="6"/>
  <c r="F258" i="2" s="1"/>
  <c r="H258" i="6"/>
  <c r="G258" i="2" s="1"/>
  <c r="A254" i="6"/>
  <c r="E254" i="6"/>
  <c r="F254" i="6"/>
  <c r="G254" i="6"/>
  <c r="F254" i="2" s="1"/>
  <c r="H254" i="6"/>
  <c r="G254" i="2" s="1"/>
  <c r="A255" i="6"/>
  <c r="E255" i="6"/>
  <c r="F255" i="6"/>
  <c r="G255" i="6"/>
  <c r="F255" i="2" s="1"/>
  <c r="H255" i="6"/>
  <c r="G255" i="2" s="1"/>
  <c r="A251" i="6"/>
  <c r="E251" i="6"/>
  <c r="F251" i="6"/>
  <c r="G251" i="6"/>
  <c r="F251" i="2" s="1"/>
  <c r="H251" i="6"/>
  <c r="G251" i="2" s="1"/>
  <c r="A252" i="6"/>
  <c r="E252" i="6"/>
  <c r="F252" i="6"/>
  <c r="G252" i="6"/>
  <c r="F252" i="2" s="1"/>
  <c r="H252" i="6"/>
  <c r="G252" i="2" s="1"/>
  <c r="A248" i="6"/>
  <c r="E248" i="6"/>
  <c r="F248" i="6"/>
  <c r="G248" i="6"/>
  <c r="F248" i="2" s="1"/>
  <c r="H248" i="6"/>
  <c r="G248" i="2" s="1"/>
  <c r="A249" i="6"/>
  <c r="E249" i="6"/>
  <c r="F249" i="6"/>
  <c r="G249" i="6"/>
  <c r="F249" i="2" s="1"/>
  <c r="H249" i="6"/>
  <c r="G249" i="2" s="1"/>
  <c r="A245" i="6"/>
  <c r="E245" i="6"/>
  <c r="F245" i="6"/>
  <c r="G245" i="6"/>
  <c r="F245" i="2" s="1"/>
  <c r="H245" i="6"/>
  <c r="G245" i="2" s="1"/>
  <c r="A246" i="6"/>
  <c r="E246" i="6"/>
  <c r="F246" i="6"/>
  <c r="G246" i="6"/>
  <c r="F246" i="2" s="1"/>
  <c r="H246" i="6"/>
  <c r="G246" i="2" s="1"/>
  <c r="A242" i="6"/>
  <c r="E242" i="6"/>
  <c r="F242" i="6"/>
  <c r="G242" i="6"/>
  <c r="F242" i="2" s="1"/>
  <c r="H242" i="6"/>
  <c r="G242" i="2" s="1"/>
  <c r="A243" i="6"/>
  <c r="E243" i="6"/>
  <c r="F243" i="6"/>
  <c r="G243" i="6"/>
  <c r="F243" i="2" s="1"/>
  <c r="H243" i="6"/>
  <c r="G243" i="2" s="1"/>
  <c r="A239" i="6"/>
  <c r="E239" i="6"/>
  <c r="F239" i="6"/>
  <c r="G239" i="6"/>
  <c r="F239" i="2" s="1"/>
  <c r="H239" i="6"/>
  <c r="G239" i="2" s="1"/>
  <c r="A240" i="6"/>
  <c r="E240" i="6"/>
  <c r="F240" i="6"/>
  <c r="G240" i="6"/>
  <c r="F240" i="2" s="1"/>
  <c r="H240" i="6"/>
  <c r="G240" i="2" s="1"/>
  <c r="A236" i="6"/>
  <c r="E236" i="6"/>
  <c r="F236" i="6"/>
  <c r="G236" i="6"/>
  <c r="F236" i="2" s="1"/>
  <c r="H236" i="6"/>
  <c r="G236" i="2" s="1"/>
  <c r="A237" i="6"/>
  <c r="E237" i="6"/>
  <c r="F237" i="6"/>
  <c r="G237" i="6"/>
  <c r="F237" i="2" s="1"/>
  <c r="H237" i="6"/>
  <c r="G237" i="2" s="1"/>
  <c r="A233" i="6"/>
  <c r="E233" i="6"/>
  <c r="F233" i="6"/>
  <c r="G233" i="6"/>
  <c r="F233" i="2" s="1"/>
  <c r="H233" i="6"/>
  <c r="G233" i="2" s="1"/>
  <c r="A234" i="6"/>
  <c r="E234" i="6"/>
  <c r="F234" i="6"/>
  <c r="G234" i="6"/>
  <c r="F234" i="2" s="1"/>
  <c r="H234" i="6"/>
  <c r="G234" i="2" s="1"/>
  <c r="A230" i="6"/>
  <c r="E230" i="6"/>
  <c r="F230" i="6"/>
  <c r="G230" i="6"/>
  <c r="F230" i="2" s="1"/>
  <c r="H230" i="6"/>
  <c r="G230" i="2" s="1"/>
  <c r="A231" i="6"/>
  <c r="E231" i="6"/>
  <c r="F231" i="6"/>
  <c r="G231" i="6"/>
  <c r="F231" i="2" s="1"/>
  <c r="H231" i="6"/>
  <c r="G231" i="2" s="1"/>
  <c r="A227" i="6"/>
  <c r="E227" i="6"/>
  <c r="F227" i="6"/>
  <c r="G227" i="6"/>
  <c r="F227" i="2" s="1"/>
  <c r="H227" i="6"/>
  <c r="G227" i="2" s="1"/>
  <c r="A228" i="6"/>
  <c r="E228" i="6"/>
  <c r="F228" i="6"/>
  <c r="G228" i="6"/>
  <c r="F228" i="2" s="1"/>
  <c r="H228" i="6"/>
  <c r="G228" i="2" s="1"/>
  <c r="A224" i="6"/>
  <c r="E224" i="6"/>
  <c r="F224" i="6"/>
  <c r="G224" i="6"/>
  <c r="F224" i="2" s="1"/>
  <c r="H224" i="6"/>
  <c r="G224" i="2" s="1"/>
  <c r="A225" i="6"/>
  <c r="E225" i="6"/>
  <c r="F225" i="6"/>
  <c r="G225" i="6"/>
  <c r="F225" i="2" s="1"/>
  <c r="H225" i="6"/>
  <c r="G225" i="2" s="1"/>
  <c r="A221" i="6"/>
  <c r="E221" i="6"/>
  <c r="F221" i="6"/>
  <c r="G221" i="6"/>
  <c r="F221" i="2" s="1"/>
  <c r="H221" i="6"/>
  <c r="G221" i="2" s="1"/>
  <c r="A222" i="6"/>
  <c r="E222" i="6"/>
  <c r="F222" i="6"/>
  <c r="G222" i="6"/>
  <c r="F222" i="2" s="1"/>
  <c r="H222" i="6"/>
  <c r="G222" i="2" s="1"/>
  <c r="A218" i="6"/>
  <c r="E218" i="6"/>
  <c r="F218" i="6"/>
  <c r="G218" i="6"/>
  <c r="F218" i="2" s="1"/>
  <c r="H218" i="6"/>
  <c r="G218" i="2" s="1"/>
  <c r="A219" i="6"/>
  <c r="E219" i="6"/>
  <c r="F219" i="6"/>
  <c r="G219" i="6"/>
  <c r="F219" i="2" s="1"/>
  <c r="H219" i="6"/>
  <c r="G219" i="2" s="1"/>
  <c r="A215" i="6"/>
  <c r="E215" i="6"/>
  <c r="F215" i="6"/>
  <c r="G215" i="6"/>
  <c r="F215" i="2" s="1"/>
  <c r="H215" i="6"/>
  <c r="G215" i="2" s="1"/>
  <c r="A216" i="6"/>
  <c r="E216" i="6"/>
  <c r="F216" i="6"/>
  <c r="G216" i="6"/>
  <c r="F216" i="2" s="1"/>
  <c r="H216" i="6"/>
  <c r="G216" i="2" s="1"/>
  <c r="A212" i="6"/>
  <c r="E212" i="6"/>
  <c r="F212" i="6"/>
  <c r="G212" i="6"/>
  <c r="F212" i="2" s="1"/>
  <c r="H212" i="6"/>
  <c r="G212" i="2" s="1"/>
  <c r="A213" i="6"/>
  <c r="E213" i="6"/>
  <c r="F213" i="6"/>
  <c r="G213" i="6"/>
  <c r="F213" i="2" s="1"/>
  <c r="H213" i="6"/>
  <c r="G213" i="2" s="1"/>
  <c r="A209" i="6"/>
  <c r="E209" i="6"/>
  <c r="F209" i="6"/>
  <c r="G209" i="6"/>
  <c r="F209" i="2" s="1"/>
  <c r="H209" i="6"/>
  <c r="G209" i="2" s="1"/>
  <c r="A210" i="6"/>
  <c r="E210" i="6"/>
  <c r="F210" i="6"/>
  <c r="G210" i="6"/>
  <c r="F210" i="2" s="1"/>
  <c r="H210" i="6"/>
  <c r="G210" i="2" s="1"/>
  <c r="A206" i="6"/>
  <c r="E206" i="6"/>
  <c r="F206" i="6"/>
  <c r="G206" i="6"/>
  <c r="F206" i="2" s="1"/>
  <c r="H206" i="6"/>
  <c r="G206" i="2" s="1"/>
  <c r="A207" i="6"/>
  <c r="E207" i="6"/>
  <c r="F207" i="6"/>
  <c r="G207" i="6"/>
  <c r="F207" i="2" s="1"/>
  <c r="H207" i="6"/>
  <c r="G207" i="2" s="1"/>
  <c r="A203" i="6"/>
  <c r="E203" i="6"/>
  <c r="F203" i="6"/>
  <c r="G203" i="6"/>
  <c r="F203" i="2" s="1"/>
  <c r="H203" i="6"/>
  <c r="G203" i="2" s="1"/>
  <c r="A204" i="6"/>
  <c r="E204" i="6"/>
  <c r="F204" i="6"/>
  <c r="G204" i="6"/>
  <c r="F204" i="2" s="1"/>
  <c r="H204" i="6"/>
  <c r="G204" i="2" s="1"/>
  <c r="A200" i="6"/>
  <c r="E200" i="6"/>
  <c r="F200" i="6"/>
  <c r="G200" i="6"/>
  <c r="F200" i="2" s="1"/>
  <c r="H200" i="6"/>
  <c r="G200" i="2" s="1"/>
  <c r="A201" i="6"/>
  <c r="E201" i="6"/>
  <c r="F201" i="6"/>
  <c r="G201" i="6"/>
  <c r="F201" i="2" s="1"/>
  <c r="H201" i="6"/>
  <c r="G201" i="2" s="1"/>
  <c r="A197" i="6"/>
  <c r="E197" i="6"/>
  <c r="F197" i="6"/>
  <c r="G197" i="6"/>
  <c r="F197" i="2" s="1"/>
  <c r="H197" i="6"/>
  <c r="G197" i="2" s="1"/>
  <c r="A198" i="6"/>
  <c r="E198" i="6"/>
  <c r="F198" i="6"/>
  <c r="G198" i="6"/>
  <c r="F198" i="2" s="1"/>
  <c r="H198" i="6"/>
  <c r="G198" i="2" s="1"/>
  <c r="A194" i="6"/>
  <c r="E194" i="6"/>
  <c r="F194" i="6"/>
  <c r="G194" i="6"/>
  <c r="F194" i="2" s="1"/>
  <c r="H194" i="6"/>
  <c r="G194" i="2" s="1"/>
  <c r="A195" i="6"/>
  <c r="E195" i="6"/>
  <c r="F195" i="6"/>
  <c r="G195" i="6"/>
  <c r="F195" i="2" s="1"/>
  <c r="H195" i="6"/>
  <c r="G195" i="2" s="1"/>
  <c r="A191" i="6"/>
  <c r="E191" i="6"/>
  <c r="F191" i="6"/>
  <c r="G191" i="6"/>
  <c r="F191" i="2" s="1"/>
  <c r="H191" i="6"/>
  <c r="G191" i="2" s="1"/>
  <c r="A192" i="6"/>
  <c r="E192" i="6"/>
  <c r="F192" i="6"/>
  <c r="G192" i="6"/>
  <c r="F192" i="2" s="1"/>
  <c r="H192" i="6"/>
  <c r="G192" i="2" s="1"/>
  <c r="A188" i="6"/>
  <c r="E188" i="6"/>
  <c r="F188" i="6"/>
  <c r="G188" i="6"/>
  <c r="F188" i="2" s="1"/>
  <c r="H188" i="6"/>
  <c r="G188" i="2" s="1"/>
  <c r="A189" i="6"/>
  <c r="E189" i="6"/>
  <c r="F189" i="6"/>
  <c r="G189" i="6"/>
  <c r="F189" i="2" s="1"/>
  <c r="H189" i="6"/>
  <c r="G189" i="2" s="1"/>
  <c r="A185" i="6"/>
  <c r="E185" i="6"/>
  <c r="F185" i="6"/>
  <c r="G185" i="6"/>
  <c r="F185" i="2" s="1"/>
  <c r="H185" i="6"/>
  <c r="G185" i="2" s="1"/>
  <c r="A186" i="6"/>
  <c r="E186" i="6"/>
  <c r="F186" i="6"/>
  <c r="G186" i="6"/>
  <c r="F186" i="2" s="1"/>
  <c r="H186" i="6"/>
  <c r="G186" i="2" s="1"/>
  <c r="A182" i="6"/>
  <c r="E182" i="6"/>
  <c r="F182" i="6"/>
  <c r="G182" i="6"/>
  <c r="F182" i="2" s="1"/>
  <c r="H182" i="6"/>
  <c r="G182" i="2" s="1"/>
  <c r="A183" i="6"/>
  <c r="E183" i="6"/>
  <c r="F183" i="6"/>
  <c r="G183" i="6"/>
  <c r="F183" i="2" s="1"/>
  <c r="H183" i="6"/>
  <c r="G183" i="2" s="1"/>
  <c r="A179" i="6"/>
  <c r="E179" i="6"/>
  <c r="F179" i="6"/>
  <c r="G179" i="6"/>
  <c r="F179" i="2" s="1"/>
  <c r="H179" i="6"/>
  <c r="G179" i="2" s="1"/>
  <c r="A180" i="6"/>
  <c r="E180" i="6"/>
  <c r="F180" i="6"/>
  <c r="G180" i="6"/>
  <c r="F180" i="2" s="1"/>
  <c r="H180" i="6"/>
  <c r="G180" i="2" s="1"/>
  <c r="A176" i="6"/>
  <c r="E176" i="6"/>
  <c r="F176" i="6"/>
  <c r="G176" i="6"/>
  <c r="F176" i="2" s="1"/>
  <c r="H176" i="6"/>
  <c r="G176" i="2" s="1"/>
  <c r="A177" i="6"/>
  <c r="E177" i="6"/>
  <c r="F177" i="6"/>
  <c r="G177" i="6"/>
  <c r="F177" i="2" s="1"/>
  <c r="H177" i="6"/>
  <c r="G177" i="2" s="1"/>
  <c r="A173" i="6"/>
  <c r="E173" i="6"/>
  <c r="F173" i="6"/>
  <c r="G173" i="6"/>
  <c r="F173" i="2" s="1"/>
  <c r="H173" i="6"/>
  <c r="G173" i="2" s="1"/>
  <c r="A174" i="6"/>
  <c r="E174" i="6"/>
  <c r="F174" i="6"/>
  <c r="G174" i="6"/>
  <c r="F174" i="2" s="1"/>
  <c r="H174" i="6"/>
  <c r="G174" i="2" s="1"/>
  <c r="A170" i="6"/>
  <c r="E170" i="6"/>
  <c r="F170" i="6"/>
  <c r="G170" i="6"/>
  <c r="F170" i="2" s="1"/>
  <c r="H170" i="6"/>
  <c r="G170" i="2" s="1"/>
  <c r="A171" i="6"/>
  <c r="E171" i="6"/>
  <c r="F171" i="6"/>
  <c r="G171" i="6"/>
  <c r="F171" i="2" s="1"/>
  <c r="H171" i="6"/>
  <c r="G171" i="2" s="1"/>
  <c r="A167" i="6"/>
  <c r="E167" i="6"/>
  <c r="F167" i="6"/>
  <c r="G167" i="6"/>
  <c r="F167" i="2" s="1"/>
  <c r="H167" i="6"/>
  <c r="G167" i="2" s="1"/>
  <c r="A168" i="6"/>
  <c r="E168" i="6"/>
  <c r="F168" i="6"/>
  <c r="G168" i="6"/>
  <c r="F168" i="2" s="1"/>
  <c r="H168" i="6"/>
  <c r="G168" i="2" s="1"/>
  <c r="A164" i="6"/>
  <c r="E164" i="6"/>
  <c r="F164" i="6"/>
  <c r="G164" i="6"/>
  <c r="F164" i="2" s="1"/>
  <c r="H164" i="6"/>
  <c r="G164" i="2" s="1"/>
  <c r="A165" i="6"/>
  <c r="E165" i="6"/>
  <c r="F165" i="6"/>
  <c r="G165" i="6"/>
  <c r="F165" i="2" s="1"/>
  <c r="H165" i="6"/>
  <c r="G165" i="2" s="1"/>
  <c r="A161" i="6"/>
  <c r="E161" i="6"/>
  <c r="F161" i="6"/>
  <c r="G161" i="6"/>
  <c r="F161" i="2" s="1"/>
  <c r="H161" i="6"/>
  <c r="G161" i="2" s="1"/>
  <c r="A162" i="6"/>
  <c r="E162" i="6"/>
  <c r="F162" i="6"/>
  <c r="G162" i="6"/>
  <c r="F162" i="2" s="1"/>
  <c r="H162" i="6"/>
  <c r="G162" i="2" s="1"/>
  <c r="A158" i="6"/>
  <c r="E158" i="6"/>
  <c r="F158" i="6"/>
  <c r="G158" i="6"/>
  <c r="F158" i="2" s="1"/>
  <c r="H158" i="6"/>
  <c r="G158" i="2" s="1"/>
  <c r="A159" i="6"/>
  <c r="E159" i="6"/>
  <c r="F159" i="6"/>
  <c r="G159" i="6"/>
  <c r="F159" i="2" s="1"/>
  <c r="H159" i="6"/>
  <c r="G159" i="2" s="1"/>
  <c r="A155" i="6"/>
  <c r="E155" i="6"/>
  <c r="F155" i="6"/>
  <c r="G155" i="6"/>
  <c r="F155" i="2" s="1"/>
  <c r="H155" i="6"/>
  <c r="G155" i="2" s="1"/>
  <c r="A156" i="6"/>
  <c r="E156" i="6"/>
  <c r="F156" i="6"/>
  <c r="G156" i="6"/>
  <c r="F156" i="2" s="1"/>
  <c r="H156" i="6"/>
  <c r="G156" i="2" s="1"/>
  <c r="A152" i="6"/>
  <c r="E152" i="6"/>
  <c r="F152" i="6"/>
  <c r="G152" i="6"/>
  <c r="F152" i="2" s="1"/>
  <c r="H152" i="6"/>
  <c r="G152" i="2" s="1"/>
  <c r="A153" i="6"/>
  <c r="E153" i="6"/>
  <c r="F153" i="6"/>
  <c r="G153" i="6"/>
  <c r="F153" i="2" s="1"/>
  <c r="H153" i="6"/>
  <c r="G153" i="2" s="1"/>
  <c r="A149" i="6"/>
  <c r="E149" i="6"/>
  <c r="F149" i="6"/>
  <c r="G149" i="6"/>
  <c r="F149" i="2" s="1"/>
  <c r="H149" i="6"/>
  <c r="G149" i="2" s="1"/>
  <c r="A150" i="6"/>
  <c r="E150" i="6"/>
  <c r="F150" i="6"/>
  <c r="G150" i="6"/>
  <c r="F150" i="2" s="1"/>
  <c r="H150" i="6"/>
  <c r="G150" i="2" s="1"/>
  <c r="A146" i="6"/>
  <c r="E146" i="6"/>
  <c r="F146" i="6"/>
  <c r="G146" i="6"/>
  <c r="F146" i="2" s="1"/>
  <c r="H146" i="6"/>
  <c r="G146" i="2" s="1"/>
  <c r="A147" i="6"/>
  <c r="E147" i="6"/>
  <c r="F147" i="6"/>
  <c r="G147" i="6"/>
  <c r="F147" i="2" s="1"/>
  <c r="H147" i="6"/>
  <c r="G147" i="2" s="1"/>
  <c r="A143" i="6"/>
  <c r="E143" i="6"/>
  <c r="F143" i="6"/>
  <c r="G143" i="6"/>
  <c r="F143" i="2" s="1"/>
  <c r="H143" i="6"/>
  <c r="G143" i="2" s="1"/>
  <c r="A144" i="6"/>
  <c r="E144" i="6"/>
  <c r="F144" i="6"/>
  <c r="G144" i="6"/>
  <c r="F144" i="2" s="1"/>
  <c r="H144" i="6"/>
  <c r="G144" i="2" s="1"/>
  <c r="A140" i="6"/>
  <c r="E140" i="6"/>
  <c r="F140" i="6"/>
  <c r="G140" i="6"/>
  <c r="F140" i="2" s="1"/>
  <c r="H140" i="6"/>
  <c r="G140" i="2" s="1"/>
  <c r="A141" i="6"/>
  <c r="E141" i="6"/>
  <c r="F141" i="6"/>
  <c r="G141" i="6"/>
  <c r="F141" i="2" s="1"/>
  <c r="H141" i="6"/>
  <c r="G141" i="2" s="1"/>
  <c r="A137" i="6"/>
  <c r="E137" i="6"/>
  <c r="F137" i="6"/>
  <c r="G137" i="6"/>
  <c r="F137" i="2" s="1"/>
  <c r="H137" i="6"/>
  <c r="G137" i="2" s="1"/>
  <c r="A138" i="6"/>
  <c r="E138" i="6"/>
  <c r="F138" i="6"/>
  <c r="G138" i="6"/>
  <c r="F138" i="2" s="1"/>
  <c r="H138" i="6"/>
  <c r="G138" i="2" s="1"/>
  <c r="A134" i="6"/>
  <c r="E134" i="6"/>
  <c r="F134" i="6"/>
  <c r="G134" i="6"/>
  <c r="F134" i="2" s="1"/>
  <c r="H134" i="6"/>
  <c r="G134" i="2" s="1"/>
  <c r="A135" i="6"/>
  <c r="E135" i="6"/>
  <c r="F135" i="6"/>
  <c r="G135" i="6"/>
  <c r="F135" i="2" s="1"/>
  <c r="H135" i="6"/>
  <c r="G135" i="2" s="1"/>
  <c r="A131" i="6"/>
  <c r="E131" i="6"/>
  <c r="F131" i="6"/>
  <c r="G131" i="6"/>
  <c r="F131" i="2" s="1"/>
  <c r="H131" i="6"/>
  <c r="G131" i="2" s="1"/>
  <c r="A132" i="6"/>
  <c r="E132" i="6"/>
  <c r="F132" i="6"/>
  <c r="G132" i="6"/>
  <c r="F132" i="2" s="1"/>
  <c r="H132" i="6"/>
  <c r="G132" i="2" s="1"/>
  <c r="A128" i="6"/>
  <c r="E128" i="6"/>
  <c r="F128" i="6"/>
  <c r="G128" i="6"/>
  <c r="F128" i="2" s="1"/>
  <c r="H128" i="6"/>
  <c r="G128" i="2" s="1"/>
  <c r="A129" i="6"/>
  <c r="E129" i="6"/>
  <c r="F129" i="6"/>
  <c r="G129" i="6"/>
  <c r="F129" i="2" s="1"/>
  <c r="H129" i="6"/>
  <c r="G129" i="2" s="1"/>
  <c r="A125" i="6"/>
  <c r="E125" i="6"/>
  <c r="F125" i="6"/>
  <c r="G125" i="6"/>
  <c r="F125" i="2" s="1"/>
  <c r="H125" i="6"/>
  <c r="G125" i="2" s="1"/>
  <c r="A126" i="6"/>
  <c r="E126" i="6"/>
  <c r="F126" i="6"/>
  <c r="G126" i="6"/>
  <c r="F126" i="2" s="1"/>
  <c r="H126" i="6"/>
  <c r="G126" i="2" s="1"/>
  <c r="A122" i="6"/>
  <c r="E122" i="6"/>
  <c r="F122" i="6"/>
  <c r="G122" i="6"/>
  <c r="H122" i="6"/>
  <c r="G122" i="2" s="1"/>
  <c r="A123" i="6"/>
  <c r="E123" i="6"/>
  <c r="F123" i="6"/>
  <c r="G123" i="6"/>
  <c r="F123" i="2" s="1"/>
  <c r="H123" i="6"/>
  <c r="G123" i="2" s="1"/>
  <c r="A119" i="6"/>
  <c r="E119" i="6"/>
  <c r="F119" i="6"/>
  <c r="G119" i="6"/>
  <c r="F119" i="2" s="1"/>
  <c r="H119" i="6"/>
  <c r="G119" i="2" s="1"/>
  <c r="A120" i="6"/>
  <c r="E120" i="6"/>
  <c r="F120" i="6"/>
  <c r="G120" i="6"/>
  <c r="F120" i="2" s="1"/>
  <c r="H120" i="6"/>
  <c r="G120" i="2" s="1"/>
  <c r="A116" i="6"/>
  <c r="E116" i="6"/>
  <c r="F116" i="6"/>
  <c r="G116" i="6"/>
  <c r="F116" i="2" s="1"/>
  <c r="H116" i="6"/>
  <c r="G116" i="2" s="1"/>
  <c r="A117" i="6"/>
  <c r="E117" i="6"/>
  <c r="F117" i="6"/>
  <c r="G117" i="6"/>
  <c r="F117" i="2" s="1"/>
  <c r="H117" i="6"/>
  <c r="G117" i="2" s="1"/>
  <c r="A113" i="6"/>
  <c r="E113" i="6"/>
  <c r="F113" i="6"/>
  <c r="G113" i="6"/>
  <c r="F113" i="2" s="1"/>
  <c r="H113" i="6"/>
  <c r="G113" i="2" s="1"/>
  <c r="A114" i="6"/>
  <c r="E114" i="6"/>
  <c r="F114" i="6"/>
  <c r="G114" i="6"/>
  <c r="F114" i="2" s="1"/>
  <c r="H114" i="6"/>
  <c r="G114" i="2" s="1"/>
  <c r="A110" i="6"/>
  <c r="E110" i="6"/>
  <c r="F110" i="6"/>
  <c r="G110" i="6"/>
  <c r="F110" i="2" s="1"/>
  <c r="H110" i="6"/>
  <c r="G110" i="2" s="1"/>
  <c r="A111" i="6"/>
  <c r="E111" i="6"/>
  <c r="F111" i="6"/>
  <c r="G111" i="6"/>
  <c r="F111" i="2" s="1"/>
  <c r="H111" i="6"/>
  <c r="G111" i="2" s="1"/>
  <c r="A107" i="6"/>
  <c r="E107" i="6"/>
  <c r="F107" i="6"/>
  <c r="G107" i="6"/>
  <c r="F107" i="2" s="1"/>
  <c r="H107" i="6"/>
  <c r="G107" i="2" s="1"/>
  <c r="A108" i="6"/>
  <c r="E108" i="6"/>
  <c r="F108" i="6"/>
  <c r="G108" i="6"/>
  <c r="F108" i="2" s="1"/>
  <c r="H108" i="6"/>
  <c r="G108" i="2" s="1"/>
  <c r="A104" i="6"/>
  <c r="E104" i="6"/>
  <c r="F104" i="6"/>
  <c r="G104" i="6"/>
  <c r="F104" i="2" s="1"/>
  <c r="H104" i="6"/>
  <c r="G104" i="2" s="1"/>
  <c r="A105" i="6"/>
  <c r="E105" i="6"/>
  <c r="F105" i="6"/>
  <c r="G105" i="6"/>
  <c r="F105" i="2" s="1"/>
  <c r="H105" i="6"/>
  <c r="G105" i="2" s="1"/>
  <c r="A101" i="6"/>
  <c r="E101" i="6"/>
  <c r="F101" i="6"/>
  <c r="G101" i="6"/>
  <c r="F101" i="2" s="1"/>
  <c r="H101" i="6"/>
  <c r="G101" i="2" s="1"/>
  <c r="A102" i="6"/>
  <c r="E102" i="6"/>
  <c r="F102" i="6"/>
  <c r="G102" i="6"/>
  <c r="F102" i="2" s="1"/>
  <c r="H102" i="6"/>
  <c r="G102" i="2" s="1"/>
  <c r="A98" i="6"/>
  <c r="E98" i="6"/>
  <c r="F98" i="6"/>
  <c r="G98" i="6"/>
  <c r="F98" i="2" s="1"/>
  <c r="H98" i="6"/>
  <c r="G98" i="2" s="1"/>
  <c r="A99" i="6"/>
  <c r="E99" i="6"/>
  <c r="F99" i="6"/>
  <c r="G99" i="6"/>
  <c r="F99" i="2" s="1"/>
  <c r="H99" i="6"/>
  <c r="G99" i="2" s="1"/>
  <c r="A95" i="6"/>
  <c r="E95" i="6"/>
  <c r="F95" i="6"/>
  <c r="G95" i="6"/>
  <c r="F95" i="2" s="1"/>
  <c r="H95" i="6"/>
  <c r="G95" i="2" s="1"/>
  <c r="A96" i="6"/>
  <c r="E96" i="6"/>
  <c r="F96" i="6"/>
  <c r="G96" i="6"/>
  <c r="F96" i="2" s="1"/>
  <c r="H96" i="6"/>
  <c r="G96" i="2" s="1"/>
  <c r="A92" i="6"/>
  <c r="E92" i="6"/>
  <c r="F92" i="6"/>
  <c r="G92" i="6"/>
  <c r="F92" i="2" s="1"/>
  <c r="H92" i="6"/>
  <c r="G92" i="2" s="1"/>
  <c r="A93" i="6"/>
  <c r="E93" i="6"/>
  <c r="F93" i="6"/>
  <c r="G93" i="6"/>
  <c r="F93" i="2" s="1"/>
  <c r="H93" i="6"/>
  <c r="G93" i="2" s="1"/>
  <c r="A89" i="6"/>
  <c r="E89" i="6"/>
  <c r="F89" i="6"/>
  <c r="G89" i="6"/>
  <c r="F89" i="2" s="1"/>
  <c r="H89" i="6"/>
  <c r="G89" i="2" s="1"/>
  <c r="A90" i="6"/>
  <c r="E90" i="6"/>
  <c r="F90" i="6"/>
  <c r="G90" i="6"/>
  <c r="F90" i="2" s="1"/>
  <c r="H90" i="6"/>
  <c r="G90" i="2" s="1"/>
  <c r="A86" i="6"/>
  <c r="E86" i="6"/>
  <c r="F86" i="6"/>
  <c r="G86" i="6"/>
  <c r="F86" i="2" s="1"/>
  <c r="H86" i="6"/>
  <c r="G86" i="2" s="1"/>
  <c r="A87" i="6"/>
  <c r="E87" i="6"/>
  <c r="F87" i="6"/>
  <c r="G87" i="6"/>
  <c r="F87" i="2" s="1"/>
  <c r="H87" i="6"/>
  <c r="G87" i="2" s="1"/>
  <c r="A83" i="6"/>
  <c r="E83" i="6"/>
  <c r="F83" i="6"/>
  <c r="G83" i="6"/>
  <c r="F83" i="2" s="1"/>
  <c r="H83" i="6"/>
  <c r="G83" i="2" s="1"/>
  <c r="A84" i="6"/>
  <c r="E84" i="6"/>
  <c r="F84" i="6"/>
  <c r="G84" i="6"/>
  <c r="F84" i="2" s="1"/>
  <c r="H84" i="6"/>
  <c r="G84" i="2" s="1"/>
  <c r="A80" i="6"/>
  <c r="E80" i="6"/>
  <c r="F80" i="6"/>
  <c r="G80" i="6"/>
  <c r="F80" i="2" s="1"/>
  <c r="H80" i="6"/>
  <c r="G80" i="2" s="1"/>
  <c r="A81" i="6"/>
  <c r="E81" i="6"/>
  <c r="F81" i="6"/>
  <c r="G81" i="6"/>
  <c r="F81" i="2" s="1"/>
  <c r="H81" i="6"/>
  <c r="G81" i="2" s="1"/>
  <c r="A77" i="6"/>
  <c r="E77" i="6"/>
  <c r="F77" i="6"/>
  <c r="G77" i="6"/>
  <c r="F77" i="2" s="1"/>
  <c r="H77" i="6"/>
  <c r="G77" i="2" s="1"/>
  <c r="A78" i="6"/>
  <c r="E78" i="6"/>
  <c r="F78" i="6"/>
  <c r="G78" i="6"/>
  <c r="F78" i="2" s="1"/>
  <c r="H78" i="6"/>
  <c r="G78" i="2" s="1"/>
  <c r="A74" i="6"/>
  <c r="E74" i="6"/>
  <c r="F74" i="6"/>
  <c r="G74" i="6"/>
  <c r="F74" i="2" s="1"/>
  <c r="H74" i="6"/>
  <c r="G74" i="2" s="1"/>
  <c r="A75" i="6"/>
  <c r="E75" i="6"/>
  <c r="F75" i="6"/>
  <c r="G75" i="6"/>
  <c r="F75" i="2" s="1"/>
  <c r="H75" i="6"/>
  <c r="G75" i="2" s="1"/>
  <c r="A71" i="6"/>
  <c r="E71" i="6"/>
  <c r="F71" i="6"/>
  <c r="G71" i="6"/>
  <c r="F71" i="2" s="1"/>
  <c r="H71" i="6"/>
  <c r="G71" i="2" s="1"/>
  <c r="A72" i="6"/>
  <c r="E72" i="6"/>
  <c r="F72" i="6"/>
  <c r="G72" i="6"/>
  <c r="F72" i="2" s="1"/>
  <c r="H72" i="6"/>
  <c r="G72" i="2" s="1"/>
  <c r="A68" i="6"/>
  <c r="E68" i="6"/>
  <c r="F68" i="6"/>
  <c r="G68" i="6"/>
  <c r="F68" i="2" s="1"/>
  <c r="H68" i="6"/>
  <c r="G68" i="2" s="1"/>
  <c r="A69" i="6"/>
  <c r="E69" i="6"/>
  <c r="F69" i="6"/>
  <c r="G69" i="6"/>
  <c r="F69" i="2" s="1"/>
  <c r="H69" i="6"/>
  <c r="G69" i="2" s="1"/>
  <c r="A65" i="6"/>
  <c r="E65" i="6"/>
  <c r="F65" i="6"/>
  <c r="G65" i="6"/>
  <c r="F65" i="2" s="1"/>
  <c r="H65" i="6"/>
  <c r="G65" i="2" s="1"/>
  <c r="A66" i="6"/>
  <c r="E66" i="6"/>
  <c r="F66" i="6"/>
  <c r="G66" i="6"/>
  <c r="F66" i="2" s="1"/>
  <c r="H66" i="6"/>
  <c r="G66" i="2" s="1"/>
  <c r="A62" i="6"/>
  <c r="E62" i="6"/>
  <c r="F62" i="6"/>
  <c r="G62" i="6"/>
  <c r="F62" i="2" s="1"/>
  <c r="H62" i="6"/>
  <c r="G62" i="2" s="1"/>
  <c r="A63" i="6"/>
  <c r="E63" i="6"/>
  <c r="F63" i="6"/>
  <c r="G63" i="6"/>
  <c r="F63" i="2" s="1"/>
  <c r="H63" i="6"/>
  <c r="G63" i="2" s="1"/>
  <c r="A59" i="6"/>
  <c r="E59" i="6"/>
  <c r="F59" i="6"/>
  <c r="G59" i="6"/>
  <c r="F59" i="2" s="1"/>
  <c r="H59" i="6"/>
  <c r="G59" i="2" s="1"/>
  <c r="A60" i="6"/>
  <c r="E60" i="6"/>
  <c r="F60" i="6"/>
  <c r="G60" i="6"/>
  <c r="F60" i="2" s="1"/>
  <c r="H60" i="6"/>
  <c r="G60" i="2" s="1"/>
  <c r="A56" i="6"/>
  <c r="E56" i="6"/>
  <c r="F56" i="6"/>
  <c r="G56" i="6"/>
  <c r="F56" i="2" s="1"/>
  <c r="H56" i="6"/>
  <c r="G56" i="2" s="1"/>
  <c r="A57" i="6"/>
  <c r="E57" i="6"/>
  <c r="F57" i="6"/>
  <c r="G57" i="6"/>
  <c r="F57" i="2" s="1"/>
  <c r="H57" i="6"/>
  <c r="G57" i="2" s="1"/>
  <c r="A53" i="6"/>
  <c r="E53" i="6"/>
  <c r="F53" i="6"/>
  <c r="G53" i="6"/>
  <c r="F53" i="2" s="1"/>
  <c r="H53" i="6"/>
  <c r="G53" i="2" s="1"/>
  <c r="A54" i="6"/>
  <c r="E54" i="6"/>
  <c r="F54" i="6"/>
  <c r="G54" i="6"/>
  <c r="F54" i="2" s="1"/>
  <c r="H54" i="6"/>
  <c r="G54" i="2" s="1"/>
  <c r="A50" i="6"/>
  <c r="E50" i="6"/>
  <c r="F50" i="6"/>
  <c r="G50" i="6"/>
  <c r="F50" i="2" s="1"/>
  <c r="H50" i="6"/>
  <c r="G50" i="2" s="1"/>
  <c r="A51" i="6"/>
  <c r="E51" i="6"/>
  <c r="F51" i="6"/>
  <c r="G51" i="6"/>
  <c r="F51" i="2" s="1"/>
  <c r="H51" i="6"/>
  <c r="G51" i="2" s="1"/>
  <c r="A47" i="6"/>
  <c r="E47" i="6"/>
  <c r="F47" i="6"/>
  <c r="G47" i="6"/>
  <c r="F47" i="2" s="1"/>
  <c r="H47" i="6"/>
  <c r="G47" i="2" s="1"/>
  <c r="A48" i="6"/>
  <c r="E48" i="6"/>
  <c r="F48" i="6"/>
  <c r="G48" i="6"/>
  <c r="F48" i="2" s="1"/>
  <c r="H48" i="6"/>
  <c r="G48" i="2" s="1"/>
  <c r="A44" i="6"/>
  <c r="E44" i="6"/>
  <c r="F44" i="6"/>
  <c r="G44" i="6"/>
  <c r="F44" i="2" s="1"/>
  <c r="H44" i="6"/>
  <c r="G44" i="2" s="1"/>
  <c r="A45" i="6"/>
  <c r="E45" i="6"/>
  <c r="F45" i="6"/>
  <c r="G45" i="6"/>
  <c r="F45" i="2" s="1"/>
  <c r="H45" i="6"/>
  <c r="G45" i="2" s="1"/>
  <c r="A41" i="6"/>
  <c r="E41" i="6"/>
  <c r="F41" i="6"/>
  <c r="G41" i="6"/>
  <c r="F41" i="2" s="1"/>
  <c r="H41" i="6"/>
  <c r="G41" i="2" s="1"/>
  <c r="A42" i="6"/>
  <c r="E42" i="6"/>
  <c r="F42" i="6"/>
  <c r="G42" i="6"/>
  <c r="F42" i="2" s="1"/>
  <c r="H42" i="6"/>
  <c r="G42" i="2" s="1"/>
  <c r="A38" i="6"/>
  <c r="E38" i="6"/>
  <c r="F38" i="6"/>
  <c r="G38" i="6"/>
  <c r="F38" i="2" s="1"/>
  <c r="H38" i="6"/>
  <c r="G38" i="2" s="1"/>
  <c r="A39" i="6"/>
  <c r="E39" i="6"/>
  <c r="F39" i="6"/>
  <c r="G39" i="6"/>
  <c r="F39" i="2" s="1"/>
  <c r="H39" i="6"/>
  <c r="G39" i="2" s="1"/>
  <c r="A35" i="6"/>
  <c r="E35" i="6"/>
  <c r="F35" i="6"/>
  <c r="G35" i="6"/>
  <c r="F35" i="2" s="1"/>
  <c r="H35" i="6"/>
  <c r="G35" i="2" s="1"/>
  <c r="A36" i="6"/>
  <c r="E36" i="6"/>
  <c r="F36" i="6"/>
  <c r="G36" i="6"/>
  <c r="F36" i="2" s="1"/>
  <c r="H36" i="6"/>
  <c r="G36" i="2" s="1"/>
  <c r="A32" i="6"/>
  <c r="E32" i="6"/>
  <c r="F32" i="6"/>
  <c r="G32" i="6"/>
  <c r="F32" i="2" s="1"/>
  <c r="H32" i="6"/>
  <c r="G32" i="2" s="1"/>
  <c r="A33" i="6"/>
  <c r="E33" i="6"/>
  <c r="F33" i="6"/>
  <c r="G33" i="6"/>
  <c r="F33" i="2" s="1"/>
  <c r="H33" i="6"/>
  <c r="G33" i="2" s="1"/>
  <c r="A29" i="6"/>
  <c r="E29" i="6"/>
  <c r="F29" i="6"/>
  <c r="G29" i="6"/>
  <c r="F29" i="2" s="1"/>
  <c r="H29" i="6"/>
  <c r="G29" i="2" s="1"/>
  <c r="A30" i="6"/>
  <c r="E30" i="6"/>
  <c r="F30" i="6"/>
  <c r="G30" i="6"/>
  <c r="F30" i="2" s="1"/>
  <c r="H30" i="6"/>
  <c r="G30" i="2" s="1"/>
  <c r="A26" i="6"/>
  <c r="E26" i="6"/>
  <c r="F26" i="6"/>
  <c r="G26" i="6"/>
  <c r="F26" i="2" s="1"/>
  <c r="H26" i="6"/>
  <c r="G26" i="2" s="1"/>
  <c r="A27" i="6"/>
  <c r="E27" i="6"/>
  <c r="F27" i="6"/>
  <c r="G27" i="6"/>
  <c r="F27" i="2" s="1"/>
  <c r="H27" i="6"/>
  <c r="G27" i="2" s="1"/>
  <c r="A23" i="6"/>
  <c r="E23" i="6"/>
  <c r="F23" i="6"/>
  <c r="G23" i="6"/>
  <c r="F23" i="2" s="1"/>
  <c r="H23" i="6"/>
  <c r="G23" i="2" s="1"/>
  <c r="A24" i="6"/>
  <c r="E24" i="6"/>
  <c r="F24" i="6"/>
  <c r="G24" i="6"/>
  <c r="F24" i="2" s="1"/>
  <c r="H24" i="6"/>
  <c r="G24" i="2" s="1"/>
  <c r="A20" i="6"/>
  <c r="E20" i="6"/>
  <c r="F20" i="6"/>
  <c r="G20" i="6"/>
  <c r="F20" i="2" s="1"/>
  <c r="H20" i="6"/>
  <c r="G20" i="2" s="1"/>
  <c r="A21" i="6"/>
  <c r="E21" i="6"/>
  <c r="F21" i="6"/>
  <c r="G21" i="6"/>
  <c r="F21" i="2" s="1"/>
  <c r="H21" i="6"/>
  <c r="G21" i="2" s="1"/>
  <c r="A17" i="6"/>
  <c r="E17" i="6"/>
  <c r="F17" i="6"/>
  <c r="G17" i="6"/>
  <c r="F17" i="2" s="1"/>
  <c r="H17" i="6"/>
  <c r="G17" i="2" s="1"/>
  <c r="A18" i="6"/>
  <c r="E18" i="6"/>
  <c r="F18" i="6"/>
  <c r="G18" i="6"/>
  <c r="F18" i="2" s="1"/>
  <c r="H18" i="6"/>
  <c r="G18" i="2" s="1"/>
  <c r="A14" i="6"/>
  <c r="E14" i="6"/>
  <c r="F14" i="6"/>
  <c r="G14" i="6"/>
  <c r="F14" i="2" s="1"/>
  <c r="H14" i="6"/>
  <c r="G14" i="2" s="1"/>
  <c r="A15" i="6"/>
  <c r="E15" i="6"/>
  <c r="F15" i="6"/>
  <c r="G15" i="6"/>
  <c r="F15" i="2" s="1"/>
  <c r="H15" i="6"/>
  <c r="G15" i="2" s="1"/>
  <c r="A11" i="6"/>
  <c r="E11" i="6"/>
  <c r="F11" i="6"/>
  <c r="G11" i="6"/>
  <c r="F11" i="2" s="1"/>
  <c r="H11" i="6"/>
  <c r="G11" i="2" s="1"/>
  <c r="A12" i="6"/>
  <c r="E12" i="6"/>
  <c r="F12" i="6"/>
  <c r="G12" i="6"/>
  <c r="F12" i="2" s="1"/>
  <c r="H12" i="6"/>
  <c r="G12" i="2" s="1"/>
  <c r="A8" i="6"/>
  <c r="E8" i="6"/>
  <c r="F8" i="6"/>
  <c r="G8" i="6"/>
  <c r="F8" i="2" s="1"/>
  <c r="H8" i="6"/>
  <c r="G8" i="2" s="1"/>
  <c r="A9" i="6"/>
  <c r="E9" i="6"/>
  <c r="F9" i="6"/>
  <c r="G9" i="6"/>
  <c r="F9" i="2" s="1"/>
  <c r="H9" i="6"/>
  <c r="G9" i="2" s="1"/>
  <c r="A5" i="6"/>
  <c r="E5" i="6"/>
  <c r="F5" i="6"/>
  <c r="G5" i="6"/>
  <c r="F5" i="2" s="1"/>
  <c r="H5" i="6"/>
  <c r="G5" i="2" s="1"/>
  <c r="A6" i="6"/>
  <c r="E6" i="6"/>
  <c r="F6" i="6"/>
  <c r="G6" i="6"/>
  <c r="H6" i="6"/>
  <c r="G6" i="2" s="1"/>
  <c r="A2" i="6"/>
  <c r="E2" i="6"/>
  <c r="F2" i="6"/>
  <c r="G2" i="6"/>
  <c r="F2" i="2" s="1"/>
  <c r="H2" i="6"/>
  <c r="G2" i="2" s="1"/>
  <c r="A3" i="6"/>
  <c r="E3" i="6"/>
  <c r="F3" i="6"/>
  <c r="G3" i="6"/>
  <c r="F3" i="2" s="1"/>
  <c r="H3" i="6"/>
  <c r="G3" i="2" s="1"/>
  <c r="F6" i="2"/>
  <c r="F122" i="2"/>
  <c r="E4" i="6"/>
  <c r="E7" i="6"/>
  <c r="E10" i="6"/>
  <c r="E13" i="6"/>
  <c r="E16" i="6"/>
  <c r="E19" i="6"/>
  <c r="E22" i="6"/>
  <c r="E25" i="6"/>
  <c r="E28" i="6"/>
  <c r="E31" i="6"/>
  <c r="E34" i="6"/>
  <c r="E37" i="6"/>
  <c r="E40" i="6"/>
  <c r="E43" i="6"/>
  <c r="E46" i="6"/>
  <c r="E49" i="6"/>
  <c r="E52" i="6"/>
  <c r="E55" i="6"/>
  <c r="E58" i="6"/>
  <c r="E61" i="6"/>
  <c r="E64" i="6"/>
  <c r="E67" i="6"/>
  <c r="E70" i="6"/>
  <c r="E73" i="6"/>
  <c r="E76" i="6"/>
  <c r="E79" i="6"/>
  <c r="E82" i="6"/>
  <c r="E85" i="6"/>
  <c r="E88" i="6"/>
  <c r="E91" i="6"/>
  <c r="E94" i="6"/>
  <c r="E97" i="6"/>
  <c r="E100" i="6"/>
  <c r="E103" i="6"/>
  <c r="E106" i="6"/>
  <c r="E109" i="6"/>
  <c r="E112" i="6"/>
  <c r="E115" i="6"/>
  <c r="E118" i="6"/>
  <c r="E121" i="6"/>
  <c r="E124" i="6"/>
  <c r="E127" i="6"/>
  <c r="E130" i="6"/>
  <c r="E133" i="6"/>
  <c r="E136" i="6"/>
  <c r="E139" i="6"/>
  <c r="E142" i="6"/>
  <c r="E145" i="6"/>
  <c r="E148" i="6"/>
  <c r="E151" i="6"/>
  <c r="E154" i="6"/>
  <c r="E157" i="6"/>
  <c r="E160" i="6"/>
  <c r="E163" i="6"/>
  <c r="E166" i="6"/>
  <c r="E169" i="6"/>
  <c r="E172" i="6"/>
  <c r="E175" i="6"/>
  <c r="E178" i="6"/>
  <c r="E181" i="6"/>
  <c r="E184" i="6"/>
  <c r="E187" i="6"/>
  <c r="E190" i="6"/>
  <c r="E193" i="6"/>
  <c r="E196" i="6"/>
  <c r="E199" i="6"/>
  <c r="E202" i="6"/>
  <c r="E205" i="6"/>
  <c r="E208" i="6"/>
  <c r="E211" i="6"/>
  <c r="E214" i="6"/>
  <c r="E217" i="6"/>
  <c r="E220" i="6"/>
  <c r="E223" i="6"/>
  <c r="E226" i="6"/>
  <c r="E229" i="6"/>
  <c r="E232" i="6"/>
  <c r="E235" i="6"/>
  <c r="E238" i="6"/>
  <c r="E241" i="6"/>
  <c r="E244" i="6"/>
  <c r="E247" i="6"/>
  <c r="E250" i="6"/>
  <c r="E253" i="6"/>
  <c r="E256" i="6"/>
  <c r="E259" i="6"/>
  <c r="E262" i="6"/>
  <c r="E265" i="6"/>
  <c r="E268" i="6"/>
  <c r="E271" i="6"/>
  <c r="E274" i="6"/>
  <c r="E277" i="6"/>
  <c r="E280" i="6"/>
  <c r="E283" i="6"/>
  <c r="E286" i="6"/>
  <c r="E289" i="6"/>
  <c r="E292" i="6"/>
  <c r="E295" i="6"/>
  <c r="E298" i="6"/>
  <c r="E301" i="6"/>
  <c r="E304" i="6"/>
  <c r="E307" i="6"/>
  <c r="E310" i="6"/>
  <c r="E313" i="6"/>
  <c r="E316" i="6"/>
  <c r="E319" i="6"/>
  <c r="E322" i="6"/>
  <c r="E325" i="6"/>
  <c r="E328" i="6"/>
  <c r="E331" i="6"/>
  <c r="E334" i="6"/>
  <c r="E337" i="6"/>
  <c r="E340" i="6"/>
  <c r="E343" i="6"/>
  <c r="E346" i="6"/>
  <c r="E349" i="6"/>
  <c r="E352" i="6"/>
  <c r="E355" i="6"/>
  <c r="E358" i="6"/>
  <c r="E361" i="6"/>
  <c r="E364" i="6"/>
  <c r="E367" i="6"/>
  <c r="E370" i="6"/>
  <c r="E373" i="6"/>
  <c r="E376" i="6"/>
  <c r="E379" i="6"/>
  <c r="E382" i="6"/>
  <c r="E385" i="6"/>
  <c r="E388" i="6"/>
  <c r="E391" i="6"/>
  <c r="E394" i="6"/>
  <c r="E397" i="6"/>
  <c r="E400" i="6"/>
  <c r="E403" i="6"/>
  <c r="E406" i="6"/>
  <c r="E409" i="6"/>
  <c r="E412" i="6"/>
  <c r="E415" i="6"/>
  <c r="E418" i="6"/>
  <c r="E421" i="6"/>
  <c r="E424" i="6"/>
  <c r="E427" i="6"/>
  <c r="E430" i="6"/>
  <c r="E433" i="6"/>
  <c r="E436" i="6"/>
  <c r="E439" i="6"/>
  <c r="E442" i="6"/>
  <c r="E445" i="6"/>
  <c r="E448" i="6"/>
  <c r="E451" i="6"/>
  <c r="E454" i="6"/>
  <c r="E457" i="6"/>
  <c r="E460" i="6"/>
  <c r="E463" i="6"/>
  <c r="E466" i="6"/>
  <c r="E469" i="6"/>
  <c r="E472" i="6"/>
  <c r="E475" i="6"/>
  <c r="E478" i="6"/>
  <c r="E481" i="6"/>
  <c r="E484" i="6"/>
  <c r="E487" i="6"/>
  <c r="E490" i="6"/>
  <c r="E493" i="6"/>
  <c r="E496" i="6"/>
  <c r="E499" i="6"/>
  <c r="E6" i="2" a="1"/>
  <c r="E6" i="2" s="1"/>
  <c r="E7" i="2" a="1"/>
  <c r="E7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2" i="2" a="1"/>
  <c r="E2" i="2" s="1"/>
  <c r="H3" i="2"/>
  <c r="H4" i="2"/>
  <c r="H5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" i="3"/>
  <c r="A4" i="6"/>
  <c r="A7" i="6"/>
  <c r="A10" i="6"/>
  <c r="A13" i="6"/>
  <c r="A16" i="6"/>
  <c r="A19" i="6"/>
  <c r="A22" i="6"/>
  <c r="A25" i="6"/>
  <c r="A28" i="6"/>
  <c r="A31" i="6"/>
  <c r="A34" i="6"/>
  <c r="A37" i="6"/>
  <c r="A40" i="6"/>
  <c r="A43" i="6"/>
  <c r="A46" i="6"/>
  <c r="A49" i="6"/>
  <c r="A52" i="6"/>
  <c r="A55" i="6"/>
  <c r="A58" i="6"/>
  <c r="A61" i="6"/>
  <c r="A64" i="6"/>
  <c r="A67" i="6"/>
  <c r="A70" i="6"/>
  <c r="A73" i="6"/>
  <c r="A76" i="6"/>
  <c r="A79" i="6"/>
  <c r="A82" i="6"/>
  <c r="A85" i="6"/>
  <c r="A88" i="6"/>
  <c r="A91" i="6"/>
  <c r="A94" i="6"/>
  <c r="A97" i="6"/>
  <c r="A100" i="6"/>
  <c r="A103" i="6"/>
  <c r="A106" i="6"/>
  <c r="A109" i="6"/>
  <c r="A112" i="6"/>
  <c r="A115" i="6"/>
  <c r="A118" i="6"/>
  <c r="A121" i="6"/>
  <c r="A124" i="6"/>
  <c r="A127" i="6"/>
  <c r="A130" i="6"/>
  <c r="A133" i="6"/>
  <c r="A136" i="6"/>
  <c r="A139" i="6"/>
  <c r="A142" i="6"/>
  <c r="A145" i="6"/>
  <c r="A148" i="6"/>
  <c r="A151" i="6"/>
  <c r="A154" i="6"/>
  <c r="A157" i="6"/>
  <c r="A160" i="6"/>
  <c r="A163" i="6"/>
  <c r="A166" i="6"/>
  <c r="A169" i="6"/>
  <c r="A172" i="6"/>
  <c r="A175" i="6"/>
  <c r="A178" i="6"/>
  <c r="A181" i="6"/>
  <c r="A184" i="6"/>
  <c r="A187" i="6"/>
  <c r="A190" i="6"/>
  <c r="A193" i="6"/>
  <c r="A196" i="6"/>
  <c r="A199" i="6"/>
  <c r="A202" i="6"/>
  <c r="A205" i="6"/>
  <c r="A208" i="6"/>
  <c r="A211" i="6"/>
  <c r="A214" i="6"/>
  <c r="A217" i="6"/>
  <c r="A220" i="6"/>
  <c r="A223" i="6"/>
  <c r="A226" i="6"/>
  <c r="A229" i="6"/>
  <c r="A232" i="6"/>
  <c r="A235" i="6"/>
  <c r="A238" i="6"/>
  <c r="A241" i="6"/>
  <c r="A244" i="6"/>
  <c r="A247" i="6"/>
  <c r="A250" i="6"/>
  <c r="A253" i="6"/>
  <c r="A256" i="6"/>
  <c r="A259" i="6"/>
  <c r="A262" i="6"/>
  <c r="A265" i="6"/>
  <c r="A268" i="6"/>
  <c r="A271" i="6"/>
  <c r="A274" i="6"/>
  <c r="A277" i="6"/>
  <c r="A280" i="6"/>
  <c r="A283" i="6"/>
  <c r="A286" i="6"/>
  <c r="A289" i="6"/>
  <c r="A292" i="6"/>
  <c r="A295" i="6"/>
  <c r="A298" i="6"/>
  <c r="A301" i="6"/>
  <c r="A304" i="6"/>
  <c r="A307" i="6"/>
  <c r="A310" i="6"/>
  <c r="A313" i="6"/>
  <c r="A316" i="6"/>
  <c r="A319" i="6"/>
  <c r="A322" i="6"/>
  <c r="A325" i="6"/>
  <c r="A328" i="6"/>
  <c r="A331" i="6"/>
  <c r="A334" i="6"/>
  <c r="A337" i="6"/>
  <c r="A340" i="6"/>
  <c r="A343" i="6"/>
  <c r="A346" i="6"/>
  <c r="A349" i="6"/>
  <c r="A352" i="6"/>
  <c r="A355" i="6"/>
  <c r="A358" i="6"/>
  <c r="A361" i="6"/>
  <c r="A364" i="6"/>
  <c r="A367" i="6"/>
  <c r="A370" i="6"/>
  <c r="A373" i="6"/>
  <c r="A376" i="6"/>
  <c r="A379" i="6"/>
  <c r="A382" i="6"/>
  <c r="A385" i="6"/>
  <c r="A388" i="6"/>
  <c r="A391" i="6"/>
  <c r="A394" i="6"/>
  <c r="A397" i="6"/>
  <c r="A400" i="6"/>
  <c r="A403" i="6"/>
  <c r="A406" i="6"/>
  <c r="A409" i="6"/>
  <c r="A412" i="6"/>
  <c r="A415" i="6"/>
  <c r="A418" i="6"/>
  <c r="A421" i="6"/>
  <c r="A424" i="6"/>
  <c r="A427" i="6"/>
  <c r="A430" i="6"/>
  <c r="A433" i="6"/>
  <c r="A436" i="6"/>
  <c r="A439" i="6"/>
  <c r="A442" i="6"/>
  <c r="A445" i="6"/>
  <c r="A448" i="6"/>
  <c r="A451" i="6"/>
  <c r="A454" i="6"/>
  <c r="A457" i="6"/>
  <c r="A460" i="6"/>
  <c r="A463" i="6"/>
  <c r="A466" i="6"/>
  <c r="A469" i="6"/>
  <c r="A472" i="6"/>
  <c r="A475" i="6"/>
  <c r="A478" i="6"/>
  <c r="A481" i="6"/>
  <c r="A484" i="6"/>
  <c r="A487" i="6"/>
  <c r="A490" i="6"/>
  <c r="A493" i="6"/>
  <c r="A496" i="6"/>
  <c r="A499" i="6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H4" i="6"/>
  <c r="G4" i="2" s="1"/>
  <c r="H7" i="6"/>
  <c r="G7" i="2" s="1"/>
  <c r="H10" i="6"/>
  <c r="G10" i="2" s="1"/>
  <c r="H13" i="6"/>
  <c r="G13" i="2" s="1"/>
  <c r="H16" i="6"/>
  <c r="G16" i="2" s="1"/>
  <c r="H19" i="6"/>
  <c r="G19" i="2" s="1"/>
  <c r="H22" i="6"/>
  <c r="G22" i="2" s="1"/>
  <c r="H25" i="6"/>
  <c r="G25" i="2" s="1"/>
  <c r="H28" i="6"/>
  <c r="G28" i="2" s="1"/>
  <c r="H31" i="6"/>
  <c r="G31" i="2" s="1"/>
  <c r="H34" i="6"/>
  <c r="G34" i="2" s="1"/>
  <c r="H37" i="6"/>
  <c r="G37" i="2" s="1"/>
  <c r="H40" i="6"/>
  <c r="G40" i="2" s="1"/>
  <c r="H43" i="6"/>
  <c r="G43" i="2" s="1"/>
  <c r="H46" i="6"/>
  <c r="G46" i="2" s="1"/>
  <c r="H49" i="6"/>
  <c r="G49" i="2" s="1"/>
  <c r="H52" i="6"/>
  <c r="G52" i="2" s="1"/>
  <c r="H55" i="6"/>
  <c r="G55" i="2" s="1"/>
  <c r="H58" i="6"/>
  <c r="G58" i="2" s="1"/>
  <c r="H61" i="6"/>
  <c r="G61" i="2" s="1"/>
  <c r="H64" i="6"/>
  <c r="G64" i="2" s="1"/>
  <c r="H67" i="6"/>
  <c r="G67" i="2" s="1"/>
  <c r="H70" i="6"/>
  <c r="G70" i="2" s="1"/>
  <c r="H73" i="6"/>
  <c r="G73" i="2" s="1"/>
  <c r="H76" i="6"/>
  <c r="G76" i="2" s="1"/>
  <c r="H79" i="6"/>
  <c r="G79" i="2" s="1"/>
  <c r="H82" i="6"/>
  <c r="G82" i="2" s="1"/>
  <c r="H85" i="6"/>
  <c r="G85" i="2" s="1"/>
  <c r="H88" i="6"/>
  <c r="G88" i="2" s="1"/>
  <c r="H91" i="6"/>
  <c r="G91" i="2" s="1"/>
  <c r="H94" i="6"/>
  <c r="G94" i="2" s="1"/>
  <c r="H97" i="6"/>
  <c r="G97" i="2" s="1"/>
  <c r="H100" i="6"/>
  <c r="G100" i="2" s="1"/>
  <c r="H103" i="6"/>
  <c r="G103" i="2" s="1"/>
  <c r="H106" i="6"/>
  <c r="G106" i="2" s="1"/>
  <c r="H109" i="6"/>
  <c r="G109" i="2" s="1"/>
  <c r="H112" i="6"/>
  <c r="G112" i="2" s="1"/>
  <c r="H115" i="6"/>
  <c r="G115" i="2" s="1"/>
  <c r="H118" i="6"/>
  <c r="G118" i="2" s="1"/>
  <c r="H121" i="6"/>
  <c r="G121" i="2" s="1"/>
  <c r="H124" i="6"/>
  <c r="G124" i="2" s="1"/>
  <c r="H127" i="6"/>
  <c r="G127" i="2" s="1"/>
  <c r="H130" i="6"/>
  <c r="G130" i="2" s="1"/>
  <c r="H133" i="6"/>
  <c r="G133" i="2" s="1"/>
  <c r="H136" i="6"/>
  <c r="G136" i="2" s="1"/>
  <c r="H139" i="6"/>
  <c r="G139" i="2" s="1"/>
  <c r="H142" i="6"/>
  <c r="G142" i="2" s="1"/>
  <c r="H145" i="6"/>
  <c r="G145" i="2" s="1"/>
  <c r="H148" i="6"/>
  <c r="G148" i="2" s="1"/>
  <c r="H151" i="6"/>
  <c r="G151" i="2" s="1"/>
  <c r="H154" i="6"/>
  <c r="G154" i="2" s="1"/>
  <c r="H157" i="6"/>
  <c r="G157" i="2" s="1"/>
  <c r="H160" i="6"/>
  <c r="G160" i="2" s="1"/>
  <c r="H163" i="6"/>
  <c r="G163" i="2" s="1"/>
  <c r="H166" i="6"/>
  <c r="G166" i="2" s="1"/>
  <c r="H169" i="6"/>
  <c r="G169" i="2" s="1"/>
  <c r="H172" i="6"/>
  <c r="G172" i="2" s="1"/>
  <c r="H175" i="6"/>
  <c r="G175" i="2" s="1"/>
  <c r="H178" i="6"/>
  <c r="G178" i="2" s="1"/>
  <c r="H181" i="6"/>
  <c r="G181" i="2" s="1"/>
  <c r="H184" i="6"/>
  <c r="G184" i="2" s="1"/>
  <c r="H187" i="6"/>
  <c r="G187" i="2" s="1"/>
  <c r="H190" i="6"/>
  <c r="G190" i="2" s="1"/>
  <c r="H193" i="6"/>
  <c r="G193" i="2" s="1"/>
  <c r="H196" i="6"/>
  <c r="G196" i="2" s="1"/>
  <c r="H199" i="6"/>
  <c r="G199" i="2" s="1"/>
  <c r="H202" i="6"/>
  <c r="G202" i="2" s="1"/>
  <c r="H205" i="6"/>
  <c r="G205" i="2" s="1"/>
  <c r="H208" i="6"/>
  <c r="G208" i="2" s="1"/>
  <c r="H211" i="6"/>
  <c r="G211" i="2" s="1"/>
  <c r="H214" i="6"/>
  <c r="G214" i="2" s="1"/>
  <c r="H217" i="6"/>
  <c r="G217" i="2" s="1"/>
  <c r="H220" i="6"/>
  <c r="G220" i="2" s="1"/>
  <c r="H223" i="6"/>
  <c r="G223" i="2" s="1"/>
  <c r="H226" i="6"/>
  <c r="G226" i="2" s="1"/>
  <c r="H229" i="6"/>
  <c r="G229" i="2" s="1"/>
  <c r="H232" i="6"/>
  <c r="G232" i="2" s="1"/>
  <c r="H235" i="6"/>
  <c r="G235" i="2" s="1"/>
  <c r="H238" i="6"/>
  <c r="G238" i="2" s="1"/>
  <c r="H241" i="6"/>
  <c r="G241" i="2" s="1"/>
  <c r="H244" i="6"/>
  <c r="G244" i="2" s="1"/>
  <c r="H247" i="6"/>
  <c r="G247" i="2" s="1"/>
  <c r="H250" i="6"/>
  <c r="G250" i="2" s="1"/>
  <c r="H253" i="6"/>
  <c r="G253" i="2" s="1"/>
  <c r="H256" i="6"/>
  <c r="G256" i="2" s="1"/>
  <c r="H259" i="6"/>
  <c r="G259" i="2" s="1"/>
  <c r="H262" i="6"/>
  <c r="G262" i="2" s="1"/>
  <c r="H265" i="6"/>
  <c r="G265" i="2" s="1"/>
  <c r="H268" i="6"/>
  <c r="G268" i="2" s="1"/>
  <c r="H271" i="6"/>
  <c r="G271" i="2" s="1"/>
  <c r="H274" i="6"/>
  <c r="G274" i="2" s="1"/>
  <c r="H277" i="6"/>
  <c r="G277" i="2" s="1"/>
  <c r="H280" i="6"/>
  <c r="G280" i="2" s="1"/>
  <c r="H283" i="6"/>
  <c r="G283" i="2" s="1"/>
  <c r="H286" i="6"/>
  <c r="G286" i="2" s="1"/>
  <c r="H289" i="6"/>
  <c r="G289" i="2" s="1"/>
  <c r="H292" i="6"/>
  <c r="G292" i="2" s="1"/>
  <c r="H295" i="6"/>
  <c r="G295" i="2" s="1"/>
  <c r="H298" i="6"/>
  <c r="G298" i="2" s="1"/>
  <c r="H301" i="6"/>
  <c r="G301" i="2" s="1"/>
  <c r="H304" i="6"/>
  <c r="G304" i="2" s="1"/>
  <c r="H307" i="6"/>
  <c r="G307" i="2" s="1"/>
  <c r="H310" i="6"/>
  <c r="G310" i="2" s="1"/>
  <c r="H313" i="6"/>
  <c r="G313" i="2" s="1"/>
  <c r="H316" i="6"/>
  <c r="G316" i="2" s="1"/>
  <c r="H319" i="6"/>
  <c r="G319" i="2" s="1"/>
  <c r="H322" i="6"/>
  <c r="G322" i="2" s="1"/>
  <c r="H325" i="6"/>
  <c r="G325" i="2" s="1"/>
  <c r="H328" i="6"/>
  <c r="G328" i="2" s="1"/>
  <c r="H331" i="6"/>
  <c r="G331" i="2" s="1"/>
  <c r="H334" i="6"/>
  <c r="G334" i="2" s="1"/>
  <c r="H337" i="6"/>
  <c r="G337" i="2" s="1"/>
  <c r="H340" i="6"/>
  <c r="G340" i="2" s="1"/>
  <c r="H343" i="6"/>
  <c r="G343" i="2" s="1"/>
  <c r="H346" i="6"/>
  <c r="G346" i="2" s="1"/>
  <c r="H349" i="6"/>
  <c r="G349" i="2" s="1"/>
  <c r="H352" i="6"/>
  <c r="G352" i="2" s="1"/>
  <c r="H355" i="6"/>
  <c r="G355" i="2" s="1"/>
  <c r="H358" i="6"/>
  <c r="G358" i="2" s="1"/>
  <c r="H361" i="6"/>
  <c r="G361" i="2" s="1"/>
  <c r="H364" i="6"/>
  <c r="G364" i="2" s="1"/>
  <c r="H367" i="6"/>
  <c r="G367" i="2" s="1"/>
  <c r="H370" i="6"/>
  <c r="G370" i="2" s="1"/>
  <c r="H373" i="6"/>
  <c r="G373" i="2" s="1"/>
  <c r="H376" i="6"/>
  <c r="G376" i="2" s="1"/>
  <c r="H379" i="6"/>
  <c r="G379" i="2" s="1"/>
  <c r="H382" i="6"/>
  <c r="G382" i="2" s="1"/>
  <c r="H385" i="6"/>
  <c r="G385" i="2" s="1"/>
  <c r="H388" i="6"/>
  <c r="G388" i="2" s="1"/>
  <c r="H391" i="6"/>
  <c r="G391" i="2" s="1"/>
  <c r="H394" i="6"/>
  <c r="G394" i="2" s="1"/>
  <c r="H397" i="6"/>
  <c r="G397" i="2" s="1"/>
  <c r="H400" i="6"/>
  <c r="G400" i="2" s="1"/>
  <c r="H403" i="6"/>
  <c r="G403" i="2" s="1"/>
  <c r="H406" i="6"/>
  <c r="G406" i="2" s="1"/>
  <c r="H409" i="6"/>
  <c r="G409" i="2" s="1"/>
  <c r="H412" i="6"/>
  <c r="G412" i="2" s="1"/>
  <c r="H415" i="6"/>
  <c r="G415" i="2" s="1"/>
  <c r="H418" i="6"/>
  <c r="G418" i="2" s="1"/>
  <c r="H421" i="6"/>
  <c r="G421" i="2" s="1"/>
  <c r="H424" i="6"/>
  <c r="G424" i="2" s="1"/>
  <c r="H427" i="6"/>
  <c r="G427" i="2" s="1"/>
  <c r="H430" i="6"/>
  <c r="G430" i="2" s="1"/>
  <c r="H433" i="6"/>
  <c r="G433" i="2" s="1"/>
  <c r="H436" i="6"/>
  <c r="G436" i="2" s="1"/>
  <c r="H439" i="6"/>
  <c r="G439" i="2" s="1"/>
  <c r="H442" i="6"/>
  <c r="G442" i="2" s="1"/>
  <c r="H445" i="6"/>
  <c r="G445" i="2" s="1"/>
  <c r="H448" i="6"/>
  <c r="G448" i="2" s="1"/>
  <c r="H451" i="6"/>
  <c r="G451" i="2" s="1"/>
  <c r="H454" i="6"/>
  <c r="G454" i="2" s="1"/>
  <c r="H457" i="6"/>
  <c r="G457" i="2" s="1"/>
  <c r="H460" i="6"/>
  <c r="G460" i="2" s="1"/>
  <c r="H463" i="6"/>
  <c r="G463" i="2" s="1"/>
  <c r="H466" i="6"/>
  <c r="G466" i="2" s="1"/>
  <c r="H469" i="6"/>
  <c r="G469" i="2" s="1"/>
  <c r="H472" i="6"/>
  <c r="G472" i="2" s="1"/>
  <c r="H475" i="6"/>
  <c r="G475" i="2" s="1"/>
  <c r="H478" i="6"/>
  <c r="G478" i="2" s="1"/>
  <c r="H481" i="6"/>
  <c r="G481" i="2" s="1"/>
  <c r="H484" i="6"/>
  <c r="G484" i="2" s="1"/>
  <c r="H487" i="6"/>
  <c r="G487" i="2" s="1"/>
  <c r="H490" i="6"/>
  <c r="G490" i="2" s="1"/>
  <c r="H493" i="6"/>
  <c r="G493" i="2" s="1"/>
  <c r="H496" i="6"/>
  <c r="G496" i="2" s="1"/>
  <c r="H499" i="6"/>
  <c r="G499" i="2" s="1"/>
  <c r="G4" i="6"/>
  <c r="F4" i="2" s="1"/>
  <c r="G7" i="6"/>
  <c r="F7" i="2" s="1"/>
  <c r="G10" i="6"/>
  <c r="F10" i="2" s="1"/>
  <c r="G13" i="6"/>
  <c r="F13" i="2" s="1"/>
  <c r="G16" i="6"/>
  <c r="F16" i="2" s="1"/>
  <c r="G19" i="6"/>
  <c r="F19" i="2" s="1"/>
  <c r="G22" i="6"/>
  <c r="F22" i="2" s="1"/>
  <c r="G25" i="6"/>
  <c r="F25" i="2" s="1"/>
  <c r="G28" i="6"/>
  <c r="F28" i="2" s="1"/>
  <c r="G31" i="6"/>
  <c r="F31" i="2" s="1"/>
  <c r="G34" i="6"/>
  <c r="F34" i="2" s="1"/>
  <c r="G37" i="6"/>
  <c r="F37" i="2" s="1"/>
  <c r="G40" i="6"/>
  <c r="F40" i="2" s="1"/>
  <c r="G43" i="6"/>
  <c r="F43" i="2" s="1"/>
  <c r="G46" i="6"/>
  <c r="F46" i="2" s="1"/>
  <c r="G49" i="6"/>
  <c r="F49" i="2" s="1"/>
  <c r="G52" i="6"/>
  <c r="F52" i="2" s="1"/>
  <c r="G55" i="6"/>
  <c r="F55" i="2" s="1"/>
  <c r="G58" i="6"/>
  <c r="F58" i="2" s="1"/>
  <c r="G61" i="6"/>
  <c r="F61" i="2" s="1"/>
  <c r="G64" i="6"/>
  <c r="F64" i="2" s="1"/>
  <c r="G67" i="6"/>
  <c r="F67" i="2" s="1"/>
  <c r="G70" i="6"/>
  <c r="F70" i="2" s="1"/>
  <c r="G73" i="6"/>
  <c r="F73" i="2" s="1"/>
  <c r="G76" i="6"/>
  <c r="F76" i="2" s="1"/>
  <c r="G79" i="6"/>
  <c r="F79" i="2" s="1"/>
  <c r="G82" i="6"/>
  <c r="F82" i="2" s="1"/>
  <c r="G85" i="6"/>
  <c r="F85" i="2" s="1"/>
  <c r="G88" i="6"/>
  <c r="F88" i="2" s="1"/>
  <c r="G91" i="6"/>
  <c r="F91" i="2" s="1"/>
  <c r="G94" i="6"/>
  <c r="F94" i="2" s="1"/>
  <c r="G97" i="6"/>
  <c r="F97" i="2" s="1"/>
  <c r="G100" i="6"/>
  <c r="F100" i="2" s="1"/>
  <c r="G103" i="6"/>
  <c r="F103" i="2" s="1"/>
  <c r="G106" i="6"/>
  <c r="F106" i="2" s="1"/>
  <c r="G109" i="6"/>
  <c r="F109" i="2" s="1"/>
  <c r="G112" i="6"/>
  <c r="F112" i="2" s="1"/>
  <c r="G115" i="6"/>
  <c r="F115" i="2" s="1"/>
  <c r="G118" i="6"/>
  <c r="F118" i="2" s="1"/>
  <c r="G121" i="6"/>
  <c r="F121" i="2" s="1"/>
  <c r="G124" i="6"/>
  <c r="F124" i="2" s="1"/>
  <c r="G127" i="6"/>
  <c r="F127" i="2" s="1"/>
  <c r="G130" i="6"/>
  <c r="F130" i="2" s="1"/>
  <c r="G133" i="6"/>
  <c r="F133" i="2" s="1"/>
  <c r="G136" i="6"/>
  <c r="F136" i="2" s="1"/>
  <c r="G139" i="6"/>
  <c r="F139" i="2" s="1"/>
  <c r="G142" i="6"/>
  <c r="F142" i="2" s="1"/>
  <c r="G145" i="6"/>
  <c r="F145" i="2" s="1"/>
  <c r="G148" i="6"/>
  <c r="F148" i="2" s="1"/>
  <c r="G151" i="6"/>
  <c r="F151" i="2" s="1"/>
  <c r="G154" i="6"/>
  <c r="F154" i="2" s="1"/>
  <c r="G157" i="6"/>
  <c r="F157" i="2" s="1"/>
  <c r="G160" i="6"/>
  <c r="F160" i="2" s="1"/>
  <c r="G163" i="6"/>
  <c r="F163" i="2" s="1"/>
  <c r="G166" i="6"/>
  <c r="F166" i="2" s="1"/>
  <c r="G169" i="6"/>
  <c r="F169" i="2" s="1"/>
  <c r="G172" i="6"/>
  <c r="F172" i="2" s="1"/>
  <c r="G175" i="6"/>
  <c r="F175" i="2" s="1"/>
  <c r="G178" i="6"/>
  <c r="F178" i="2" s="1"/>
  <c r="G181" i="6"/>
  <c r="F181" i="2" s="1"/>
  <c r="G184" i="6"/>
  <c r="F184" i="2" s="1"/>
  <c r="G187" i="6"/>
  <c r="F187" i="2" s="1"/>
  <c r="G190" i="6"/>
  <c r="F190" i="2" s="1"/>
  <c r="G193" i="6"/>
  <c r="F193" i="2" s="1"/>
  <c r="G196" i="6"/>
  <c r="F196" i="2" s="1"/>
  <c r="G199" i="6"/>
  <c r="F199" i="2" s="1"/>
  <c r="G202" i="6"/>
  <c r="F202" i="2" s="1"/>
  <c r="G205" i="6"/>
  <c r="F205" i="2" s="1"/>
  <c r="G208" i="6"/>
  <c r="F208" i="2" s="1"/>
  <c r="G211" i="6"/>
  <c r="F211" i="2" s="1"/>
  <c r="G214" i="6"/>
  <c r="F214" i="2" s="1"/>
  <c r="G217" i="6"/>
  <c r="F217" i="2" s="1"/>
  <c r="G220" i="6"/>
  <c r="F220" i="2" s="1"/>
  <c r="G223" i="6"/>
  <c r="F223" i="2" s="1"/>
  <c r="G226" i="6"/>
  <c r="F226" i="2" s="1"/>
  <c r="G229" i="6"/>
  <c r="F229" i="2" s="1"/>
  <c r="G232" i="6"/>
  <c r="F232" i="2" s="1"/>
  <c r="G235" i="6"/>
  <c r="F235" i="2" s="1"/>
  <c r="G238" i="6"/>
  <c r="F238" i="2" s="1"/>
  <c r="G241" i="6"/>
  <c r="F241" i="2" s="1"/>
  <c r="G244" i="6"/>
  <c r="F244" i="2" s="1"/>
  <c r="G247" i="6"/>
  <c r="F247" i="2" s="1"/>
  <c r="G250" i="6"/>
  <c r="F250" i="2" s="1"/>
  <c r="G253" i="6"/>
  <c r="F253" i="2" s="1"/>
  <c r="G256" i="6"/>
  <c r="F256" i="2" s="1"/>
  <c r="G259" i="6"/>
  <c r="F259" i="2" s="1"/>
  <c r="G262" i="6"/>
  <c r="F262" i="2" s="1"/>
  <c r="G265" i="6"/>
  <c r="F265" i="2" s="1"/>
  <c r="G268" i="6"/>
  <c r="F268" i="2" s="1"/>
  <c r="G271" i="6"/>
  <c r="F271" i="2" s="1"/>
  <c r="G274" i="6"/>
  <c r="F274" i="2" s="1"/>
  <c r="G277" i="6"/>
  <c r="F277" i="2" s="1"/>
  <c r="G280" i="6"/>
  <c r="F280" i="2" s="1"/>
  <c r="G283" i="6"/>
  <c r="F283" i="2" s="1"/>
  <c r="G286" i="6"/>
  <c r="F286" i="2" s="1"/>
  <c r="G289" i="6"/>
  <c r="F289" i="2" s="1"/>
  <c r="G292" i="6"/>
  <c r="F292" i="2" s="1"/>
  <c r="G295" i="6"/>
  <c r="F295" i="2" s="1"/>
  <c r="G298" i="6"/>
  <c r="F298" i="2" s="1"/>
  <c r="G301" i="6"/>
  <c r="F301" i="2" s="1"/>
  <c r="G304" i="6"/>
  <c r="F304" i="2" s="1"/>
  <c r="G307" i="6"/>
  <c r="F307" i="2" s="1"/>
  <c r="G310" i="6"/>
  <c r="F310" i="2" s="1"/>
  <c r="G313" i="6"/>
  <c r="F313" i="2" s="1"/>
  <c r="G316" i="6"/>
  <c r="F316" i="2" s="1"/>
  <c r="G319" i="6"/>
  <c r="F319" i="2" s="1"/>
  <c r="G322" i="6"/>
  <c r="F322" i="2" s="1"/>
  <c r="G325" i="6"/>
  <c r="F325" i="2" s="1"/>
  <c r="G328" i="6"/>
  <c r="F328" i="2" s="1"/>
  <c r="G331" i="6"/>
  <c r="F331" i="2" s="1"/>
  <c r="G334" i="6"/>
  <c r="F334" i="2" s="1"/>
  <c r="G337" i="6"/>
  <c r="F337" i="2" s="1"/>
  <c r="G340" i="6"/>
  <c r="F340" i="2" s="1"/>
  <c r="G343" i="6"/>
  <c r="F343" i="2" s="1"/>
  <c r="G346" i="6"/>
  <c r="F346" i="2" s="1"/>
  <c r="G349" i="6"/>
  <c r="F349" i="2" s="1"/>
  <c r="G352" i="6"/>
  <c r="F352" i="2" s="1"/>
  <c r="G355" i="6"/>
  <c r="F355" i="2" s="1"/>
  <c r="G358" i="6"/>
  <c r="F358" i="2" s="1"/>
  <c r="G361" i="6"/>
  <c r="F361" i="2" s="1"/>
  <c r="G364" i="6"/>
  <c r="F364" i="2" s="1"/>
  <c r="G367" i="6"/>
  <c r="F367" i="2" s="1"/>
  <c r="G370" i="6"/>
  <c r="F370" i="2" s="1"/>
  <c r="G373" i="6"/>
  <c r="F373" i="2" s="1"/>
  <c r="G376" i="6"/>
  <c r="F376" i="2" s="1"/>
  <c r="G379" i="6"/>
  <c r="F379" i="2" s="1"/>
  <c r="G382" i="6"/>
  <c r="F382" i="2" s="1"/>
  <c r="G385" i="6"/>
  <c r="F385" i="2" s="1"/>
  <c r="G388" i="6"/>
  <c r="F388" i="2" s="1"/>
  <c r="G391" i="6"/>
  <c r="F391" i="2" s="1"/>
  <c r="G394" i="6"/>
  <c r="F394" i="2" s="1"/>
  <c r="G397" i="6"/>
  <c r="F397" i="2" s="1"/>
  <c r="G400" i="6"/>
  <c r="F400" i="2" s="1"/>
  <c r="G403" i="6"/>
  <c r="F403" i="2" s="1"/>
  <c r="G406" i="6"/>
  <c r="F406" i="2" s="1"/>
  <c r="G409" i="6"/>
  <c r="F409" i="2" s="1"/>
  <c r="G412" i="6"/>
  <c r="F412" i="2" s="1"/>
  <c r="G415" i="6"/>
  <c r="F415" i="2" s="1"/>
  <c r="G418" i="6"/>
  <c r="F418" i="2" s="1"/>
  <c r="G421" i="6"/>
  <c r="F421" i="2" s="1"/>
  <c r="G424" i="6"/>
  <c r="F424" i="2" s="1"/>
  <c r="G427" i="6"/>
  <c r="F427" i="2" s="1"/>
  <c r="G430" i="6"/>
  <c r="F430" i="2" s="1"/>
  <c r="G433" i="6"/>
  <c r="F433" i="2" s="1"/>
  <c r="G436" i="6"/>
  <c r="F436" i="2" s="1"/>
  <c r="G439" i="6"/>
  <c r="F439" i="2" s="1"/>
  <c r="G442" i="6"/>
  <c r="F442" i="2" s="1"/>
  <c r="G445" i="6"/>
  <c r="F445" i="2" s="1"/>
  <c r="G448" i="6"/>
  <c r="F448" i="2" s="1"/>
  <c r="G451" i="6"/>
  <c r="F451" i="2" s="1"/>
  <c r="G454" i="6"/>
  <c r="F454" i="2" s="1"/>
  <c r="G457" i="6"/>
  <c r="F457" i="2" s="1"/>
  <c r="G460" i="6"/>
  <c r="F460" i="2" s="1"/>
  <c r="G463" i="6"/>
  <c r="F463" i="2" s="1"/>
  <c r="G466" i="6"/>
  <c r="F466" i="2" s="1"/>
  <c r="G469" i="6"/>
  <c r="F469" i="2" s="1"/>
  <c r="G472" i="6"/>
  <c r="F472" i="2" s="1"/>
  <c r="G475" i="6"/>
  <c r="F475" i="2" s="1"/>
  <c r="G478" i="6"/>
  <c r="F478" i="2" s="1"/>
  <c r="G481" i="6"/>
  <c r="F481" i="2" s="1"/>
  <c r="G484" i="6"/>
  <c r="F484" i="2" s="1"/>
  <c r="G487" i="6"/>
  <c r="F487" i="2" s="1"/>
  <c r="G490" i="6"/>
  <c r="F490" i="2" s="1"/>
  <c r="G493" i="6"/>
  <c r="F493" i="2" s="1"/>
  <c r="G496" i="6"/>
  <c r="F496" i="2" s="1"/>
  <c r="G499" i="6"/>
  <c r="F499" i="2" s="1"/>
  <c r="F4" i="6"/>
  <c r="F7" i="6"/>
  <c r="F10" i="6"/>
  <c r="F13" i="6"/>
  <c r="F16" i="6"/>
  <c r="F19" i="6"/>
  <c r="F22" i="6"/>
  <c r="F25" i="6"/>
  <c r="F28" i="6"/>
  <c r="F31" i="6"/>
  <c r="F34" i="6"/>
  <c r="F37" i="6"/>
  <c r="F40" i="6"/>
  <c r="F43" i="6"/>
  <c r="F46" i="6"/>
  <c r="F49" i="6"/>
  <c r="F52" i="6"/>
  <c r="F55" i="6"/>
  <c r="F58" i="6"/>
  <c r="F61" i="6"/>
  <c r="F64" i="6"/>
  <c r="F67" i="6"/>
  <c r="F70" i="6"/>
  <c r="F73" i="6"/>
  <c r="F76" i="6"/>
  <c r="F79" i="6"/>
  <c r="F82" i="6"/>
  <c r="F85" i="6"/>
  <c r="F88" i="6"/>
  <c r="F91" i="6"/>
  <c r="F94" i="6"/>
  <c r="F97" i="6"/>
  <c r="F100" i="6"/>
  <c r="F103" i="6"/>
  <c r="F106" i="6"/>
  <c r="F109" i="6"/>
  <c r="F112" i="6"/>
  <c r="F115" i="6"/>
  <c r="F118" i="6"/>
  <c r="F121" i="6"/>
  <c r="F124" i="6"/>
  <c r="F127" i="6"/>
  <c r="F130" i="6"/>
  <c r="F133" i="6"/>
  <c r="F136" i="6"/>
  <c r="F139" i="6"/>
  <c r="F142" i="6"/>
  <c r="F145" i="6"/>
  <c r="F148" i="6"/>
  <c r="F151" i="6"/>
  <c r="F154" i="6"/>
  <c r="F157" i="6"/>
  <c r="F160" i="6"/>
  <c r="F163" i="6"/>
  <c r="F166" i="6"/>
  <c r="F169" i="6"/>
  <c r="F172" i="6"/>
  <c r="F175" i="6"/>
  <c r="F178" i="6"/>
  <c r="F181" i="6"/>
  <c r="F184" i="6"/>
  <c r="F187" i="6"/>
  <c r="F190" i="6"/>
  <c r="F193" i="6"/>
  <c r="F196" i="6"/>
  <c r="F199" i="6"/>
  <c r="F202" i="6"/>
  <c r="F205" i="6"/>
  <c r="F208" i="6"/>
  <c r="F211" i="6"/>
  <c r="F214" i="6"/>
  <c r="F217" i="6"/>
  <c r="F220" i="6"/>
  <c r="F223" i="6"/>
  <c r="F226" i="6"/>
  <c r="F229" i="6"/>
  <c r="F232" i="6"/>
  <c r="F235" i="6"/>
  <c r="F238" i="6"/>
  <c r="F241" i="6"/>
  <c r="F244" i="6"/>
  <c r="F247" i="6"/>
  <c r="F250" i="6"/>
  <c r="F253" i="6"/>
  <c r="F256" i="6"/>
  <c r="F259" i="6"/>
  <c r="F262" i="6"/>
  <c r="F265" i="6"/>
  <c r="F268" i="6"/>
  <c r="F271" i="6"/>
  <c r="F274" i="6"/>
  <c r="F277" i="6"/>
  <c r="F280" i="6"/>
  <c r="F283" i="6"/>
  <c r="F286" i="6"/>
  <c r="F289" i="6"/>
  <c r="F292" i="6"/>
  <c r="F295" i="6"/>
  <c r="F298" i="6"/>
  <c r="F301" i="6"/>
  <c r="F304" i="6"/>
  <c r="F307" i="6"/>
  <c r="F310" i="6"/>
  <c r="F313" i="6"/>
  <c r="F316" i="6"/>
  <c r="F319" i="6"/>
  <c r="F322" i="6"/>
  <c r="F325" i="6"/>
  <c r="F328" i="6"/>
  <c r="F331" i="6"/>
  <c r="F334" i="6"/>
  <c r="F337" i="6"/>
  <c r="F340" i="6"/>
  <c r="F343" i="6"/>
  <c r="F346" i="6"/>
  <c r="F349" i="6"/>
  <c r="F352" i="6"/>
  <c r="F355" i="6"/>
  <c r="F358" i="6"/>
  <c r="F361" i="6"/>
  <c r="F364" i="6"/>
  <c r="F367" i="6"/>
  <c r="F370" i="6"/>
  <c r="F373" i="6"/>
  <c r="F376" i="6"/>
  <c r="F379" i="6"/>
  <c r="F382" i="6"/>
  <c r="F385" i="6"/>
  <c r="F388" i="6"/>
  <c r="F391" i="6"/>
  <c r="F394" i="6"/>
  <c r="F397" i="6"/>
  <c r="F400" i="6"/>
  <c r="F403" i="6"/>
  <c r="F406" i="6"/>
  <c r="F409" i="6"/>
  <c r="F412" i="6"/>
  <c r="F415" i="6"/>
  <c r="F418" i="6"/>
  <c r="F421" i="6"/>
  <c r="F424" i="6"/>
  <c r="F427" i="6"/>
  <c r="F430" i="6"/>
  <c r="F433" i="6"/>
  <c r="F436" i="6"/>
  <c r="F439" i="6"/>
  <c r="F442" i="6"/>
  <c r="F445" i="6"/>
  <c r="F448" i="6"/>
  <c r="F451" i="6"/>
  <c r="F454" i="6"/>
  <c r="F457" i="6"/>
  <c r="F460" i="6"/>
  <c r="F463" i="6"/>
  <c r="F466" i="6"/>
  <c r="F469" i="6"/>
  <c r="F472" i="6"/>
  <c r="F475" i="6"/>
  <c r="F478" i="6"/>
  <c r="F481" i="6"/>
  <c r="F484" i="6"/>
  <c r="F487" i="6"/>
  <c r="F490" i="6"/>
  <c r="F493" i="6"/>
  <c r="F496" i="6"/>
  <c r="F499" i="6"/>
  <c r="H3" i="3" l="1"/>
  <c r="E25" i="3"/>
  <c r="E21" i="3"/>
  <c r="E17" i="3"/>
  <c r="E13" i="3"/>
  <c r="E9" i="3"/>
  <c r="E5" i="3"/>
  <c r="E2" i="3"/>
  <c r="F24" i="3"/>
  <c r="F20" i="3"/>
  <c r="F16" i="3"/>
  <c r="F12" i="3"/>
  <c r="F8" i="3"/>
  <c r="F4" i="3"/>
  <c r="G25" i="3"/>
  <c r="G21" i="3"/>
  <c r="G17" i="3"/>
  <c r="G13" i="3"/>
  <c r="G9" i="3"/>
  <c r="G5" i="3"/>
  <c r="H26" i="3"/>
  <c r="H22" i="3"/>
  <c r="H18" i="3"/>
  <c r="H14" i="3"/>
  <c r="H10" i="3"/>
  <c r="H6" i="3"/>
  <c r="E24" i="3"/>
  <c r="E20" i="3"/>
  <c r="E16" i="3"/>
  <c r="E12" i="3"/>
  <c r="E8" i="3"/>
  <c r="E4" i="3"/>
  <c r="F2" i="3"/>
  <c r="F23" i="3"/>
  <c r="F19" i="3"/>
  <c r="F15" i="3"/>
  <c r="F11" i="3"/>
  <c r="F7" i="3"/>
  <c r="F3" i="3"/>
  <c r="G24" i="3"/>
  <c r="G20" i="3"/>
  <c r="G16" i="3"/>
  <c r="G12" i="3"/>
  <c r="G8" i="3"/>
  <c r="G4" i="3"/>
  <c r="H25" i="3"/>
  <c r="H21" i="3"/>
  <c r="H17" i="3"/>
  <c r="H13" i="3"/>
  <c r="H9" i="3"/>
  <c r="H5" i="3"/>
  <c r="E23" i="3"/>
  <c r="E19" i="3"/>
  <c r="E15" i="3"/>
  <c r="E11" i="3"/>
  <c r="E7" i="3"/>
  <c r="E3" i="3"/>
  <c r="F26" i="3"/>
  <c r="F22" i="3"/>
  <c r="F18" i="3"/>
  <c r="F14" i="3"/>
  <c r="F10" i="3"/>
  <c r="F6" i="3"/>
  <c r="G2" i="3"/>
  <c r="G23" i="3"/>
  <c r="G19" i="3"/>
  <c r="G15" i="3"/>
  <c r="G11" i="3"/>
  <c r="G7" i="3"/>
  <c r="G3" i="3"/>
  <c r="H24" i="3"/>
  <c r="H20" i="3"/>
  <c r="H16" i="3"/>
  <c r="H12" i="3"/>
  <c r="H8" i="3"/>
  <c r="H4" i="3"/>
  <c r="E26" i="3"/>
  <c r="E22" i="3"/>
  <c r="E18" i="3"/>
  <c r="E14" i="3"/>
  <c r="E10" i="3"/>
  <c r="E6" i="3"/>
  <c r="F25" i="3"/>
  <c r="F21" i="3"/>
  <c r="F17" i="3"/>
  <c r="F13" i="3"/>
  <c r="F9" i="3"/>
  <c r="F5" i="3"/>
  <c r="G26" i="3"/>
  <c r="G22" i="3"/>
  <c r="G18" i="3"/>
  <c r="G14" i="3"/>
  <c r="G10" i="3"/>
  <c r="G6" i="3"/>
  <c r="H2" i="3"/>
  <c r="H23" i="3"/>
  <c r="H19" i="3"/>
  <c r="H15" i="3"/>
  <c r="H11" i="3"/>
  <c r="H7" i="3"/>
  <c r="I3" i="3"/>
  <c r="I26" i="3"/>
  <c r="I22" i="3"/>
  <c r="I18" i="3"/>
  <c r="I14" i="3"/>
  <c r="I10" i="3"/>
  <c r="I6" i="3"/>
  <c r="I25" i="3"/>
  <c r="I21" i="3"/>
  <c r="I17" i="3"/>
  <c r="I13" i="3"/>
  <c r="I9" i="3"/>
  <c r="I5" i="3"/>
  <c r="I24" i="3"/>
  <c r="I20" i="3"/>
  <c r="I16" i="3"/>
  <c r="I12" i="3"/>
  <c r="I8" i="3"/>
  <c r="I4" i="3"/>
  <c r="I2" i="3"/>
  <c r="I23" i="3"/>
  <c r="I19" i="3"/>
  <c r="I15" i="3"/>
  <c r="I11" i="3"/>
  <c r="I7" i="3"/>
  <c r="D5" i="3"/>
  <c r="D26" i="3"/>
  <c r="D22" i="3"/>
  <c r="D18" i="3"/>
  <c r="D14" i="3"/>
  <c r="D10" i="3"/>
  <c r="D6" i="3"/>
  <c r="D25" i="3"/>
  <c r="D21" i="3"/>
  <c r="D17" i="3"/>
  <c r="D13" i="3"/>
  <c r="D9" i="3"/>
  <c r="D4" i="3"/>
  <c r="D24" i="3"/>
  <c r="D20" i="3"/>
  <c r="D16" i="3"/>
  <c r="D12" i="3"/>
  <c r="D8" i="3"/>
  <c r="D3" i="3"/>
  <c r="D2" i="3"/>
  <c r="D23" i="3"/>
  <c r="D19" i="3"/>
  <c r="D15" i="3"/>
  <c r="D11" i="3"/>
  <c r="D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<sst xmlns="http://schemas.openxmlformats.org/spreadsheetml/2006/main" count="4626" uniqueCount="996">
  <si>
    <t>Task ID</t>
  </si>
  <si>
    <t>Project_ID</t>
  </si>
  <si>
    <t>Testing Type</t>
  </si>
  <si>
    <t>Task Type</t>
  </si>
  <si>
    <t>Status</t>
  </si>
  <si>
    <t>Assigned To</t>
  </si>
  <si>
    <t>Project</t>
  </si>
  <si>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</si>
  <si>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</si>
  <si>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</si>
  <si>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</si>
  <si>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</si>
  <si>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</si>
  <si>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</si>
  <si>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</si>
  <si>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</si>
  <si>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</si>
  <si>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</si>
  <si>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</si>
  <si>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</si>
  <si>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</si>
  <si>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</si>
  <si>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</si>
  <si>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</si>
  <si>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</si>
  <si>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</si>
  <si>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</si>
  <si>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</si>
  <si>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</si>
  <si>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</si>
  <si>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</si>
  <si>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</si>
  <si>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</si>
  <si>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</si>
  <si>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</si>
  <si>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</si>
  <si>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</si>
  <si>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</si>
  <si>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</si>
  <si>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</si>
  <si>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</si>
  <si>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</si>
  <si>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</si>
  <si>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</si>
  <si>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</si>
  <si>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</si>
  <si>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</si>
  <si>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</si>
  <si>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</si>
  <si>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</si>
  <si>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</si>
  <si>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</si>
  <si>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</si>
  <si>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</si>
  <si>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</si>
  <si>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</si>
  <si>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</si>
  <si>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</si>
  <si>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</si>
  <si>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</si>
  <si>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</si>
  <si>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</si>
  <si>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</si>
  <si>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</si>
  <si>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</si>
  <si>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</si>
  <si>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</si>
  <si>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</si>
  <si>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</si>
  <si>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</si>
  <si>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</si>
  <si>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</si>
  <si>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</si>
  <si>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</si>
  <si>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</si>
  <si>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</si>
  <si>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</si>
  <si>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</si>
  <si>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</si>
  <si>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</si>
  <si>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</si>
  <si>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</si>
  <si>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</si>
  <si>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</si>
  <si>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</si>
  <si>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</si>
  <si>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</si>
  <si>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</si>
  <si>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</si>
  <si>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</si>
  <si>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</si>
  <si>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</si>
  <si>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</si>
  <si>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</si>
  <si>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</si>
  <si>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</si>
  <si>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</si>
  <si>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</si>
  <si>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</si>
  <si>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</si>
  <si>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</si>
  <si>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</si>
  <si>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</si>
  <si>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</si>
  <si>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</si>
  <si>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</si>
  <si>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</si>
  <si>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</si>
  <si>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</si>
  <si>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</si>
  <si>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</si>
  <si>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</si>
  <si>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</si>
  <si>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</si>
  <si>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</si>
  <si>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</si>
  <si>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</si>
  <si>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</si>
  <si>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</si>
  <si>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</si>
  <si>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</si>
  <si>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</si>
  <si>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</si>
  <si>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</si>
  <si>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</si>
  <si>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</si>
  <si>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</si>
  <si>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</si>
  <si>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</si>
  <si>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</si>
  <si>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</si>
  <si>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</si>
  <si>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</si>
  <si>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</si>
  <si>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</si>
  <si>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</si>
  <si>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</si>
  <si>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</si>
  <si>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</si>
  <si>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</si>
  <si>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</si>
  <si>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</si>
  <si>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</si>
  <si>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</si>
  <si>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</si>
  <si>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</si>
  <si>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</si>
  <si>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</si>
  <si>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</si>
  <si>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</si>
  <si>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</si>
  <si>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</si>
  <si>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</si>
  <si>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</si>
  <si>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</si>
  <si>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</si>
  <si>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</si>
  <si>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</si>
  <si>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</si>
  <si>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</si>
  <si>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</si>
  <si>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</si>
  <si>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</si>
  <si>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</si>
  <si>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</si>
  <si>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</si>
  <si>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</si>
  <si>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</si>
  <si>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</si>
  <si>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</si>
  <si>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</si>
  <si>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</si>
  <si>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</si>
  <si>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</si>
  <si>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</si>
  <si>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</si>
  <si>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</si>
  <si>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</si>
  <si>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</si>
  <si>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</si>
  <si>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</si>
  <si>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</si>
  <si>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</si>
  <si>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</si>
  <si>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</si>
  <si>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</si>
  <si>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</si>
  <si>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</si>
  <si>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</si>
  <si>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</si>
  <si>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</si>
  <si>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</si>
  <si>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</si>
  <si>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</si>
  <si>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</si>
  <si>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</si>
  <si>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</si>
  <si>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</si>
  <si>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</si>
  <si>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</si>
  <si>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</si>
  <si>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</si>
  <si>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</si>
  <si>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</si>
  <si>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</si>
  <si>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</si>
  <si>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</si>
  <si>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</si>
  <si>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</si>
  <si>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</si>
  <si>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</si>
  <si>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</si>
  <si>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</si>
  <si>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</si>
  <si>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</si>
  <si>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</si>
  <si>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</si>
  <si>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</si>
  <si>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</si>
  <si>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</si>
  <si>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</si>
  <si>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</si>
  <si>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</si>
  <si>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</si>
  <si>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</si>
  <si>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</si>
  <si>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</si>
  <si>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</si>
  <si>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P004</t>
  </si>
  <si>
    <t>P005</t>
  </si>
  <si>
    <t>P002</t>
  </si>
  <si>
    <t>P001</t>
  </si>
  <si>
    <t>P003</t>
  </si>
  <si>
    <t>HIL</t>
  </si>
  <si>
    <t>Unit Testing</t>
  </si>
  <si>
    <t>PIL</t>
  </si>
  <si>
    <t>SIL</t>
  </si>
  <si>
    <t>Regression</t>
  </si>
  <si>
    <t>OP-Retest</t>
  </si>
  <si>
    <t>Test Execution</t>
  </si>
  <si>
    <t>Requirement Review</t>
  </si>
  <si>
    <t>In Progress</t>
  </si>
  <si>
    <t>Pass</t>
  </si>
  <si>
    <t>Completed</t>
  </si>
  <si>
    <t>Fail</t>
  </si>
  <si>
    <t>Not Possible</t>
  </si>
  <si>
    <t>Project B</t>
  </si>
  <si>
    <t>Project D</t>
  </si>
  <si>
    <t>Project A</t>
  </si>
  <si>
    <t>Project C</t>
  </si>
  <si>
    <t>Project E</t>
  </si>
  <si>
    <t>Defect ID</t>
  </si>
  <si>
    <t>Severity</t>
  </si>
  <si>
    <t>Defect Status</t>
  </si>
  <si>
    <t>Date Found</t>
  </si>
  <si>
    <t>Critical</t>
  </si>
  <si>
    <t>High</t>
  </si>
  <si>
    <t>Medium</t>
  </si>
  <si>
    <t>Total Tasks</t>
  </si>
  <si>
    <t>Defects Found</t>
  </si>
  <si>
    <t>Defect Severity</t>
  </si>
  <si>
    <t>Test Specification</t>
  </si>
  <si>
    <t>Integration Testing</t>
  </si>
  <si>
    <t>Requirement ID</t>
  </si>
  <si>
    <t>Requirement Status</t>
  </si>
  <si>
    <t>RQ-101</t>
  </si>
  <si>
    <t>Approved</t>
  </si>
  <si>
    <t>RQ-102</t>
  </si>
  <si>
    <t>RQ-205</t>
  </si>
  <si>
    <t>RQ-310</t>
  </si>
  <si>
    <t>RQ-401</t>
  </si>
  <si>
    <t>In Review</t>
  </si>
  <si>
    <t>RQ-402</t>
  </si>
  <si>
    <t>Low</t>
  </si>
  <si>
    <t>RQ-501</t>
  </si>
  <si>
    <t>Jasmin P.</t>
  </si>
  <si>
    <t>Akshay G.</t>
  </si>
  <si>
    <t>Sarah G.</t>
  </si>
  <si>
    <t>Dara H.</t>
  </si>
  <si>
    <t>Jaha U.</t>
  </si>
  <si>
    <t>RQ-103</t>
  </si>
  <si>
    <t>RQ-204</t>
  </si>
  <si>
    <t>RQ-311</t>
  </si>
  <si>
    <t>RQ-403</t>
  </si>
  <si>
    <t>RQ-404</t>
  </si>
  <si>
    <t>D103</t>
  </si>
  <si>
    <t>RQ-104</t>
  </si>
  <si>
    <t>RQ-105</t>
  </si>
  <si>
    <t>RQ-106</t>
  </si>
  <si>
    <t>D106</t>
  </si>
  <si>
    <t>RQ-107</t>
  </si>
  <si>
    <t>RQ-108</t>
  </si>
  <si>
    <t>RQ-109</t>
  </si>
  <si>
    <t>D109</t>
  </si>
  <si>
    <t>RQ-110</t>
  </si>
  <si>
    <t>RQ-111</t>
  </si>
  <si>
    <t>RQ-112</t>
  </si>
  <si>
    <t>D112</t>
  </si>
  <si>
    <t>RQ-113</t>
  </si>
  <si>
    <t>RQ-114</t>
  </si>
  <si>
    <t>RQ-115</t>
  </si>
  <si>
    <t>D115</t>
  </si>
  <si>
    <t>RQ-116</t>
  </si>
  <si>
    <t>RQ-117</t>
  </si>
  <si>
    <t>RQ-118</t>
  </si>
  <si>
    <t>D118</t>
  </si>
  <si>
    <t>RQ-119</t>
  </si>
  <si>
    <t>RQ-120</t>
  </si>
  <si>
    <t>RQ-121</t>
  </si>
  <si>
    <t>D121</t>
  </si>
  <si>
    <t>RQ-122</t>
  </si>
  <si>
    <t>RQ-123</t>
  </si>
  <si>
    <t>RQ-124</t>
  </si>
  <si>
    <t>D124</t>
  </si>
  <si>
    <t>RQ-125</t>
  </si>
  <si>
    <t>RQ-126</t>
  </si>
  <si>
    <t>RQ-127</t>
  </si>
  <si>
    <t>D127</t>
  </si>
  <si>
    <t>RQ-128</t>
  </si>
  <si>
    <t>RQ-129</t>
  </si>
  <si>
    <t>RQ-130</t>
  </si>
  <si>
    <t>D130</t>
  </si>
  <si>
    <t>RQ-131</t>
  </si>
  <si>
    <t>RQ-132</t>
  </si>
  <si>
    <t>RQ-133</t>
  </si>
  <si>
    <t>D133</t>
  </si>
  <si>
    <t>RQ-134</t>
  </si>
  <si>
    <t>RQ-135</t>
  </si>
  <si>
    <t>RQ-136</t>
  </si>
  <si>
    <t>D136</t>
  </si>
  <si>
    <t>RQ-137</t>
  </si>
  <si>
    <t>RQ-138</t>
  </si>
  <si>
    <t>RQ-139</t>
  </si>
  <si>
    <t>D139</t>
  </si>
  <si>
    <t>RQ-140</t>
  </si>
  <si>
    <t>RQ-141</t>
  </si>
  <si>
    <t>RQ-142</t>
  </si>
  <si>
    <t>D142</t>
  </si>
  <si>
    <t>RQ-143</t>
  </si>
  <si>
    <t>RQ-144</t>
  </si>
  <si>
    <t>RQ-145</t>
  </si>
  <si>
    <t>D145</t>
  </si>
  <si>
    <t>RQ-146</t>
  </si>
  <si>
    <t>RQ-147</t>
  </si>
  <si>
    <t>RQ-148</t>
  </si>
  <si>
    <t>D148</t>
  </si>
  <si>
    <t>RQ-149</t>
  </si>
  <si>
    <t>RQ-150</t>
  </si>
  <si>
    <t>RQ-151</t>
  </si>
  <si>
    <t>D151</t>
  </si>
  <si>
    <t>RQ-152</t>
  </si>
  <si>
    <t>RQ-153</t>
  </si>
  <si>
    <t>RQ-154</t>
  </si>
  <si>
    <t>D154</t>
  </si>
  <si>
    <t>RQ-155</t>
  </si>
  <si>
    <t>RQ-156</t>
  </si>
  <si>
    <t>RQ-157</t>
  </si>
  <si>
    <t>D157</t>
  </si>
  <si>
    <t>RQ-158</t>
  </si>
  <si>
    <t>RQ-159</t>
  </si>
  <si>
    <t>RQ-160</t>
  </si>
  <si>
    <t>D160</t>
  </si>
  <si>
    <t>RQ-161</t>
  </si>
  <si>
    <t>RQ-162</t>
  </si>
  <si>
    <t>RQ-163</t>
  </si>
  <si>
    <t>D163</t>
  </si>
  <si>
    <t>RQ-164</t>
  </si>
  <si>
    <t>RQ-165</t>
  </si>
  <si>
    <t>RQ-166</t>
  </si>
  <si>
    <t>D166</t>
  </si>
  <si>
    <t>RQ-167</t>
  </si>
  <si>
    <t>RQ-168</t>
  </si>
  <si>
    <t>RQ-169</t>
  </si>
  <si>
    <t>D169</t>
  </si>
  <si>
    <t>RQ-170</t>
  </si>
  <si>
    <t>RQ-171</t>
  </si>
  <si>
    <t>RQ-172</t>
  </si>
  <si>
    <t>D172</t>
  </si>
  <si>
    <t>RQ-173</t>
  </si>
  <si>
    <t>RQ-174</t>
  </si>
  <si>
    <t>RQ-175</t>
  </si>
  <si>
    <t>D175</t>
  </si>
  <si>
    <t>RQ-176</t>
  </si>
  <si>
    <t>RQ-177</t>
  </si>
  <si>
    <t>RQ-178</t>
  </si>
  <si>
    <t>D178</t>
  </si>
  <si>
    <t>RQ-179</t>
  </si>
  <si>
    <t>RQ-180</t>
  </si>
  <si>
    <t>RQ-181</t>
  </si>
  <si>
    <t>D181</t>
  </si>
  <si>
    <t>RQ-182</t>
  </si>
  <si>
    <t>RQ-183</t>
  </si>
  <si>
    <t>RQ-184</t>
  </si>
  <si>
    <t>D184</t>
  </si>
  <si>
    <t>RQ-185</t>
  </si>
  <si>
    <t>RQ-186</t>
  </si>
  <si>
    <t>RQ-187</t>
  </si>
  <si>
    <t>D187</t>
  </si>
  <si>
    <t>RQ-188</t>
  </si>
  <si>
    <t>RQ-189</t>
  </si>
  <si>
    <t>RQ-190</t>
  </si>
  <si>
    <t>D190</t>
  </si>
  <si>
    <t>RQ-191</t>
  </si>
  <si>
    <t>RQ-192</t>
  </si>
  <si>
    <t>RQ-193</t>
  </si>
  <si>
    <t>D193</t>
  </si>
  <si>
    <t>RQ-194</t>
  </si>
  <si>
    <t>RQ-195</t>
  </si>
  <si>
    <t>RQ-196</t>
  </si>
  <si>
    <t>D196</t>
  </si>
  <si>
    <t>RQ-197</t>
  </si>
  <si>
    <t>RQ-198</t>
  </si>
  <si>
    <t>RQ-199</t>
  </si>
  <si>
    <t>D199</t>
  </si>
  <si>
    <t>RQ-200</t>
  </si>
  <si>
    <t>RQ-201</t>
  </si>
  <si>
    <t>RQ-202</t>
  </si>
  <si>
    <t>D202</t>
  </si>
  <si>
    <t>RQ-203</t>
  </si>
  <si>
    <t>D205</t>
  </si>
  <si>
    <t>RQ-206</t>
  </si>
  <si>
    <t>RQ-207</t>
  </si>
  <si>
    <t>RQ-208</t>
  </si>
  <si>
    <t>D208</t>
  </si>
  <si>
    <t>RQ-209</t>
  </si>
  <si>
    <t>RQ-210</t>
  </si>
  <si>
    <t>RQ-211</t>
  </si>
  <si>
    <t>D211</t>
  </si>
  <si>
    <t>RQ-212</t>
  </si>
  <si>
    <t>RQ-213</t>
  </si>
  <si>
    <t>RQ-214</t>
  </si>
  <si>
    <t>D214</t>
  </si>
  <si>
    <t>RQ-215</t>
  </si>
  <si>
    <t>RQ-216</t>
  </si>
  <si>
    <t>RQ-217</t>
  </si>
  <si>
    <t>D217</t>
  </si>
  <si>
    <t>RQ-218</t>
  </si>
  <si>
    <t>RQ-219</t>
  </si>
  <si>
    <t>RQ-220</t>
  </si>
  <si>
    <t>D220</t>
  </si>
  <si>
    <t>RQ-221</t>
  </si>
  <si>
    <t>RQ-222</t>
  </si>
  <si>
    <t>RQ-223</t>
  </si>
  <si>
    <t>D223</t>
  </si>
  <si>
    <t>RQ-224</t>
  </si>
  <si>
    <t>RQ-225</t>
  </si>
  <si>
    <t>RQ-226</t>
  </si>
  <si>
    <t>D226</t>
  </si>
  <si>
    <t>RQ-227</t>
  </si>
  <si>
    <t>RQ-228</t>
  </si>
  <si>
    <t>RQ-229</t>
  </si>
  <si>
    <t>D229</t>
  </si>
  <si>
    <t>RQ-230</t>
  </si>
  <si>
    <t>RQ-231</t>
  </si>
  <si>
    <t>RQ-232</t>
  </si>
  <si>
    <t>D232</t>
  </si>
  <si>
    <t>RQ-233</t>
  </si>
  <si>
    <t>RQ-234</t>
  </si>
  <si>
    <t>RQ-235</t>
  </si>
  <si>
    <t>D235</t>
  </si>
  <si>
    <t>RQ-236</t>
  </si>
  <si>
    <t>RQ-237</t>
  </si>
  <si>
    <t>RQ-238</t>
  </si>
  <si>
    <t>D238</t>
  </si>
  <si>
    <t>RQ-239</t>
  </si>
  <si>
    <t>RQ-240</t>
  </si>
  <si>
    <t>RQ-241</t>
  </si>
  <si>
    <t>D241</t>
  </si>
  <si>
    <t>RQ-242</t>
  </si>
  <si>
    <t>RQ-243</t>
  </si>
  <si>
    <t>RQ-244</t>
  </si>
  <si>
    <t>D244</t>
  </si>
  <si>
    <t>RQ-245</t>
  </si>
  <si>
    <t>RQ-246</t>
  </si>
  <si>
    <t>RQ-247</t>
  </si>
  <si>
    <t>D247</t>
  </si>
  <si>
    <t>RQ-248</t>
  </si>
  <si>
    <t>RQ-249</t>
  </si>
  <si>
    <t>RQ-250</t>
  </si>
  <si>
    <t>D250</t>
  </si>
  <si>
    <t>RQ-251</t>
  </si>
  <si>
    <t>RQ-252</t>
  </si>
  <si>
    <t>RQ-253</t>
  </si>
  <si>
    <t>D253</t>
  </si>
  <si>
    <t>RQ-254</t>
  </si>
  <si>
    <t>RQ-255</t>
  </si>
  <si>
    <t>RQ-256</t>
  </si>
  <si>
    <t>D256</t>
  </si>
  <si>
    <t>RQ-257</t>
  </si>
  <si>
    <t>RQ-258</t>
  </si>
  <si>
    <t>RQ-259</t>
  </si>
  <si>
    <t>D259</t>
  </si>
  <si>
    <t>RQ-260</t>
  </si>
  <si>
    <t>RQ-261</t>
  </si>
  <si>
    <t>RQ-262</t>
  </si>
  <si>
    <t>D262</t>
  </si>
  <si>
    <t>RQ-263</t>
  </si>
  <si>
    <t>RQ-264</t>
  </si>
  <si>
    <t>RQ-265</t>
  </si>
  <si>
    <t>D265</t>
  </si>
  <si>
    <t>RQ-266</t>
  </si>
  <si>
    <t>RQ-267</t>
  </si>
  <si>
    <t>RQ-268</t>
  </si>
  <si>
    <t>D268</t>
  </si>
  <si>
    <t>RQ-269</t>
  </si>
  <si>
    <t>RQ-270</t>
  </si>
  <si>
    <t>RQ-271</t>
  </si>
  <si>
    <t>D271</t>
  </si>
  <si>
    <t>RQ-272</t>
  </si>
  <si>
    <t>RQ-273</t>
  </si>
  <si>
    <t>RQ-274</t>
  </si>
  <si>
    <t>D274</t>
  </si>
  <si>
    <t>RQ-275</t>
  </si>
  <si>
    <t>RQ-276</t>
  </si>
  <si>
    <t>RQ-277</t>
  </si>
  <si>
    <t>D277</t>
  </si>
  <si>
    <t>RQ-278</t>
  </si>
  <si>
    <t>RQ-279</t>
  </si>
  <si>
    <t>RQ-280</t>
  </si>
  <si>
    <t>D280</t>
  </si>
  <si>
    <t>RQ-281</t>
  </si>
  <si>
    <t>RQ-282</t>
  </si>
  <si>
    <t>RQ-283</t>
  </si>
  <si>
    <t>D283</t>
  </si>
  <si>
    <t>RQ-284</t>
  </si>
  <si>
    <t>RQ-285</t>
  </si>
  <si>
    <t>RQ-286</t>
  </si>
  <si>
    <t>D286</t>
  </si>
  <si>
    <t>RQ-287</t>
  </si>
  <si>
    <t>RQ-288</t>
  </si>
  <si>
    <t>RQ-289</t>
  </si>
  <si>
    <t>D289</t>
  </si>
  <si>
    <t>RQ-290</t>
  </si>
  <si>
    <t>RQ-291</t>
  </si>
  <si>
    <t>RQ-292</t>
  </si>
  <si>
    <t>D292</t>
  </si>
  <si>
    <t>RQ-293</t>
  </si>
  <si>
    <t>RQ-294</t>
  </si>
  <si>
    <t>RQ-295</t>
  </si>
  <si>
    <t>D295</t>
  </si>
  <si>
    <t>RQ-296</t>
  </si>
  <si>
    <t>RQ-297</t>
  </si>
  <si>
    <t>RQ-298</t>
  </si>
  <si>
    <t>D298</t>
  </si>
  <si>
    <t>RQ-299</t>
  </si>
  <si>
    <t>RQ-300</t>
  </si>
  <si>
    <t>RQ-301</t>
  </si>
  <si>
    <t>D301</t>
  </si>
  <si>
    <t>RQ-302</t>
  </si>
  <si>
    <t>RQ-303</t>
  </si>
  <si>
    <t>RQ-304</t>
  </si>
  <si>
    <t>D304</t>
  </si>
  <si>
    <t>RQ-305</t>
  </si>
  <si>
    <t>RQ-306</t>
  </si>
  <si>
    <t>RQ-307</t>
  </si>
  <si>
    <t>D307</t>
  </si>
  <si>
    <t>RQ-308</t>
  </si>
  <si>
    <t>RQ-309</t>
  </si>
  <si>
    <t>D310</t>
  </si>
  <si>
    <t>RQ-312</t>
  </si>
  <si>
    <t>RQ-313</t>
  </si>
  <si>
    <t>D313</t>
  </si>
  <si>
    <t>RQ-314</t>
  </si>
  <si>
    <t>RQ-315</t>
  </si>
  <si>
    <t>RQ-316</t>
  </si>
  <si>
    <t>D316</t>
  </si>
  <si>
    <t>RQ-317</t>
  </si>
  <si>
    <t>RQ-318</t>
  </si>
  <si>
    <t>RQ-319</t>
  </si>
  <si>
    <t>D319</t>
  </si>
  <si>
    <t>RQ-320</t>
  </si>
  <si>
    <t>RQ-321</t>
  </si>
  <si>
    <t>RQ-322</t>
  </si>
  <si>
    <t>D322</t>
  </si>
  <si>
    <t>RQ-323</t>
  </si>
  <si>
    <t>RQ-324</t>
  </si>
  <si>
    <t>RQ-325</t>
  </si>
  <si>
    <t>D325</t>
  </si>
  <si>
    <t>RQ-326</t>
  </si>
  <si>
    <t>RQ-327</t>
  </si>
  <si>
    <t>RQ-328</t>
  </si>
  <si>
    <t>D328</t>
  </si>
  <si>
    <t>RQ-329</t>
  </si>
  <si>
    <t>RQ-330</t>
  </si>
  <si>
    <t>RQ-331</t>
  </si>
  <si>
    <t>D331</t>
  </si>
  <si>
    <t>RQ-332</t>
  </si>
  <si>
    <t>RQ-333</t>
  </si>
  <si>
    <t>RQ-334</t>
  </si>
  <si>
    <t>D334</t>
  </si>
  <si>
    <t>RQ-335</t>
  </si>
  <si>
    <t>RQ-336</t>
  </si>
  <si>
    <t>RQ-337</t>
  </si>
  <si>
    <t>D337</t>
  </si>
  <si>
    <t>RQ-338</t>
  </si>
  <si>
    <t>RQ-339</t>
  </si>
  <si>
    <t>RQ-340</t>
  </si>
  <si>
    <t>D340</t>
  </si>
  <si>
    <t>RQ-341</t>
  </si>
  <si>
    <t>RQ-342</t>
  </si>
  <si>
    <t>RQ-343</t>
  </si>
  <si>
    <t>D343</t>
  </si>
  <si>
    <t>RQ-344</t>
  </si>
  <si>
    <t>RQ-345</t>
  </si>
  <si>
    <t>RQ-346</t>
  </si>
  <si>
    <t>D346</t>
  </si>
  <si>
    <t>RQ-347</t>
  </si>
  <si>
    <t>RQ-348</t>
  </si>
  <si>
    <t>RQ-349</t>
  </si>
  <si>
    <t>D349</t>
  </si>
  <si>
    <t>RQ-350</t>
  </si>
  <si>
    <t>RQ-351</t>
  </si>
  <si>
    <t>RQ-352</t>
  </si>
  <si>
    <t>D352</t>
  </si>
  <si>
    <t>RQ-353</t>
  </si>
  <si>
    <t>RQ-354</t>
  </si>
  <si>
    <t>RQ-355</t>
  </si>
  <si>
    <t>D355</t>
  </si>
  <si>
    <t>RQ-356</t>
  </si>
  <si>
    <t>RQ-357</t>
  </si>
  <si>
    <t>RQ-358</t>
  </si>
  <si>
    <t>D358</t>
  </si>
  <si>
    <t>RQ-359</t>
  </si>
  <si>
    <t>RQ-360</t>
  </si>
  <si>
    <t>RQ-361</t>
  </si>
  <si>
    <t>D361</t>
  </si>
  <si>
    <t>RQ-362</t>
  </si>
  <si>
    <t>RQ-363</t>
  </si>
  <si>
    <t>RQ-364</t>
  </si>
  <si>
    <t>D364</t>
  </si>
  <si>
    <t>RQ-365</t>
  </si>
  <si>
    <t>RQ-366</t>
  </si>
  <si>
    <t>RQ-367</t>
  </si>
  <si>
    <t>D367</t>
  </si>
  <si>
    <t>RQ-368</t>
  </si>
  <si>
    <t>RQ-369</t>
  </si>
  <si>
    <t>RQ-370</t>
  </si>
  <si>
    <t>D370</t>
  </si>
  <si>
    <t>RQ-371</t>
  </si>
  <si>
    <t>RQ-372</t>
  </si>
  <si>
    <t>RQ-373</t>
  </si>
  <si>
    <t>D373</t>
  </si>
  <si>
    <t>RQ-374</t>
  </si>
  <si>
    <t>RQ-375</t>
  </si>
  <si>
    <t>RQ-376</t>
  </si>
  <si>
    <t>D376</t>
  </si>
  <si>
    <t>RQ-377</t>
  </si>
  <si>
    <t>RQ-378</t>
  </si>
  <si>
    <t>RQ-379</t>
  </si>
  <si>
    <t>D379</t>
  </si>
  <si>
    <t>RQ-380</t>
  </si>
  <si>
    <t>RQ-381</t>
  </si>
  <si>
    <t>RQ-382</t>
  </si>
  <si>
    <t>D382</t>
  </si>
  <si>
    <t>RQ-383</t>
  </si>
  <si>
    <t>RQ-384</t>
  </si>
  <si>
    <t>RQ-385</t>
  </si>
  <si>
    <t>D385</t>
  </si>
  <si>
    <t>RQ-386</t>
  </si>
  <si>
    <t>RQ-387</t>
  </si>
  <si>
    <t>RQ-388</t>
  </si>
  <si>
    <t>D388</t>
  </si>
  <si>
    <t>RQ-389</t>
  </si>
  <si>
    <t>RQ-390</t>
  </si>
  <si>
    <t>RQ-391</t>
  </si>
  <si>
    <t>D391</t>
  </si>
  <si>
    <t>RQ-392</t>
  </si>
  <si>
    <t>RQ-393</t>
  </si>
  <si>
    <t>RQ-394</t>
  </si>
  <si>
    <t>D394</t>
  </si>
  <si>
    <t>RQ-395</t>
  </si>
  <si>
    <t>RQ-396</t>
  </si>
  <si>
    <t>RQ-397</t>
  </si>
  <si>
    <t>D397</t>
  </si>
  <si>
    <t>RQ-398</t>
  </si>
  <si>
    <t>RQ-399</t>
  </si>
  <si>
    <t>RQ-400</t>
  </si>
  <si>
    <t>D400</t>
  </si>
  <si>
    <t>D403</t>
  </si>
  <si>
    <t>RQ-405</t>
  </si>
  <si>
    <t>RQ-406</t>
  </si>
  <si>
    <t>D406</t>
  </si>
  <si>
    <t>RQ-407</t>
  </si>
  <si>
    <t>RQ-408</t>
  </si>
  <si>
    <t>RQ-409</t>
  </si>
  <si>
    <t>D409</t>
  </si>
  <si>
    <t>RQ-410</t>
  </si>
  <si>
    <t>RQ-411</t>
  </si>
  <si>
    <t>RQ-412</t>
  </si>
  <si>
    <t>D412</t>
  </si>
  <si>
    <t>RQ-413</t>
  </si>
  <si>
    <t>RQ-414</t>
  </si>
  <si>
    <t>RQ-415</t>
  </si>
  <si>
    <t>D415</t>
  </si>
  <si>
    <t>RQ-416</t>
  </si>
  <si>
    <t>RQ-417</t>
  </si>
  <si>
    <t>RQ-418</t>
  </si>
  <si>
    <t>D418</t>
  </si>
  <si>
    <t>RQ-419</t>
  </si>
  <si>
    <t>RQ-420</t>
  </si>
  <si>
    <t>RQ-421</t>
  </si>
  <si>
    <t>D421</t>
  </si>
  <si>
    <t>RQ-422</t>
  </si>
  <si>
    <t>RQ-423</t>
  </si>
  <si>
    <t>RQ-424</t>
  </si>
  <si>
    <t>D424</t>
  </si>
  <si>
    <t>RQ-425</t>
  </si>
  <si>
    <t>RQ-426</t>
  </si>
  <si>
    <t>RQ-427</t>
  </si>
  <si>
    <t>D427</t>
  </si>
  <si>
    <t>RQ-428</t>
  </si>
  <si>
    <t>RQ-429</t>
  </si>
  <si>
    <t>RQ-430</t>
  </si>
  <si>
    <t>D430</t>
  </si>
  <si>
    <t>RQ-431</t>
  </si>
  <si>
    <t>RQ-432</t>
  </si>
  <si>
    <t>RQ-433</t>
  </si>
  <si>
    <t>D433</t>
  </si>
  <si>
    <t>RQ-434</t>
  </si>
  <si>
    <t>RQ-435</t>
  </si>
  <si>
    <t>RQ-436</t>
  </si>
  <si>
    <t>D436</t>
  </si>
  <si>
    <t>RQ-437</t>
  </si>
  <si>
    <t>RQ-438</t>
  </si>
  <si>
    <t>RQ-439</t>
  </si>
  <si>
    <t>D439</t>
  </si>
  <si>
    <t>RQ-440</t>
  </si>
  <si>
    <t>RQ-441</t>
  </si>
  <si>
    <t>RQ-442</t>
  </si>
  <si>
    <t>D442</t>
  </si>
  <si>
    <t>RQ-443</t>
  </si>
  <si>
    <t>RQ-444</t>
  </si>
  <si>
    <t>RQ-445</t>
  </si>
  <si>
    <t>D445</t>
  </si>
  <si>
    <t>RQ-446</t>
  </si>
  <si>
    <t>RQ-447</t>
  </si>
  <si>
    <t>RQ-448</t>
  </si>
  <si>
    <t>D448</t>
  </si>
  <si>
    <t>RQ-449</t>
  </si>
  <si>
    <t>RQ-450</t>
  </si>
  <si>
    <t>RQ-451</t>
  </si>
  <si>
    <t>D451</t>
  </si>
  <si>
    <t>RQ-452</t>
  </si>
  <si>
    <t>RQ-453</t>
  </si>
  <si>
    <t>RQ-454</t>
  </si>
  <si>
    <t>D454</t>
  </si>
  <si>
    <t>RQ-455</t>
  </si>
  <si>
    <t>RQ-456</t>
  </si>
  <si>
    <t>RQ-457</t>
  </si>
  <si>
    <t>D457</t>
  </si>
  <si>
    <t>RQ-458</t>
  </si>
  <si>
    <t>RQ-459</t>
  </si>
  <si>
    <t>RQ-460</t>
  </si>
  <si>
    <t>D460</t>
  </si>
  <si>
    <t>RQ-461</t>
  </si>
  <si>
    <t>RQ-462</t>
  </si>
  <si>
    <t>RQ-463</t>
  </si>
  <si>
    <t>D463</t>
  </si>
  <si>
    <t>RQ-464</t>
  </si>
  <si>
    <t>RQ-465</t>
  </si>
  <si>
    <t>RQ-466</t>
  </si>
  <si>
    <t>D466</t>
  </si>
  <si>
    <t>RQ-467</t>
  </si>
  <si>
    <t>RQ-468</t>
  </si>
  <si>
    <t>RQ-469</t>
  </si>
  <si>
    <t>D469</t>
  </si>
  <si>
    <t>RQ-470</t>
  </si>
  <si>
    <t>RQ-471</t>
  </si>
  <si>
    <t>RQ-472</t>
  </si>
  <si>
    <t>D472</t>
  </si>
  <si>
    <t>RQ-473</t>
  </si>
  <si>
    <t>RQ-474</t>
  </si>
  <si>
    <t>RQ-475</t>
  </si>
  <si>
    <t>D475</t>
  </si>
  <si>
    <t>RQ-476</t>
  </si>
  <si>
    <t>RQ-477</t>
  </si>
  <si>
    <t>RQ-478</t>
  </si>
  <si>
    <t>D478</t>
  </si>
  <si>
    <t>RQ-479</t>
  </si>
  <si>
    <t>RQ-480</t>
  </si>
  <si>
    <t>RQ-481</t>
  </si>
  <si>
    <t>D481</t>
  </si>
  <si>
    <t>RQ-482</t>
  </si>
  <si>
    <t>RQ-483</t>
  </si>
  <si>
    <t>RQ-484</t>
  </si>
  <si>
    <t>D484</t>
  </si>
  <si>
    <t>RQ-485</t>
  </si>
  <si>
    <t>RQ-486</t>
  </si>
  <si>
    <t>RQ-487</t>
  </si>
  <si>
    <t>D487</t>
  </si>
  <si>
    <t>RQ-488</t>
  </si>
  <si>
    <t>RQ-489</t>
  </si>
  <si>
    <t>RQ-490</t>
  </si>
  <si>
    <t>D490</t>
  </si>
  <si>
    <t>RQ-491</t>
  </si>
  <si>
    <t>RQ-492</t>
  </si>
  <si>
    <t>RQ-493</t>
  </si>
  <si>
    <t>D493</t>
  </si>
  <si>
    <t>RQ-494</t>
  </si>
  <si>
    <t>RQ-495</t>
  </si>
  <si>
    <t>RQ-496</t>
  </si>
  <si>
    <t>D496</t>
  </si>
  <si>
    <t>RQ-497</t>
  </si>
  <si>
    <t>RQ-498</t>
  </si>
  <si>
    <t>RQ-499</t>
  </si>
  <si>
    <t>D499</t>
  </si>
  <si>
    <t>RQ-500</t>
  </si>
  <si>
    <t>RQ-502</t>
  </si>
  <si>
    <t>D502</t>
  </si>
  <si>
    <t>RQ-503</t>
  </si>
  <si>
    <t>RQ-504</t>
  </si>
  <si>
    <t>RQ-505</t>
  </si>
  <si>
    <t>D505</t>
  </si>
  <si>
    <t>RQ-506</t>
  </si>
  <si>
    <t>RQ-507</t>
  </si>
  <si>
    <t>RQ-508</t>
  </si>
  <si>
    <t>D508</t>
  </si>
  <si>
    <t>RQ-509</t>
  </si>
  <si>
    <t>RQ-510</t>
  </si>
  <si>
    <t>RQ-511</t>
  </si>
  <si>
    <t>D511</t>
  </si>
  <si>
    <t>RQ-512</t>
  </si>
  <si>
    <t>RQ-513</t>
  </si>
  <si>
    <t>RQ-514</t>
  </si>
  <si>
    <t>D514</t>
  </si>
  <si>
    <t>RQ-515</t>
  </si>
  <si>
    <t>RQ-516</t>
  </si>
  <si>
    <t>RQ-517</t>
  </si>
  <si>
    <t>D517</t>
  </si>
  <si>
    <t>RQ-518</t>
  </si>
  <si>
    <t>RQ-519</t>
  </si>
  <si>
    <t>RQ-520</t>
  </si>
  <si>
    <t>D520</t>
  </si>
  <si>
    <t>RQ-521</t>
  </si>
  <si>
    <t>RQ-522</t>
  </si>
  <si>
    <t>RQ-523</t>
  </si>
  <si>
    <t>D523</t>
  </si>
  <si>
    <t>RQ-524</t>
  </si>
  <si>
    <t>RQ-525</t>
  </si>
  <si>
    <t>RQ-526</t>
  </si>
  <si>
    <t>D526</t>
  </si>
  <si>
    <t>RQ-527</t>
  </si>
  <si>
    <t>RQ-528</t>
  </si>
  <si>
    <t>RQ-529</t>
  </si>
  <si>
    <t>D529</t>
  </si>
  <si>
    <t>RQ-530</t>
  </si>
  <si>
    <t>RQ-531</t>
  </si>
  <si>
    <t>RQ-532</t>
  </si>
  <si>
    <t>D532</t>
  </si>
  <si>
    <t>RQ-533</t>
  </si>
  <si>
    <t>RQ-534</t>
  </si>
  <si>
    <t>RQ-535</t>
  </si>
  <si>
    <t>D535</t>
  </si>
  <si>
    <t>RQ-536</t>
  </si>
  <si>
    <t>RQ-537</t>
  </si>
  <si>
    <t>RQ-538</t>
  </si>
  <si>
    <t>D538</t>
  </si>
  <si>
    <t>RQ-539</t>
  </si>
  <si>
    <t>RQ-540</t>
  </si>
  <si>
    <t>RQ-541</t>
  </si>
  <si>
    <t>D541</t>
  </si>
  <si>
    <t>RQ-542</t>
  </si>
  <si>
    <t>RQ-543</t>
  </si>
  <si>
    <t>RQ-544</t>
  </si>
  <si>
    <t>D544</t>
  </si>
  <si>
    <t>RQ-545</t>
  </si>
  <si>
    <t>RQ-546</t>
  </si>
  <si>
    <t>RQ-547</t>
  </si>
  <si>
    <t>D547</t>
  </si>
  <si>
    <t>RQ-548</t>
  </si>
  <si>
    <t>RQ-549</t>
  </si>
  <si>
    <t>RQ-550</t>
  </si>
  <si>
    <t>D550</t>
  </si>
  <si>
    <t>RQ-551</t>
  </si>
  <si>
    <t>RQ-552</t>
  </si>
  <si>
    <t>RQ-553</t>
  </si>
  <si>
    <t>D553</t>
  </si>
  <si>
    <t>RQ-554</t>
  </si>
  <si>
    <t>RQ-555</t>
  </si>
  <si>
    <t>RQ-556</t>
  </si>
  <si>
    <t>D556</t>
  </si>
  <si>
    <t>RQ-557</t>
  </si>
  <si>
    <t>RQ-558</t>
  </si>
  <si>
    <t>RQ-559</t>
  </si>
  <si>
    <t>D559</t>
  </si>
  <si>
    <t>RQ-560</t>
  </si>
  <si>
    <t>RQ-561</t>
  </si>
  <si>
    <t>RQ-562</t>
  </si>
  <si>
    <t>D562</t>
  </si>
  <si>
    <t>RQ-563</t>
  </si>
  <si>
    <t>RQ-564</t>
  </si>
  <si>
    <t>RQ-565</t>
  </si>
  <si>
    <t>D565</t>
  </si>
  <si>
    <t>RQ-566</t>
  </si>
  <si>
    <t>RQ-567</t>
  </si>
  <si>
    <t>RQ-568</t>
  </si>
  <si>
    <t>D568</t>
  </si>
  <si>
    <t>RQ-569</t>
  </si>
  <si>
    <t>RQ-570</t>
  </si>
  <si>
    <t>RQ-571</t>
  </si>
  <si>
    <t>D571</t>
  </si>
  <si>
    <t>RQ-572</t>
  </si>
  <si>
    <t>RQ-573</t>
  </si>
  <si>
    <t>RQ-574</t>
  </si>
  <si>
    <t>D574</t>
  </si>
  <si>
    <t>RQ-575</t>
  </si>
  <si>
    <t>RQ-576</t>
  </si>
  <si>
    <t>RQ-577</t>
  </si>
  <si>
    <t>D577</t>
  </si>
  <si>
    <t>RQ-578</t>
  </si>
  <si>
    <t>RQ-579</t>
  </si>
  <si>
    <t>RQ-580</t>
  </si>
  <si>
    <t>D580</t>
  </si>
  <si>
    <t>RQ-581</t>
  </si>
  <si>
    <t>RQ-582</t>
  </si>
  <si>
    <t>RQ-583</t>
  </si>
  <si>
    <t>D583</t>
  </si>
  <si>
    <t>RQ-584</t>
  </si>
  <si>
    <t>RQ-585</t>
  </si>
  <si>
    <t>RQ-586</t>
  </si>
  <si>
    <t>D586</t>
  </si>
  <si>
    <t>RQ-587</t>
  </si>
  <si>
    <t>RQ-588</t>
  </si>
  <si>
    <t>RQ-589</t>
  </si>
  <si>
    <t>D589</t>
  </si>
  <si>
    <t>RQ-590</t>
  </si>
  <si>
    <t>RQ-591</t>
  </si>
  <si>
    <t>RQ-592</t>
  </si>
  <si>
    <t>D592</t>
  </si>
  <si>
    <t>RQ-593</t>
  </si>
  <si>
    <t>RQ-594</t>
  </si>
  <si>
    <t>RQ-595</t>
  </si>
  <si>
    <t>D595</t>
  </si>
  <si>
    <t>RQ-596</t>
  </si>
  <si>
    <t>RQ-597</t>
  </si>
  <si>
    <t>RQ-598</t>
  </si>
  <si>
    <t>D598</t>
  </si>
  <si>
    <t>RQ-599</t>
  </si>
  <si>
    <t>RQ-600</t>
  </si>
  <si>
    <t>None</t>
  </si>
  <si>
    <t>Project ID</t>
  </si>
  <si>
    <t>Total Requirements</t>
  </si>
  <si>
    <t>Needs Rework</t>
  </si>
  <si>
    <t>Fully Implemented</t>
  </si>
  <si>
    <t>Not Feasible</t>
  </si>
  <si>
    <t>Output</t>
  </si>
  <si>
    <t>Not Applicable</t>
  </si>
  <si>
    <t>D111</t>
  </si>
  <si>
    <t>D458</t>
  </si>
  <si>
    <t>D789</t>
  </si>
  <si>
    <t>D456</t>
  </si>
  <si>
    <t>D753</t>
  </si>
  <si>
    <t>D159</t>
  </si>
  <si>
    <t>D459</t>
  </si>
  <si>
    <t>D852</t>
  </si>
  <si>
    <t>D632</t>
  </si>
  <si>
    <t>D842</t>
  </si>
  <si>
    <t>D125</t>
  </si>
  <si>
    <t>D1658</t>
  </si>
  <si>
    <t>D963</t>
  </si>
  <si>
    <t>D248</t>
  </si>
  <si>
    <t>D357</t>
  </si>
  <si>
    <t>D863</t>
  </si>
  <si>
    <t>D951</t>
  </si>
  <si>
    <t>D254</t>
  </si>
  <si>
    <t>D156</t>
  </si>
  <si>
    <t>D321</t>
  </si>
  <si>
    <t>D251</t>
  </si>
  <si>
    <t>D654</t>
  </si>
  <si>
    <t>D128</t>
  </si>
  <si>
    <t>D324</t>
  </si>
  <si>
    <t>D652</t>
  </si>
  <si>
    <t>D359</t>
  </si>
  <si>
    <t>D846</t>
  </si>
  <si>
    <t>D756</t>
  </si>
  <si>
    <t>D642</t>
  </si>
  <si>
    <t>D864</t>
  </si>
  <si>
    <t>D482</t>
  </si>
  <si>
    <t>D841</t>
  </si>
  <si>
    <t>D135</t>
  </si>
  <si>
    <t>D165</t>
  </si>
  <si>
    <t>D147</t>
  </si>
  <si>
    <t>D258</t>
  </si>
  <si>
    <t>D222</t>
  </si>
  <si>
    <t>D236</t>
  </si>
  <si>
    <t>D555</t>
  </si>
  <si>
    <t>D413</t>
  </si>
  <si>
    <t>D844</t>
  </si>
  <si>
    <t>D155</t>
  </si>
  <si>
    <t>D422</t>
  </si>
  <si>
    <t>D213</t>
  </si>
  <si>
    <t>D455</t>
  </si>
  <si>
    <t>D623</t>
  </si>
  <si>
    <t>D144</t>
  </si>
  <si>
    <t>D588</t>
  </si>
  <si>
    <t>D477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</si>
</sst>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1"/>
  <sheetViews>
    <sheetView tabSelected="1" workbookViewId="0">
      <pane ySplit="1" topLeftCell="A2" activePane="bottomLeft" state="frozen"/>
      <selection pane="bottomLeft" activeCell="F34" sqref="F34"/>
    </sheetView>
  </sheetViews>
  <sheetFormatPr defaultRowHeight="14.4" x14ac:dyDescent="0.3"/>
  <cols>
    <col min="1" max="1" width="11.44140625" style="5" bestFit="1" customWidth="1"/>
    <col min="2" max="2" width="14.21875" style="5" bestFit="1" customWidth="1"/>
    <col min="3" max="3" width="16.33203125" style="5" bestFit="1" customWidth="1"/>
    <col min="4" max="4" width="18" style="5" bestFit="1" customWidth="1"/>
    <col min="5" max="5" width="11.109375" style="5" bestFit="1" customWidth="1"/>
    <col min="6" max="6" width="15.44140625" style="5" bestFit="1" customWidth="1"/>
    <col min="7" max="7" width="11.44140625" style="5" bestFit="1" customWidth="1"/>
    <col min="8" max="8" width="21" style="9" bestFit="1" customWidth="1"/>
    <col min="9" max="16384" width="8.88671875" style="5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3">
      <c r="A2" s="5" t="s">
        <v>8</v>
      </c>
      <c r="B2" s="5" t="s">
        <v>228</v>
      </c>
      <c r="C2" s="5" t="s">
        <v>233</v>
      </c>
      <c r="D2" s="5" t="s">
        <v>237</v>
      </c>
      <c r="E2" s="5" t="s">
        <v>242</v>
      </c>
      <c r="F2" s="5" t="s">
        <v>275</v>
      </c>
      <c r="G2" s="5" t="s">
        <v>246</v>
      </c>
      <c r="H2" s="9">
        <v>45337</v>
      </c>
    </row>
    <row r="3" spans="1:8" hidden="1" x14ac:dyDescent="0.3">
      <c r="A3" s="5" t="s">
        <v>9</v>
      </c>
      <c r="B3" s="5" t="s">
        <v>229</v>
      </c>
      <c r="C3" s="5" t="s">
        <v>234</v>
      </c>
      <c r="D3" s="5" t="s">
        <v>238</v>
      </c>
      <c r="E3" s="5" t="s">
        <v>241</v>
      </c>
      <c r="F3" s="5" t="s">
        <v>275</v>
      </c>
      <c r="G3" s="5" t="s">
        <v>247</v>
      </c>
      <c r="H3" s="9">
        <v>45507</v>
      </c>
    </row>
    <row r="4" spans="1:8" x14ac:dyDescent="0.3">
      <c r="A4" s="5" t="s">
        <v>10</v>
      </c>
      <c r="B4" s="5" t="s">
        <v>230</v>
      </c>
      <c r="C4" s="5" t="s">
        <v>234</v>
      </c>
      <c r="D4" s="5" t="s">
        <v>239</v>
      </c>
      <c r="E4" s="5" t="s">
        <v>242</v>
      </c>
      <c r="F4" s="5" t="s">
        <v>276</v>
      </c>
      <c r="G4" s="5" t="s">
        <v>247</v>
      </c>
      <c r="H4" s="9">
        <v>45414</v>
      </c>
    </row>
    <row r="5" spans="1:8" hidden="1" x14ac:dyDescent="0.3">
      <c r="A5" s="5" t="s">
        <v>11</v>
      </c>
      <c r="B5" s="5" t="s">
        <v>231</v>
      </c>
      <c r="C5" s="5" t="s">
        <v>233</v>
      </c>
      <c r="D5" s="5" t="s">
        <v>240</v>
      </c>
      <c r="E5" s="5" t="s">
        <v>241</v>
      </c>
      <c r="F5" s="5" t="s">
        <v>277</v>
      </c>
      <c r="G5" s="5" t="s">
        <v>248</v>
      </c>
      <c r="H5" s="9">
        <v>45338</v>
      </c>
    </row>
    <row r="6" spans="1:8" hidden="1" x14ac:dyDescent="0.3">
      <c r="A6" s="5" t="s">
        <v>12</v>
      </c>
      <c r="B6" s="5" t="s">
        <v>228</v>
      </c>
      <c r="C6" s="5" t="s">
        <v>234</v>
      </c>
      <c r="D6" s="5" t="s">
        <v>240</v>
      </c>
      <c r="E6" s="5" t="s">
        <v>241</v>
      </c>
      <c r="F6" s="5" t="s">
        <v>279</v>
      </c>
      <c r="G6" s="5" t="s">
        <v>249</v>
      </c>
      <c r="H6" s="9">
        <v>45316</v>
      </c>
    </row>
    <row r="7" spans="1:8" hidden="1" x14ac:dyDescent="0.3">
      <c r="A7" s="5" t="s">
        <v>13</v>
      </c>
      <c r="B7" s="5" t="s">
        <v>229</v>
      </c>
      <c r="C7" s="5" t="s">
        <v>233</v>
      </c>
      <c r="D7" s="5" t="s">
        <v>240</v>
      </c>
      <c r="E7" s="5" t="s">
        <v>243</v>
      </c>
      <c r="F7" s="5" t="s">
        <v>276</v>
      </c>
      <c r="G7" s="5" t="s">
        <v>246</v>
      </c>
      <c r="H7" s="9">
        <v>45388</v>
      </c>
    </row>
    <row r="8" spans="1:8" hidden="1" x14ac:dyDescent="0.3">
      <c r="A8" s="5" t="s">
        <v>14</v>
      </c>
      <c r="B8" s="5" t="s">
        <v>229</v>
      </c>
      <c r="C8" s="5" t="s">
        <v>235</v>
      </c>
      <c r="D8" s="5" t="s">
        <v>238</v>
      </c>
      <c r="E8" s="5" t="s">
        <v>244</v>
      </c>
      <c r="F8" s="5" t="s">
        <v>279</v>
      </c>
      <c r="G8" s="5" t="s">
        <v>249</v>
      </c>
      <c r="H8" s="9">
        <v>45440</v>
      </c>
    </row>
    <row r="9" spans="1:8" x14ac:dyDescent="0.3">
      <c r="A9" s="5" t="s">
        <v>15</v>
      </c>
      <c r="B9" s="5" t="s">
        <v>230</v>
      </c>
      <c r="C9" s="5" t="s">
        <v>262</v>
      </c>
      <c r="D9" s="5" t="s">
        <v>237</v>
      </c>
      <c r="E9" s="5" t="s">
        <v>242</v>
      </c>
      <c r="F9" s="5" t="s">
        <v>279</v>
      </c>
      <c r="G9" s="5" t="s">
        <v>246</v>
      </c>
      <c r="H9" s="9">
        <v>45390</v>
      </c>
    </row>
    <row r="10" spans="1:8" hidden="1" x14ac:dyDescent="0.3">
      <c r="A10" s="5" t="s">
        <v>16</v>
      </c>
      <c r="B10" s="5" t="s">
        <v>232</v>
      </c>
      <c r="C10" s="5" t="s">
        <v>235</v>
      </c>
      <c r="D10" s="5" t="s">
        <v>240</v>
      </c>
      <c r="E10" s="5" t="s">
        <v>241</v>
      </c>
      <c r="F10" s="5" t="s">
        <v>277</v>
      </c>
      <c r="G10" s="5" t="s">
        <v>250</v>
      </c>
      <c r="H10" s="9">
        <v>45387</v>
      </c>
    </row>
    <row r="11" spans="1:8" hidden="1" x14ac:dyDescent="0.3">
      <c r="A11" s="5" t="s">
        <v>17</v>
      </c>
      <c r="B11" s="5" t="s">
        <v>230</v>
      </c>
      <c r="C11" s="5" t="s">
        <v>236</v>
      </c>
      <c r="D11" s="5" t="s">
        <v>240</v>
      </c>
      <c r="E11" s="5" t="s">
        <v>243</v>
      </c>
      <c r="F11" s="5" t="s">
        <v>276</v>
      </c>
      <c r="G11" s="5" t="s">
        <v>250</v>
      </c>
      <c r="H11" s="9">
        <v>45426</v>
      </c>
    </row>
    <row r="12" spans="1:8" hidden="1" x14ac:dyDescent="0.3">
      <c r="A12" s="5" t="s">
        <v>18</v>
      </c>
      <c r="B12" s="5" t="s">
        <v>232</v>
      </c>
      <c r="C12" s="5" t="s">
        <v>236</v>
      </c>
      <c r="D12" s="5" t="s">
        <v>261</v>
      </c>
      <c r="E12" s="5" t="s">
        <v>243</v>
      </c>
      <c r="F12" s="5" t="s">
        <v>278</v>
      </c>
      <c r="G12" s="5" t="s">
        <v>249</v>
      </c>
      <c r="H12" s="9">
        <v>45306</v>
      </c>
    </row>
    <row r="13" spans="1:8" x14ac:dyDescent="0.3">
      <c r="A13" s="5" t="s">
        <v>19</v>
      </c>
      <c r="B13" s="5" t="s">
        <v>232</v>
      </c>
      <c r="C13" s="5" t="s">
        <v>233</v>
      </c>
      <c r="D13" s="5" t="s">
        <v>239</v>
      </c>
      <c r="E13" s="5" t="s">
        <v>242</v>
      </c>
      <c r="F13" s="5" t="s">
        <v>278</v>
      </c>
      <c r="G13" s="5" t="s">
        <v>249</v>
      </c>
      <c r="H13" s="9">
        <v>45370</v>
      </c>
    </row>
    <row r="14" spans="1:8" hidden="1" x14ac:dyDescent="0.3">
      <c r="A14" s="5" t="s">
        <v>20</v>
      </c>
      <c r="B14" s="5" t="s">
        <v>229</v>
      </c>
      <c r="C14" s="5" t="s">
        <v>236</v>
      </c>
      <c r="D14" s="5" t="s">
        <v>240</v>
      </c>
      <c r="E14" s="5" t="s">
        <v>243</v>
      </c>
      <c r="F14" s="5" t="s">
        <v>276</v>
      </c>
      <c r="G14" s="5" t="s">
        <v>247</v>
      </c>
      <c r="H14" s="9">
        <v>45339</v>
      </c>
    </row>
    <row r="15" spans="1:8" hidden="1" x14ac:dyDescent="0.3">
      <c r="A15" s="5" t="s">
        <v>21</v>
      </c>
      <c r="B15" s="5" t="s">
        <v>230</v>
      </c>
      <c r="C15" s="5" t="s">
        <v>235</v>
      </c>
      <c r="D15" s="5" t="s">
        <v>237</v>
      </c>
      <c r="E15" s="5" t="s">
        <v>241</v>
      </c>
      <c r="F15" s="5" t="s">
        <v>275</v>
      </c>
      <c r="G15" s="5" t="s">
        <v>246</v>
      </c>
      <c r="H15" s="9">
        <v>45497</v>
      </c>
    </row>
    <row r="16" spans="1:8" hidden="1" x14ac:dyDescent="0.3">
      <c r="A16" s="5" t="s">
        <v>22</v>
      </c>
      <c r="B16" s="5" t="s">
        <v>228</v>
      </c>
      <c r="C16" s="5" t="s">
        <v>234</v>
      </c>
      <c r="D16" s="5" t="s">
        <v>240</v>
      </c>
      <c r="E16" s="5" t="s">
        <v>243</v>
      </c>
      <c r="F16" s="5" t="s">
        <v>275</v>
      </c>
      <c r="G16" s="5" t="s">
        <v>249</v>
      </c>
      <c r="H16" s="9">
        <v>45422</v>
      </c>
    </row>
    <row r="17" spans="1:8" hidden="1" x14ac:dyDescent="0.3">
      <c r="A17" s="5" t="s">
        <v>23</v>
      </c>
      <c r="B17" s="5" t="s">
        <v>231</v>
      </c>
      <c r="C17" s="5" t="s">
        <v>235</v>
      </c>
      <c r="D17" s="5" t="s">
        <v>237</v>
      </c>
      <c r="E17" s="5" t="s">
        <v>241</v>
      </c>
      <c r="F17" s="5" t="s">
        <v>279</v>
      </c>
      <c r="G17" s="5" t="s">
        <v>248</v>
      </c>
      <c r="H17" s="9">
        <v>45465</v>
      </c>
    </row>
    <row r="18" spans="1:8" hidden="1" x14ac:dyDescent="0.3">
      <c r="A18" s="5" t="s">
        <v>24</v>
      </c>
      <c r="B18" s="5" t="s">
        <v>232</v>
      </c>
      <c r="C18" s="5" t="s">
        <v>233</v>
      </c>
      <c r="D18" s="5" t="s">
        <v>240</v>
      </c>
      <c r="E18" s="5" t="s">
        <v>241</v>
      </c>
      <c r="F18" s="5" t="s">
        <v>278</v>
      </c>
      <c r="G18" s="5" t="s">
        <v>249</v>
      </c>
      <c r="H18" s="9">
        <v>45356</v>
      </c>
    </row>
    <row r="19" spans="1:8" x14ac:dyDescent="0.3">
      <c r="A19" s="5" t="s">
        <v>25</v>
      </c>
      <c r="B19" s="5" t="s">
        <v>232</v>
      </c>
      <c r="C19" s="5" t="s">
        <v>234</v>
      </c>
      <c r="D19" s="5" t="s">
        <v>237</v>
      </c>
      <c r="E19" s="5" t="s">
        <v>242</v>
      </c>
      <c r="F19" s="5" t="s">
        <v>276</v>
      </c>
      <c r="G19" s="5" t="s">
        <v>247</v>
      </c>
      <c r="H19" s="9">
        <v>45296</v>
      </c>
    </row>
    <row r="20" spans="1:8" hidden="1" x14ac:dyDescent="0.3">
      <c r="A20" s="5" t="s">
        <v>26</v>
      </c>
      <c r="B20" s="5" t="s">
        <v>231</v>
      </c>
      <c r="C20" s="5" t="s">
        <v>233</v>
      </c>
      <c r="D20" s="5" t="s">
        <v>261</v>
      </c>
      <c r="E20" s="5" t="s">
        <v>243</v>
      </c>
      <c r="F20" s="5" t="s">
        <v>278</v>
      </c>
      <c r="G20" s="5" t="s">
        <v>250</v>
      </c>
      <c r="H20" s="9">
        <v>45375</v>
      </c>
    </row>
    <row r="21" spans="1:8" hidden="1" x14ac:dyDescent="0.3">
      <c r="A21" s="5" t="s">
        <v>27</v>
      </c>
      <c r="B21" s="5" t="s">
        <v>229</v>
      </c>
      <c r="C21" s="5" t="s">
        <v>234</v>
      </c>
      <c r="D21" s="5" t="s">
        <v>261</v>
      </c>
      <c r="E21" s="5" t="s">
        <v>241</v>
      </c>
      <c r="F21" s="5" t="s">
        <v>276</v>
      </c>
      <c r="G21" s="5" t="s">
        <v>247</v>
      </c>
      <c r="H21" s="9">
        <v>45364</v>
      </c>
    </row>
    <row r="22" spans="1:8" x14ac:dyDescent="0.3">
      <c r="A22" s="5" t="s">
        <v>28</v>
      </c>
      <c r="B22" s="5" t="s">
        <v>232</v>
      </c>
      <c r="C22" s="5" t="s">
        <v>236</v>
      </c>
      <c r="D22" s="5" t="s">
        <v>237</v>
      </c>
      <c r="E22" s="5" t="s">
        <v>242</v>
      </c>
      <c r="F22" s="5" t="s">
        <v>275</v>
      </c>
      <c r="G22" s="5" t="s">
        <v>247</v>
      </c>
      <c r="H22" s="9">
        <v>45416</v>
      </c>
    </row>
    <row r="23" spans="1:8" hidden="1" x14ac:dyDescent="0.3">
      <c r="A23" s="5" t="s">
        <v>29</v>
      </c>
      <c r="B23" s="5" t="s">
        <v>228</v>
      </c>
      <c r="C23" s="5" t="s">
        <v>235</v>
      </c>
      <c r="D23" s="5" t="s">
        <v>237</v>
      </c>
      <c r="E23" s="5" t="s">
        <v>243</v>
      </c>
      <c r="F23" s="5" t="s">
        <v>277</v>
      </c>
      <c r="G23" s="5" t="s">
        <v>248</v>
      </c>
      <c r="H23" s="9">
        <v>45387</v>
      </c>
    </row>
    <row r="24" spans="1:8" hidden="1" x14ac:dyDescent="0.3">
      <c r="A24" s="5" t="s">
        <v>30</v>
      </c>
      <c r="B24" s="5" t="s">
        <v>230</v>
      </c>
      <c r="C24" s="5" t="s">
        <v>234</v>
      </c>
      <c r="D24" s="5" t="s">
        <v>261</v>
      </c>
      <c r="E24" s="5" t="s">
        <v>243</v>
      </c>
      <c r="F24" s="5" t="s">
        <v>275</v>
      </c>
      <c r="G24" s="5" t="s">
        <v>250</v>
      </c>
      <c r="H24" s="9">
        <v>45300</v>
      </c>
    </row>
    <row r="25" spans="1:8" hidden="1" x14ac:dyDescent="0.3">
      <c r="A25" s="5" t="s">
        <v>31</v>
      </c>
      <c r="B25" s="5" t="s">
        <v>230</v>
      </c>
      <c r="C25" s="5" t="s">
        <v>235</v>
      </c>
      <c r="D25" s="5" t="s">
        <v>238</v>
      </c>
      <c r="E25" s="5" t="s">
        <v>241</v>
      </c>
      <c r="F25" s="5" t="s">
        <v>277</v>
      </c>
      <c r="G25" s="5" t="s">
        <v>247</v>
      </c>
      <c r="H25" s="9">
        <v>45473</v>
      </c>
    </row>
    <row r="26" spans="1:8" x14ac:dyDescent="0.3">
      <c r="A26" s="5" t="s">
        <v>32</v>
      </c>
      <c r="B26" s="5" t="s">
        <v>228</v>
      </c>
      <c r="C26" s="5" t="s">
        <v>234</v>
      </c>
      <c r="D26" s="5" t="s">
        <v>238</v>
      </c>
      <c r="E26" s="5" t="s">
        <v>242</v>
      </c>
      <c r="F26" s="5" t="s">
        <v>278</v>
      </c>
      <c r="G26" s="5" t="s">
        <v>250</v>
      </c>
      <c r="H26" s="9">
        <v>45356</v>
      </c>
    </row>
    <row r="27" spans="1:8" hidden="1" x14ac:dyDescent="0.3">
      <c r="A27" s="5" t="s">
        <v>33</v>
      </c>
      <c r="B27" s="5" t="s">
        <v>228</v>
      </c>
      <c r="C27" s="5" t="s">
        <v>236</v>
      </c>
      <c r="D27" s="5" t="s">
        <v>261</v>
      </c>
      <c r="E27" s="5" t="s">
        <v>241</v>
      </c>
      <c r="F27" s="5" t="s">
        <v>275</v>
      </c>
      <c r="G27" s="5" t="s">
        <v>246</v>
      </c>
      <c r="H27" s="9">
        <v>45334</v>
      </c>
    </row>
    <row r="28" spans="1:8" hidden="1" x14ac:dyDescent="0.3">
      <c r="A28" s="5" t="s">
        <v>34</v>
      </c>
      <c r="B28" s="5" t="s">
        <v>229</v>
      </c>
      <c r="C28" s="5" t="s">
        <v>233</v>
      </c>
      <c r="D28" s="5" t="s">
        <v>238</v>
      </c>
      <c r="E28" s="5" t="s">
        <v>245</v>
      </c>
      <c r="F28" s="5" t="s">
        <v>276</v>
      </c>
      <c r="G28" s="5" t="s">
        <v>246</v>
      </c>
      <c r="H28" s="9">
        <v>45332</v>
      </c>
    </row>
    <row r="29" spans="1:8" hidden="1" x14ac:dyDescent="0.3">
      <c r="A29" s="5" t="s">
        <v>35</v>
      </c>
      <c r="B29" s="5" t="s">
        <v>232</v>
      </c>
      <c r="C29" s="5" t="s">
        <v>234</v>
      </c>
      <c r="D29" s="5" t="s">
        <v>239</v>
      </c>
      <c r="E29" s="5" t="s">
        <v>241</v>
      </c>
      <c r="F29" s="5" t="s">
        <v>276</v>
      </c>
      <c r="G29" s="5" t="s">
        <v>246</v>
      </c>
      <c r="H29" s="9">
        <v>45351</v>
      </c>
    </row>
    <row r="30" spans="1:8" hidden="1" x14ac:dyDescent="0.3">
      <c r="A30" s="5" t="s">
        <v>36</v>
      </c>
      <c r="B30" s="5" t="s">
        <v>230</v>
      </c>
      <c r="C30" s="5" t="s">
        <v>236</v>
      </c>
      <c r="D30" s="5" t="s">
        <v>238</v>
      </c>
      <c r="E30" s="5" t="s">
        <v>241</v>
      </c>
      <c r="F30" s="5" t="s">
        <v>278</v>
      </c>
      <c r="G30" s="5" t="s">
        <v>246</v>
      </c>
      <c r="H30" s="9">
        <v>45412</v>
      </c>
    </row>
    <row r="31" spans="1:8" hidden="1" x14ac:dyDescent="0.3">
      <c r="A31" s="5" t="s">
        <v>37</v>
      </c>
      <c r="B31" s="5" t="s">
        <v>232</v>
      </c>
      <c r="C31" s="5" t="s">
        <v>236</v>
      </c>
      <c r="D31" s="5" t="s">
        <v>237</v>
      </c>
      <c r="E31" s="5" t="s">
        <v>241</v>
      </c>
      <c r="F31" s="5" t="s">
        <v>278</v>
      </c>
      <c r="G31" s="5" t="s">
        <v>249</v>
      </c>
      <c r="H31" s="9">
        <v>45328</v>
      </c>
    </row>
    <row r="32" spans="1:8" x14ac:dyDescent="0.3">
      <c r="A32" s="5" t="s">
        <v>38</v>
      </c>
      <c r="B32" s="5" t="s">
        <v>231</v>
      </c>
      <c r="C32" s="5" t="s">
        <v>235</v>
      </c>
      <c r="D32" s="5" t="s">
        <v>238</v>
      </c>
      <c r="E32" s="5" t="s">
        <v>242</v>
      </c>
      <c r="F32" s="5" t="s">
        <v>278</v>
      </c>
      <c r="G32" s="5" t="s">
        <v>248</v>
      </c>
      <c r="H32" s="9">
        <v>45348</v>
      </c>
    </row>
    <row r="33" spans="1:8" hidden="1" x14ac:dyDescent="0.3">
      <c r="A33" s="5" t="s">
        <v>39</v>
      </c>
      <c r="B33" s="5" t="s">
        <v>228</v>
      </c>
      <c r="C33" s="5" t="s">
        <v>236</v>
      </c>
      <c r="D33" s="5" t="s">
        <v>261</v>
      </c>
      <c r="E33" s="5" t="s">
        <v>241</v>
      </c>
      <c r="F33" s="5" t="s">
        <v>276</v>
      </c>
      <c r="G33" s="5" t="s">
        <v>247</v>
      </c>
      <c r="H33" s="9">
        <v>45405</v>
      </c>
    </row>
    <row r="34" spans="1:8" x14ac:dyDescent="0.3">
      <c r="A34" s="5" t="s">
        <v>40</v>
      </c>
      <c r="B34" s="5" t="s">
        <v>232</v>
      </c>
      <c r="C34" s="5" t="s">
        <v>233</v>
      </c>
      <c r="D34" s="5" t="s">
        <v>237</v>
      </c>
      <c r="E34" s="5" t="s">
        <v>242</v>
      </c>
      <c r="F34" s="5" t="s">
        <v>278</v>
      </c>
      <c r="G34" s="5" t="s">
        <v>249</v>
      </c>
      <c r="H34" s="9">
        <v>45294</v>
      </c>
    </row>
    <row r="35" spans="1:8" hidden="1" x14ac:dyDescent="0.3">
      <c r="A35" s="5" t="s">
        <v>41</v>
      </c>
      <c r="B35" s="5" t="s">
        <v>229</v>
      </c>
      <c r="C35" s="5" t="s">
        <v>235</v>
      </c>
      <c r="D35" s="5" t="s">
        <v>239</v>
      </c>
      <c r="E35" s="5" t="s">
        <v>243</v>
      </c>
      <c r="F35" s="5" t="s">
        <v>279</v>
      </c>
      <c r="G35" s="5" t="s">
        <v>246</v>
      </c>
      <c r="H35" s="9">
        <v>45427</v>
      </c>
    </row>
    <row r="36" spans="1:8" hidden="1" x14ac:dyDescent="0.3">
      <c r="A36" s="5" t="s">
        <v>42</v>
      </c>
      <c r="B36" s="5" t="s">
        <v>230</v>
      </c>
      <c r="C36" s="5" t="s">
        <v>233</v>
      </c>
      <c r="D36" s="5" t="s">
        <v>238</v>
      </c>
      <c r="E36" s="5" t="s">
        <v>245</v>
      </c>
      <c r="F36" s="5" t="s">
        <v>276</v>
      </c>
      <c r="G36" s="5" t="s">
        <v>248</v>
      </c>
      <c r="H36" s="9">
        <v>45379</v>
      </c>
    </row>
    <row r="37" spans="1:8" hidden="1" x14ac:dyDescent="0.3">
      <c r="A37" s="5" t="s">
        <v>43</v>
      </c>
      <c r="B37" s="5" t="s">
        <v>229</v>
      </c>
      <c r="C37" s="5" t="s">
        <v>235</v>
      </c>
      <c r="D37" s="5" t="s">
        <v>240</v>
      </c>
      <c r="E37" s="5" t="s">
        <v>241</v>
      </c>
      <c r="F37" s="5" t="s">
        <v>279</v>
      </c>
      <c r="G37" s="5" t="s">
        <v>249</v>
      </c>
      <c r="H37" s="9">
        <v>45416</v>
      </c>
    </row>
    <row r="38" spans="1:8" hidden="1" x14ac:dyDescent="0.3">
      <c r="A38" s="5" t="s">
        <v>44</v>
      </c>
      <c r="B38" s="5" t="s">
        <v>230</v>
      </c>
      <c r="C38" s="5" t="s">
        <v>262</v>
      </c>
      <c r="D38" s="5" t="s">
        <v>261</v>
      </c>
      <c r="E38" s="5" t="s">
        <v>241</v>
      </c>
      <c r="F38" s="5" t="s">
        <v>278</v>
      </c>
      <c r="G38" s="5" t="s">
        <v>248</v>
      </c>
      <c r="H38" s="9">
        <v>45404</v>
      </c>
    </row>
    <row r="39" spans="1:8" hidden="1" x14ac:dyDescent="0.3">
      <c r="A39" s="5" t="s">
        <v>45</v>
      </c>
      <c r="B39" s="5" t="s">
        <v>231</v>
      </c>
      <c r="C39" s="5" t="s">
        <v>262</v>
      </c>
      <c r="D39" s="5" t="s">
        <v>240</v>
      </c>
      <c r="E39" s="5" t="s">
        <v>241</v>
      </c>
      <c r="F39" s="5" t="s">
        <v>275</v>
      </c>
      <c r="G39" s="5" t="s">
        <v>248</v>
      </c>
      <c r="H39" s="9">
        <v>45455</v>
      </c>
    </row>
    <row r="40" spans="1:8" hidden="1" x14ac:dyDescent="0.3">
      <c r="A40" s="5" t="s">
        <v>46</v>
      </c>
      <c r="B40" s="5" t="s">
        <v>228</v>
      </c>
      <c r="C40" s="5" t="s">
        <v>236</v>
      </c>
      <c r="D40" s="5" t="s">
        <v>239</v>
      </c>
      <c r="E40" s="5" t="s">
        <v>244</v>
      </c>
      <c r="F40" s="5" t="s">
        <v>277</v>
      </c>
      <c r="G40" s="5" t="s">
        <v>250</v>
      </c>
      <c r="H40" s="9">
        <v>45345</v>
      </c>
    </row>
    <row r="41" spans="1:8" hidden="1" x14ac:dyDescent="0.3">
      <c r="A41" s="5" t="s">
        <v>47</v>
      </c>
      <c r="B41" s="5" t="s">
        <v>230</v>
      </c>
      <c r="C41" s="5" t="s">
        <v>262</v>
      </c>
      <c r="D41" s="5" t="s">
        <v>238</v>
      </c>
      <c r="E41" s="5" t="s">
        <v>243</v>
      </c>
      <c r="F41" s="5" t="s">
        <v>277</v>
      </c>
      <c r="G41" s="5" t="s">
        <v>246</v>
      </c>
      <c r="H41" s="9">
        <v>45483</v>
      </c>
    </row>
    <row r="42" spans="1:8" hidden="1" x14ac:dyDescent="0.3">
      <c r="A42" s="5" t="s">
        <v>48</v>
      </c>
      <c r="B42" s="5" t="s">
        <v>230</v>
      </c>
      <c r="C42" s="5" t="s">
        <v>234</v>
      </c>
      <c r="D42" s="5" t="s">
        <v>238</v>
      </c>
      <c r="E42" s="5" t="s">
        <v>241</v>
      </c>
      <c r="F42" s="5" t="s">
        <v>278</v>
      </c>
      <c r="G42" s="5" t="s">
        <v>249</v>
      </c>
      <c r="H42" s="9">
        <v>45412</v>
      </c>
    </row>
    <row r="43" spans="1:8" hidden="1" x14ac:dyDescent="0.3">
      <c r="A43" s="5" t="s">
        <v>49</v>
      </c>
      <c r="B43" s="5" t="s">
        <v>228</v>
      </c>
      <c r="C43" s="5" t="s">
        <v>235</v>
      </c>
      <c r="D43" s="5" t="s">
        <v>261</v>
      </c>
      <c r="E43" s="5" t="s">
        <v>243</v>
      </c>
      <c r="F43" s="5" t="s">
        <v>276</v>
      </c>
      <c r="G43" s="5" t="s">
        <v>247</v>
      </c>
      <c r="H43" s="9">
        <v>45501</v>
      </c>
    </row>
    <row r="44" spans="1:8" x14ac:dyDescent="0.3">
      <c r="A44" s="5" t="s">
        <v>50</v>
      </c>
      <c r="B44" s="5" t="s">
        <v>230</v>
      </c>
      <c r="C44" s="5" t="s">
        <v>234</v>
      </c>
      <c r="D44" s="5" t="s">
        <v>238</v>
      </c>
      <c r="E44" s="5" t="s">
        <v>242</v>
      </c>
      <c r="F44" s="5" t="s">
        <v>277</v>
      </c>
      <c r="G44" s="5" t="s">
        <v>250</v>
      </c>
      <c r="H44" s="9">
        <v>45310</v>
      </c>
    </row>
    <row r="45" spans="1:8" hidden="1" x14ac:dyDescent="0.3">
      <c r="A45" s="5" t="s">
        <v>51</v>
      </c>
      <c r="B45" s="5" t="s">
        <v>231</v>
      </c>
      <c r="C45" s="5" t="s">
        <v>236</v>
      </c>
      <c r="D45" s="5" t="s">
        <v>238</v>
      </c>
      <c r="E45" s="5" t="s">
        <v>241</v>
      </c>
      <c r="F45" s="5" t="s">
        <v>276</v>
      </c>
      <c r="G45" s="5" t="s">
        <v>250</v>
      </c>
      <c r="H45" s="9">
        <v>45340</v>
      </c>
    </row>
    <row r="46" spans="1:8" hidden="1" x14ac:dyDescent="0.3">
      <c r="A46" s="5" t="s">
        <v>52</v>
      </c>
      <c r="B46" s="5" t="s">
        <v>230</v>
      </c>
      <c r="C46" s="5" t="s">
        <v>234</v>
      </c>
      <c r="D46" s="5" t="s">
        <v>238</v>
      </c>
      <c r="E46" s="5" t="s">
        <v>243</v>
      </c>
      <c r="F46" s="5" t="s">
        <v>275</v>
      </c>
      <c r="G46" s="5" t="s">
        <v>248</v>
      </c>
      <c r="H46" s="9">
        <v>45332</v>
      </c>
    </row>
    <row r="47" spans="1:8" hidden="1" x14ac:dyDescent="0.3">
      <c r="A47" s="5" t="s">
        <v>53</v>
      </c>
      <c r="B47" s="5" t="s">
        <v>229</v>
      </c>
      <c r="C47" s="5" t="s">
        <v>234</v>
      </c>
      <c r="D47" s="5" t="s">
        <v>261</v>
      </c>
      <c r="E47" s="5" t="s">
        <v>243</v>
      </c>
      <c r="F47" s="5" t="s">
        <v>279</v>
      </c>
      <c r="G47" s="5" t="s">
        <v>249</v>
      </c>
      <c r="H47" s="9">
        <v>45356</v>
      </c>
    </row>
    <row r="48" spans="1:8" hidden="1" x14ac:dyDescent="0.3">
      <c r="A48" s="5" t="s">
        <v>54</v>
      </c>
      <c r="B48" s="5" t="s">
        <v>228</v>
      </c>
      <c r="C48" s="5" t="s">
        <v>236</v>
      </c>
      <c r="D48" s="5" t="s">
        <v>238</v>
      </c>
      <c r="E48" s="5" t="s">
        <v>243</v>
      </c>
      <c r="F48" s="5" t="s">
        <v>277</v>
      </c>
      <c r="G48" s="5" t="s">
        <v>246</v>
      </c>
      <c r="H48" s="9">
        <v>45394</v>
      </c>
    </row>
    <row r="49" spans="1:8" hidden="1" x14ac:dyDescent="0.3">
      <c r="A49" s="5" t="s">
        <v>55</v>
      </c>
      <c r="B49" s="5" t="s">
        <v>231</v>
      </c>
      <c r="C49" s="5" t="s">
        <v>235</v>
      </c>
      <c r="D49" s="5" t="s">
        <v>240</v>
      </c>
      <c r="E49" s="5" t="s">
        <v>241</v>
      </c>
      <c r="F49" s="5" t="s">
        <v>276</v>
      </c>
      <c r="G49" s="5" t="s">
        <v>250</v>
      </c>
      <c r="H49" s="9">
        <v>45404</v>
      </c>
    </row>
    <row r="50" spans="1:8" hidden="1" x14ac:dyDescent="0.3">
      <c r="A50" s="5" t="s">
        <v>56</v>
      </c>
      <c r="B50" s="5" t="s">
        <v>228</v>
      </c>
      <c r="C50" s="5" t="s">
        <v>234</v>
      </c>
      <c r="D50" s="5" t="s">
        <v>239</v>
      </c>
      <c r="E50" s="5" t="s">
        <v>243</v>
      </c>
      <c r="F50" s="5" t="s">
        <v>278</v>
      </c>
      <c r="G50" s="5" t="s">
        <v>247</v>
      </c>
      <c r="H50" s="9">
        <v>45309</v>
      </c>
    </row>
    <row r="51" spans="1:8" hidden="1" x14ac:dyDescent="0.3">
      <c r="A51" s="5" t="s">
        <v>57</v>
      </c>
      <c r="B51" s="5" t="s">
        <v>228</v>
      </c>
      <c r="C51" s="5" t="s">
        <v>236</v>
      </c>
      <c r="D51" s="5" t="s">
        <v>240</v>
      </c>
      <c r="E51" s="5" t="s">
        <v>241</v>
      </c>
      <c r="F51" s="5" t="s">
        <v>279</v>
      </c>
      <c r="G51" s="5" t="s">
        <v>250</v>
      </c>
      <c r="H51" s="9">
        <v>45384</v>
      </c>
    </row>
    <row r="52" spans="1:8" hidden="1" x14ac:dyDescent="0.3">
      <c r="A52" s="5" t="s">
        <v>58</v>
      </c>
      <c r="B52" s="5" t="s">
        <v>229</v>
      </c>
      <c r="C52" s="5" t="s">
        <v>234</v>
      </c>
      <c r="D52" s="5" t="s">
        <v>261</v>
      </c>
      <c r="E52" s="5" t="s">
        <v>241</v>
      </c>
      <c r="F52" s="5" t="s">
        <v>278</v>
      </c>
      <c r="G52" s="5" t="s">
        <v>246</v>
      </c>
      <c r="H52" s="9">
        <v>45440</v>
      </c>
    </row>
    <row r="53" spans="1:8" hidden="1" x14ac:dyDescent="0.3">
      <c r="A53" s="5" t="s">
        <v>59</v>
      </c>
      <c r="B53" s="5" t="s">
        <v>228</v>
      </c>
      <c r="C53" s="5" t="s">
        <v>235</v>
      </c>
      <c r="D53" s="5" t="s">
        <v>240</v>
      </c>
      <c r="E53" s="5" t="s">
        <v>243</v>
      </c>
      <c r="F53" s="5" t="s">
        <v>275</v>
      </c>
      <c r="G53" s="5" t="s">
        <v>246</v>
      </c>
      <c r="H53" s="9">
        <v>45469</v>
      </c>
    </row>
    <row r="54" spans="1:8" x14ac:dyDescent="0.3">
      <c r="A54" s="5" t="s">
        <v>60</v>
      </c>
      <c r="B54" s="5" t="s">
        <v>232</v>
      </c>
      <c r="C54" s="5" t="s">
        <v>235</v>
      </c>
      <c r="D54" s="5" t="s">
        <v>238</v>
      </c>
      <c r="E54" s="5" t="s">
        <v>242</v>
      </c>
      <c r="F54" s="5" t="s">
        <v>278</v>
      </c>
      <c r="G54" s="5" t="s">
        <v>248</v>
      </c>
      <c r="H54" s="9">
        <v>45368</v>
      </c>
    </row>
    <row r="55" spans="1:8" x14ac:dyDescent="0.3">
      <c r="A55" s="5" t="s">
        <v>61</v>
      </c>
      <c r="B55" s="5" t="s">
        <v>232</v>
      </c>
      <c r="C55" s="5" t="s">
        <v>234</v>
      </c>
      <c r="D55" s="5" t="s">
        <v>238</v>
      </c>
      <c r="E55" s="5" t="s">
        <v>242</v>
      </c>
      <c r="F55" s="5" t="s">
        <v>276</v>
      </c>
      <c r="G55" s="5" t="s">
        <v>249</v>
      </c>
      <c r="H55" s="9">
        <v>45326</v>
      </c>
    </row>
    <row r="56" spans="1:8" hidden="1" x14ac:dyDescent="0.3">
      <c r="A56" s="5" t="s">
        <v>62</v>
      </c>
      <c r="B56" s="5" t="s">
        <v>229</v>
      </c>
      <c r="C56" s="5" t="s">
        <v>234</v>
      </c>
      <c r="D56" s="5" t="s">
        <v>261</v>
      </c>
      <c r="E56" s="5" t="s">
        <v>243</v>
      </c>
      <c r="F56" s="5" t="s">
        <v>278</v>
      </c>
      <c r="G56" s="5" t="s">
        <v>250</v>
      </c>
      <c r="H56" s="9">
        <v>45378</v>
      </c>
    </row>
    <row r="57" spans="1:8" hidden="1" x14ac:dyDescent="0.3">
      <c r="A57" s="5" t="s">
        <v>63</v>
      </c>
      <c r="B57" s="5" t="s">
        <v>230</v>
      </c>
      <c r="C57" s="5" t="s">
        <v>233</v>
      </c>
      <c r="D57" s="5" t="s">
        <v>261</v>
      </c>
      <c r="E57" s="5" t="s">
        <v>243</v>
      </c>
      <c r="F57" s="5" t="s">
        <v>277</v>
      </c>
      <c r="G57" s="5" t="s">
        <v>248</v>
      </c>
      <c r="H57" s="9">
        <v>45500</v>
      </c>
    </row>
    <row r="58" spans="1:8" hidden="1" x14ac:dyDescent="0.3">
      <c r="A58" s="5" t="s">
        <v>64</v>
      </c>
      <c r="B58" s="5" t="s">
        <v>228</v>
      </c>
      <c r="C58" s="5" t="s">
        <v>233</v>
      </c>
      <c r="D58" s="5" t="s">
        <v>240</v>
      </c>
      <c r="E58" s="5" t="s">
        <v>241</v>
      </c>
      <c r="F58" s="5" t="s">
        <v>279</v>
      </c>
      <c r="G58" s="5" t="s">
        <v>247</v>
      </c>
      <c r="H58" s="9">
        <v>45411</v>
      </c>
    </row>
    <row r="59" spans="1:8" hidden="1" x14ac:dyDescent="0.3">
      <c r="A59" s="5" t="s">
        <v>65</v>
      </c>
      <c r="B59" s="5" t="s">
        <v>229</v>
      </c>
      <c r="C59" s="5" t="s">
        <v>236</v>
      </c>
      <c r="D59" s="5" t="s">
        <v>261</v>
      </c>
      <c r="E59" s="5" t="s">
        <v>243</v>
      </c>
      <c r="F59" s="5" t="s">
        <v>279</v>
      </c>
      <c r="G59" s="5" t="s">
        <v>250</v>
      </c>
      <c r="H59" s="9">
        <v>45451</v>
      </c>
    </row>
    <row r="60" spans="1:8" hidden="1" x14ac:dyDescent="0.3">
      <c r="A60" s="5" t="s">
        <v>66</v>
      </c>
      <c r="B60" s="5" t="s">
        <v>232</v>
      </c>
      <c r="C60" s="5" t="s">
        <v>236</v>
      </c>
      <c r="D60" s="5" t="s">
        <v>237</v>
      </c>
      <c r="E60" s="5" t="s">
        <v>244</v>
      </c>
      <c r="F60" s="5" t="s">
        <v>278</v>
      </c>
      <c r="G60" s="5" t="s">
        <v>248</v>
      </c>
      <c r="H60" s="9">
        <v>45441</v>
      </c>
    </row>
    <row r="61" spans="1:8" hidden="1" x14ac:dyDescent="0.3">
      <c r="A61" s="5" t="s">
        <v>67</v>
      </c>
      <c r="B61" s="5" t="s">
        <v>229</v>
      </c>
      <c r="C61" s="5" t="s">
        <v>234</v>
      </c>
      <c r="D61" s="5" t="s">
        <v>240</v>
      </c>
      <c r="E61" s="5" t="s">
        <v>241</v>
      </c>
      <c r="F61" s="5" t="s">
        <v>278</v>
      </c>
      <c r="G61" s="5" t="s">
        <v>248</v>
      </c>
      <c r="H61" s="9">
        <v>45508</v>
      </c>
    </row>
    <row r="62" spans="1:8" hidden="1" x14ac:dyDescent="0.3">
      <c r="A62" s="5" t="s">
        <v>68</v>
      </c>
      <c r="B62" s="5" t="s">
        <v>228</v>
      </c>
      <c r="C62" s="5" t="s">
        <v>262</v>
      </c>
      <c r="D62" s="5" t="s">
        <v>237</v>
      </c>
      <c r="E62" s="5" t="s">
        <v>244</v>
      </c>
      <c r="F62" s="5" t="s">
        <v>275</v>
      </c>
      <c r="G62" s="5" t="s">
        <v>246</v>
      </c>
      <c r="H62" s="9">
        <v>45345</v>
      </c>
    </row>
    <row r="63" spans="1:8" hidden="1" x14ac:dyDescent="0.3">
      <c r="A63" s="5" t="s">
        <v>69</v>
      </c>
      <c r="B63" s="5" t="s">
        <v>232</v>
      </c>
      <c r="C63" s="5" t="s">
        <v>234</v>
      </c>
      <c r="D63" s="5" t="s">
        <v>240</v>
      </c>
      <c r="E63" s="5" t="s">
        <v>241</v>
      </c>
      <c r="F63" s="5" t="s">
        <v>277</v>
      </c>
      <c r="G63" s="5" t="s">
        <v>250</v>
      </c>
      <c r="H63" s="9">
        <v>45437</v>
      </c>
    </row>
    <row r="64" spans="1:8" hidden="1" x14ac:dyDescent="0.3">
      <c r="A64" s="5" t="s">
        <v>70</v>
      </c>
      <c r="B64" s="5" t="s">
        <v>231</v>
      </c>
      <c r="C64" s="5" t="s">
        <v>235</v>
      </c>
      <c r="D64" s="5" t="s">
        <v>238</v>
      </c>
      <c r="E64" s="5" t="s">
        <v>243</v>
      </c>
      <c r="F64" s="5" t="s">
        <v>276</v>
      </c>
      <c r="G64" s="5" t="s">
        <v>248</v>
      </c>
      <c r="H64" s="9">
        <v>45324</v>
      </c>
    </row>
    <row r="65" spans="1:8" hidden="1" x14ac:dyDescent="0.3">
      <c r="A65" s="5" t="s">
        <v>71</v>
      </c>
      <c r="B65" s="5" t="s">
        <v>230</v>
      </c>
      <c r="C65" s="5" t="s">
        <v>234</v>
      </c>
      <c r="D65" s="5" t="s">
        <v>239</v>
      </c>
      <c r="E65" s="5" t="s">
        <v>245</v>
      </c>
      <c r="F65" s="5" t="s">
        <v>278</v>
      </c>
      <c r="G65" s="5" t="s">
        <v>246</v>
      </c>
      <c r="H65" s="9">
        <v>45437</v>
      </c>
    </row>
    <row r="66" spans="1:8" hidden="1" x14ac:dyDescent="0.3">
      <c r="A66" s="5" t="s">
        <v>72</v>
      </c>
      <c r="B66" s="5" t="s">
        <v>232</v>
      </c>
      <c r="C66" s="5" t="s">
        <v>236</v>
      </c>
      <c r="D66" s="5" t="s">
        <v>261</v>
      </c>
      <c r="E66" s="5" t="s">
        <v>243</v>
      </c>
      <c r="F66" s="5" t="s">
        <v>279</v>
      </c>
      <c r="G66" s="5" t="s">
        <v>249</v>
      </c>
      <c r="H66" s="9">
        <v>45430</v>
      </c>
    </row>
    <row r="67" spans="1:8" hidden="1" x14ac:dyDescent="0.3">
      <c r="A67" s="5" t="s">
        <v>73</v>
      </c>
      <c r="B67" s="5" t="s">
        <v>229</v>
      </c>
      <c r="C67" s="5" t="s">
        <v>234</v>
      </c>
      <c r="D67" s="5" t="s">
        <v>237</v>
      </c>
      <c r="E67" s="5" t="s">
        <v>243</v>
      </c>
      <c r="F67" s="5" t="s">
        <v>276</v>
      </c>
      <c r="G67" s="5" t="s">
        <v>247</v>
      </c>
      <c r="H67" s="9">
        <v>45463</v>
      </c>
    </row>
    <row r="68" spans="1:8" hidden="1" x14ac:dyDescent="0.3">
      <c r="A68" s="5" t="s">
        <v>74</v>
      </c>
      <c r="B68" s="5" t="s">
        <v>228</v>
      </c>
      <c r="C68" s="5" t="s">
        <v>262</v>
      </c>
      <c r="D68" s="5" t="s">
        <v>240</v>
      </c>
      <c r="E68" s="5" t="s">
        <v>241</v>
      </c>
      <c r="F68" s="5" t="s">
        <v>279</v>
      </c>
      <c r="G68" s="5" t="s">
        <v>246</v>
      </c>
      <c r="H68" s="9">
        <v>45403</v>
      </c>
    </row>
    <row r="69" spans="1:8" hidden="1" x14ac:dyDescent="0.3">
      <c r="A69" s="5" t="s">
        <v>75</v>
      </c>
      <c r="B69" s="5" t="s">
        <v>229</v>
      </c>
      <c r="C69" s="5" t="s">
        <v>262</v>
      </c>
      <c r="D69" s="5" t="s">
        <v>239</v>
      </c>
      <c r="E69" s="5" t="s">
        <v>243</v>
      </c>
      <c r="F69" s="5" t="s">
        <v>278</v>
      </c>
      <c r="G69" s="5" t="s">
        <v>249</v>
      </c>
      <c r="H69" s="9">
        <v>45437</v>
      </c>
    </row>
    <row r="70" spans="1:8" hidden="1" x14ac:dyDescent="0.3">
      <c r="A70" s="5" t="s">
        <v>76</v>
      </c>
      <c r="B70" s="5" t="s">
        <v>231</v>
      </c>
      <c r="C70" s="5" t="s">
        <v>236</v>
      </c>
      <c r="D70" s="5" t="s">
        <v>238</v>
      </c>
      <c r="E70" s="5" t="s">
        <v>244</v>
      </c>
      <c r="F70" s="5" t="s">
        <v>277</v>
      </c>
      <c r="G70" s="5" t="s">
        <v>249</v>
      </c>
      <c r="H70" s="9">
        <v>45396</v>
      </c>
    </row>
    <row r="71" spans="1:8" hidden="1" x14ac:dyDescent="0.3">
      <c r="A71" s="5" t="s">
        <v>77</v>
      </c>
      <c r="B71" s="5" t="s">
        <v>232</v>
      </c>
      <c r="C71" s="5" t="s">
        <v>236</v>
      </c>
      <c r="D71" s="5" t="s">
        <v>240</v>
      </c>
      <c r="E71" s="5" t="s">
        <v>243</v>
      </c>
      <c r="F71" s="5" t="s">
        <v>276</v>
      </c>
      <c r="G71" s="5" t="s">
        <v>249</v>
      </c>
      <c r="H71" s="9">
        <v>45334</v>
      </c>
    </row>
    <row r="72" spans="1:8" x14ac:dyDescent="0.3">
      <c r="A72" s="5" t="s">
        <v>78</v>
      </c>
      <c r="B72" s="5" t="s">
        <v>231</v>
      </c>
      <c r="C72" s="5" t="s">
        <v>262</v>
      </c>
      <c r="D72" s="5" t="s">
        <v>237</v>
      </c>
      <c r="E72" s="5" t="s">
        <v>242</v>
      </c>
      <c r="F72" s="5" t="s">
        <v>276</v>
      </c>
      <c r="G72" s="5" t="s">
        <v>250</v>
      </c>
      <c r="H72" s="9">
        <v>45377</v>
      </c>
    </row>
    <row r="73" spans="1:8" hidden="1" x14ac:dyDescent="0.3">
      <c r="A73" s="5" t="s">
        <v>79</v>
      </c>
      <c r="B73" s="5" t="s">
        <v>229</v>
      </c>
      <c r="C73" s="5" t="s">
        <v>236</v>
      </c>
      <c r="D73" s="5" t="s">
        <v>237</v>
      </c>
      <c r="E73" s="5" t="s">
        <v>241</v>
      </c>
      <c r="F73" s="5" t="s">
        <v>276</v>
      </c>
      <c r="G73" s="5" t="s">
        <v>250</v>
      </c>
      <c r="H73" s="9">
        <v>45388</v>
      </c>
    </row>
    <row r="74" spans="1:8" hidden="1" x14ac:dyDescent="0.3">
      <c r="A74" s="5" t="s">
        <v>80</v>
      </c>
      <c r="B74" s="5" t="s">
        <v>229</v>
      </c>
      <c r="C74" s="5" t="s">
        <v>234</v>
      </c>
      <c r="D74" s="5" t="s">
        <v>239</v>
      </c>
      <c r="E74" s="5" t="s">
        <v>244</v>
      </c>
      <c r="F74" s="5" t="s">
        <v>275</v>
      </c>
      <c r="G74" s="5" t="s">
        <v>247</v>
      </c>
      <c r="H74" s="9">
        <v>45505</v>
      </c>
    </row>
    <row r="75" spans="1:8" hidden="1" x14ac:dyDescent="0.3">
      <c r="A75" s="5" t="s">
        <v>81</v>
      </c>
      <c r="B75" s="5" t="s">
        <v>232</v>
      </c>
      <c r="C75" s="5" t="s">
        <v>233</v>
      </c>
      <c r="D75" s="5" t="s">
        <v>261</v>
      </c>
      <c r="E75" s="5" t="s">
        <v>243</v>
      </c>
      <c r="F75" s="5" t="s">
        <v>279</v>
      </c>
      <c r="G75" s="5" t="s">
        <v>246</v>
      </c>
      <c r="H75" s="9">
        <v>45414</v>
      </c>
    </row>
    <row r="76" spans="1:8" x14ac:dyDescent="0.3">
      <c r="A76" s="5" t="s">
        <v>82</v>
      </c>
      <c r="B76" s="5" t="s">
        <v>230</v>
      </c>
      <c r="C76" s="5" t="s">
        <v>235</v>
      </c>
      <c r="D76" s="5" t="s">
        <v>238</v>
      </c>
      <c r="E76" s="5" t="s">
        <v>242</v>
      </c>
      <c r="F76" s="5" t="s">
        <v>279</v>
      </c>
      <c r="G76" s="5" t="s">
        <v>250</v>
      </c>
      <c r="H76" s="9">
        <v>45428</v>
      </c>
    </row>
    <row r="77" spans="1:8" hidden="1" x14ac:dyDescent="0.3">
      <c r="A77" s="5" t="s">
        <v>83</v>
      </c>
      <c r="B77" s="5" t="s">
        <v>229</v>
      </c>
      <c r="C77" s="5" t="s">
        <v>233</v>
      </c>
      <c r="D77" s="5" t="s">
        <v>237</v>
      </c>
      <c r="E77" s="5" t="s">
        <v>241</v>
      </c>
      <c r="F77" s="5" t="s">
        <v>277</v>
      </c>
      <c r="G77" s="5" t="s">
        <v>248</v>
      </c>
      <c r="H77" s="9">
        <v>45440</v>
      </c>
    </row>
    <row r="78" spans="1:8" hidden="1" x14ac:dyDescent="0.3">
      <c r="A78" s="5" t="s">
        <v>84</v>
      </c>
      <c r="B78" s="5" t="s">
        <v>230</v>
      </c>
      <c r="C78" s="5" t="s">
        <v>235</v>
      </c>
      <c r="D78" s="5" t="s">
        <v>261</v>
      </c>
      <c r="E78" s="5" t="s">
        <v>243</v>
      </c>
      <c r="F78" s="5" t="s">
        <v>279</v>
      </c>
      <c r="G78" s="5" t="s">
        <v>246</v>
      </c>
      <c r="H78" s="9">
        <v>45495</v>
      </c>
    </row>
    <row r="79" spans="1:8" hidden="1" x14ac:dyDescent="0.3">
      <c r="A79" s="5" t="s">
        <v>85</v>
      </c>
      <c r="B79" s="5" t="s">
        <v>231</v>
      </c>
      <c r="C79" s="5" t="s">
        <v>235</v>
      </c>
      <c r="D79" s="5" t="s">
        <v>239</v>
      </c>
      <c r="E79" s="5" t="s">
        <v>243</v>
      </c>
      <c r="F79" s="5" t="s">
        <v>276</v>
      </c>
      <c r="G79" s="5" t="s">
        <v>246</v>
      </c>
      <c r="H79" s="9">
        <v>45298</v>
      </c>
    </row>
    <row r="80" spans="1:8" hidden="1" x14ac:dyDescent="0.3">
      <c r="A80" s="5" t="s">
        <v>86</v>
      </c>
      <c r="B80" s="5" t="s">
        <v>230</v>
      </c>
      <c r="C80" s="5" t="s">
        <v>236</v>
      </c>
      <c r="D80" s="5" t="s">
        <v>238</v>
      </c>
      <c r="E80" s="5" t="s">
        <v>245</v>
      </c>
      <c r="F80" s="5" t="s">
        <v>275</v>
      </c>
      <c r="G80" s="5" t="s">
        <v>248</v>
      </c>
      <c r="H80" s="9">
        <v>45436</v>
      </c>
    </row>
    <row r="81" spans="1:8" hidden="1" x14ac:dyDescent="0.3">
      <c r="A81" s="5" t="s">
        <v>87</v>
      </c>
      <c r="B81" s="5" t="s">
        <v>232</v>
      </c>
      <c r="C81" s="5" t="s">
        <v>235</v>
      </c>
      <c r="D81" s="5" t="s">
        <v>240</v>
      </c>
      <c r="E81" s="5" t="s">
        <v>243</v>
      </c>
      <c r="F81" s="5" t="s">
        <v>277</v>
      </c>
      <c r="G81" s="5" t="s">
        <v>248</v>
      </c>
      <c r="H81" s="9">
        <v>45322</v>
      </c>
    </row>
    <row r="82" spans="1:8" hidden="1" x14ac:dyDescent="0.3">
      <c r="A82" s="5" t="s">
        <v>88</v>
      </c>
      <c r="B82" s="5" t="s">
        <v>229</v>
      </c>
      <c r="C82" s="5" t="s">
        <v>262</v>
      </c>
      <c r="D82" s="5" t="s">
        <v>261</v>
      </c>
      <c r="E82" s="5" t="s">
        <v>243</v>
      </c>
      <c r="F82" s="5" t="s">
        <v>279</v>
      </c>
      <c r="G82" s="5" t="s">
        <v>249</v>
      </c>
      <c r="H82" s="9">
        <v>45426</v>
      </c>
    </row>
    <row r="83" spans="1:8" hidden="1" x14ac:dyDescent="0.3">
      <c r="A83" s="5" t="s">
        <v>89</v>
      </c>
      <c r="B83" s="5" t="s">
        <v>230</v>
      </c>
      <c r="C83" s="5" t="s">
        <v>236</v>
      </c>
      <c r="D83" s="5" t="s">
        <v>240</v>
      </c>
      <c r="E83" s="5" t="s">
        <v>241</v>
      </c>
      <c r="F83" s="5" t="s">
        <v>279</v>
      </c>
      <c r="G83" s="5" t="s">
        <v>248</v>
      </c>
      <c r="H83" s="9">
        <v>45322</v>
      </c>
    </row>
    <row r="84" spans="1:8" hidden="1" x14ac:dyDescent="0.3">
      <c r="A84" s="5" t="s">
        <v>90</v>
      </c>
      <c r="B84" s="5" t="s">
        <v>232</v>
      </c>
      <c r="C84" s="5" t="s">
        <v>236</v>
      </c>
      <c r="D84" s="5" t="s">
        <v>237</v>
      </c>
      <c r="E84" s="5" t="s">
        <v>245</v>
      </c>
      <c r="F84" s="5" t="s">
        <v>277</v>
      </c>
      <c r="G84" s="5" t="s">
        <v>250</v>
      </c>
      <c r="H84" s="9">
        <v>45390</v>
      </c>
    </row>
    <row r="85" spans="1:8" x14ac:dyDescent="0.3">
      <c r="A85" s="5" t="s">
        <v>91</v>
      </c>
      <c r="B85" s="5" t="s">
        <v>231</v>
      </c>
      <c r="C85" s="5" t="s">
        <v>235</v>
      </c>
      <c r="D85" s="5" t="s">
        <v>237</v>
      </c>
      <c r="E85" s="5" t="s">
        <v>242</v>
      </c>
      <c r="F85" s="5" t="s">
        <v>278</v>
      </c>
      <c r="G85" s="5" t="s">
        <v>250</v>
      </c>
      <c r="H85" s="9">
        <v>45329</v>
      </c>
    </row>
    <row r="86" spans="1:8" hidden="1" x14ac:dyDescent="0.3">
      <c r="A86" s="5" t="s">
        <v>92</v>
      </c>
      <c r="B86" s="5" t="s">
        <v>228</v>
      </c>
      <c r="C86" s="5" t="s">
        <v>236</v>
      </c>
      <c r="D86" s="5" t="s">
        <v>239</v>
      </c>
      <c r="E86" s="5" t="s">
        <v>245</v>
      </c>
      <c r="F86" s="5" t="s">
        <v>277</v>
      </c>
      <c r="G86" s="5" t="s">
        <v>246</v>
      </c>
      <c r="H86" s="9">
        <v>45319</v>
      </c>
    </row>
    <row r="87" spans="1:8" hidden="1" x14ac:dyDescent="0.3">
      <c r="A87" s="5" t="s">
        <v>93</v>
      </c>
      <c r="B87" s="5" t="s">
        <v>229</v>
      </c>
      <c r="C87" s="5" t="s">
        <v>233</v>
      </c>
      <c r="D87" s="5" t="s">
        <v>240</v>
      </c>
      <c r="E87" s="5" t="s">
        <v>241</v>
      </c>
      <c r="F87" s="5" t="s">
        <v>275</v>
      </c>
      <c r="G87" s="5" t="s">
        <v>247</v>
      </c>
      <c r="H87" s="9">
        <v>45416</v>
      </c>
    </row>
    <row r="88" spans="1:8" x14ac:dyDescent="0.3">
      <c r="A88" s="5" t="s">
        <v>94</v>
      </c>
      <c r="B88" s="5" t="s">
        <v>231</v>
      </c>
      <c r="C88" s="5" t="s">
        <v>233</v>
      </c>
      <c r="D88" s="5" t="s">
        <v>238</v>
      </c>
      <c r="E88" s="5" t="s">
        <v>242</v>
      </c>
      <c r="F88" s="5" t="s">
        <v>275</v>
      </c>
      <c r="G88" s="5" t="s">
        <v>247</v>
      </c>
      <c r="H88" s="9">
        <v>45303</v>
      </c>
    </row>
    <row r="89" spans="1:8" hidden="1" x14ac:dyDescent="0.3">
      <c r="A89" s="5" t="s">
        <v>95</v>
      </c>
      <c r="B89" s="5" t="s">
        <v>232</v>
      </c>
      <c r="C89" s="5" t="s">
        <v>234</v>
      </c>
      <c r="D89" s="5" t="s">
        <v>237</v>
      </c>
      <c r="E89" s="5" t="s">
        <v>245</v>
      </c>
      <c r="F89" s="5" t="s">
        <v>276</v>
      </c>
      <c r="G89" s="5" t="s">
        <v>249</v>
      </c>
      <c r="H89" s="9">
        <v>45435</v>
      </c>
    </row>
    <row r="90" spans="1:8" hidden="1" x14ac:dyDescent="0.3">
      <c r="A90" s="5" t="s">
        <v>96</v>
      </c>
      <c r="B90" s="5" t="s">
        <v>232</v>
      </c>
      <c r="C90" s="5" t="s">
        <v>235</v>
      </c>
      <c r="D90" s="5" t="s">
        <v>238</v>
      </c>
      <c r="E90" s="5" t="s">
        <v>245</v>
      </c>
      <c r="F90" s="5" t="s">
        <v>276</v>
      </c>
      <c r="G90" s="5" t="s">
        <v>249</v>
      </c>
      <c r="H90" s="9">
        <v>45424</v>
      </c>
    </row>
    <row r="91" spans="1:8" hidden="1" x14ac:dyDescent="0.3">
      <c r="A91" s="5" t="s">
        <v>97</v>
      </c>
      <c r="B91" s="5" t="s">
        <v>231</v>
      </c>
      <c r="C91" s="5" t="s">
        <v>262</v>
      </c>
      <c r="D91" s="5" t="s">
        <v>239</v>
      </c>
      <c r="E91" s="5" t="s">
        <v>243</v>
      </c>
      <c r="F91" s="5" t="s">
        <v>278</v>
      </c>
      <c r="G91" s="5" t="s">
        <v>249</v>
      </c>
      <c r="H91" s="9">
        <v>45296</v>
      </c>
    </row>
    <row r="92" spans="1:8" hidden="1" x14ac:dyDescent="0.3">
      <c r="A92" s="5" t="s">
        <v>98</v>
      </c>
      <c r="B92" s="5" t="s">
        <v>232</v>
      </c>
      <c r="C92" s="5" t="s">
        <v>233</v>
      </c>
      <c r="D92" s="5" t="s">
        <v>239</v>
      </c>
      <c r="E92" s="5" t="s">
        <v>245</v>
      </c>
      <c r="F92" s="5" t="s">
        <v>278</v>
      </c>
      <c r="G92" s="5" t="s">
        <v>249</v>
      </c>
      <c r="H92" s="9">
        <v>45477</v>
      </c>
    </row>
    <row r="93" spans="1:8" hidden="1" x14ac:dyDescent="0.3">
      <c r="A93" s="5" t="s">
        <v>99</v>
      </c>
      <c r="B93" s="5" t="s">
        <v>231</v>
      </c>
      <c r="C93" s="5" t="s">
        <v>233</v>
      </c>
      <c r="D93" s="5" t="s">
        <v>261</v>
      </c>
      <c r="E93" s="5" t="s">
        <v>241</v>
      </c>
      <c r="F93" s="5" t="s">
        <v>278</v>
      </c>
      <c r="G93" s="5" t="s">
        <v>246</v>
      </c>
      <c r="H93" s="9">
        <v>45464</v>
      </c>
    </row>
    <row r="94" spans="1:8" hidden="1" x14ac:dyDescent="0.3">
      <c r="A94" s="5" t="s">
        <v>100</v>
      </c>
      <c r="B94" s="5" t="s">
        <v>230</v>
      </c>
      <c r="C94" s="5" t="s">
        <v>235</v>
      </c>
      <c r="D94" s="5" t="s">
        <v>238</v>
      </c>
      <c r="E94" s="5" t="s">
        <v>244</v>
      </c>
      <c r="F94" s="5" t="s">
        <v>277</v>
      </c>
      <c r="G94" s="5" t="s">
        <v>250</v>
      </c>
      <c r="H94" s="9">
        <v>45377</v>
      </c>
    </row>
    <row r="95" spans="1:8" hidden="1" x14ac:dyDescent="0.3">
      <c r="A95" s="5" t="s">
        <v>101</v>
      </c>
      <c r="B95" s="5" t="s">
        <v>229</v>
      </c>
      <c r="C95" s="5" t="s">
        <v>235</v>
      </c>
      <c r="D95" s="5" t="s">
        <v>238</v>
      </c>
      <c r="E95" s="5" t="s">
        <v>241</v>
      </c>
      <c r="F95" s="5" t="s">
        <v>279</v>
      </c>
      <c r="G95" s="5" t="s">
        <v>246</v>
      </c>
      <c r="H95" s="9">
        <v>45506</v>
      </c>
    </row>
    <row r="96" spans="1:8" hidden="1" x14ac:dyDescent="0.3">
      <c r="A96" s="5" t="s">
        <v>102</v>
      </c>
      <c r="B96" s="5" t="s">
        <v>230</v>
      </c>
      <c r="C96" s="5" t="s">
        <v>262</v>
      </c>
      <c r="D96" s="5" t="s">
        <v>239</v>
      </c>
      <c r="E96" s="5" t="s">
        <v>244</v>
      </c>
      <c r="F96" s="5" t="s">
        <v>275</v>
      </c>
      <c r="G96" s="5" t="s">
        <v>248</v>
      </c>
      <c r="H96" s="9">
        <v>45329</v>
      </c>
    </row>
    <row r="97" spans="1:8" x14ac:dyDescent="0.3">
      <c r="A97" s="5" t="s">
        <v>103</v>
      </c>
      <c r="B97" s="5" t="s">
        <v>228</v>
      </c>
      <c r="C97" s="5" t="s">
        <v>234</v>
      </c>
      <c r="D97" s="5" t="s">
        <v>239</v>
      </c>
      <c r="E97" s="5" t="s">
        <v>242</v>
      </c>
      <c r="F97" s="5" t="s">
        <v>279</v>
      </c>
      <c r="G97" s="5" t="s">
        <v>246</v>
      </c>
      <c r="H97" s="9">
        <v>45418</v>
      </c>
    </row>
    <row r="98" spans="1:8" hidden="1" x14ac:dyDescent="0.3">
      <c r="A98" s="5" t="s">
        <v>104</v>
      </c>
      <c r="B98" s="5" t="s">
        <v>231</v>
      </c>
      <c r="C98" s="5" t="s">
        <v>236</v>
      </c>
      <c r="D98" s="5" t="s">
        <v>239</v>
      </c>
      <c r="E98" s="5" t="s">
        <v>244</v>
      </c>
      <c r="F98" s="5" t="s">
        <v>275</v>
      </c>
      <c r="G98" s="5" t="s">
        <v>247</v>
      </c>
      <c r="H98" s="9">
        <v>45503</v>
      </c>
    </row>
    <row r="99" spans="1:8" hidden="1" x14ac:dyDescent="0.3">
      <c r="A99" s="5" t="s">
        <v>105</v>
      </c>
      <c r="B99" s="5" t="s">
        <v>228</v>
      </c>
      <c r="C99" s="5" t="s">
        <v>236</v>
      </c>
      <c r="D99" s="5" t="s">
        <v>237</v>
      </c>
      <c r="E99" s="5" t="s">
        <v>245</v>
      </c>
      <c r="F99" s="5" t="s">
        <v>277</v>
      </c>
      <c r="G99" s="5" t="s">
        <v>247</v>
      </c>
      <c r="H99" s="9">
        <v>45465</v>
      </c>
    </row>
    <row r="100" spans="1:8" hidden="1" x14ac:dyDescent="0.3">
      <c r="A100" s="5" t="s">
        <v>106</v>
      </c>
      <c r="B100" s="5" t="s">
        <v>228</v>
      </c>
      <c r="C100" s="5" t="s">
        <v>234</v>
      </c>
      <c r="D100" s="5" t="s">
        <v>239</v>
      </c>
      <c r="E100" s="5" t="s">
        <v>243</v>
      </c>
      <c r="F100" s="5" t="s">
        <v>277</v>
      </c>
      <c r="G100" s="5" t="s">
        <v>247</v>
      </c>
      <c r="H100" s="9">
        <v>45440</v>
      </c>
    </row>
    <row r="101" spans="1:8" hidden="1" x14ac:dyDescent="0.3">
      <c r="A101" s="5" t="s">
        <v>107</v>
      </c>
      <c r="B101" s="5" t="s">
        <v>231</v>
      </c>
      <c r="C101" s="5" t="s">
        <v>235</v>
      </c>
      <c r="D101" s="5" t="s">
        <v>239</v>
      </c>
      <c r="E101" s="5" t="s">
        <v>243</v>
      </c>
      <c r="F101" s="5" t="s">
        <v>275</v>
      </c>
      <c r="G101" s="5" t="s">
        <v>250</v>
      </c>
      <c r="H101" s="9">
        <v>45420</v>
      </c>
    </row>
    <row r="102" spans="1:8" hidden="1" x14ac:dyDescent="0.3">
      <c r="A102" s="5" t="s">
        <v>108</v>
      </c>
      <c r="B102" s="5" t="s">
        <v>232</v>
      </c>
      <c r="C102" s="5" t="s">
        <v>235</v>
      </c>
      <c r="D102" s="5" t="s">
        <v>237</v>
      </c>
      <c r="E102" s="5" t="s">
        <v>244</v>
      </c>
      <c r="F102" s="5" t="s">
        <v>279</v>
      </c>
      <c r="G102" s="5" t="s">
        <v>248</v>
      </c>
      <c r="H102" s="9">
        <v>45378</v>
      </c>
    </row>
    <row r="103" spans="1:8" x14ac:dyDescent="0.3">
      <c r="A103" s="5" t="s">
        <v>109</v>
      </c>
      <c r="B103" s="5" t="s">
        <v>231</v>
      </c>
      <c r="C103" s="5" t="s">
        <v>235</v>
      </c>
      <c r="D103" s="5" t="s">
        <v>238</v>
      </c>
      <c r="E103" s="5" t="s">
        <v>242</v>
      </c>
      <c r="F103" s="5" t="s">
        <v>277</v>
      </c>
      <c r="G103" s="5" t="s">
        <v>250</v>
      </c>
      <c r="H103" s="9">
        <v>45378</v>
      </c>
    </row>
    <row r="104" spans="1:8" hidden="1" x14ac:dyDescent="0.3">
      <c r="A104" s="5" t="s">
        <v>110</v>
      </c>
      <c r="B104" s="5" t="s">
        <v>232</v>
      </c>
      <c r="C104" s="5" t="s">
        <v>233</v>
      </c>
      <c r="D104" s="5" t="s">
        <v>237</v>
      </c>
      <c r="E104" s="5" t="s">
        <v>245</v>
      </c>
      <c r="F104" s="5" t="s">
        <v>276</v>
      </c>
      <c r="G104" s="5" t="s">
        <v>247</v>
      </c>
      <c r="H104" s="9">
        <v>45349</v>
      </c>
    </row>
    <row r="105" spans="1:8" hidden="1" x14ac:dyDescent="0.3">
      <c r="A105" s="5" t="s">
        <v>111</v>
      </c>
      <c r="B105" s="5" t="s">
        <v>230</v>
      </c>
      <c r="C105" s="5" t="s">
        <v>235</v>
      </c>
      <c r="D105" s="5" t="s">
        <v>240</v>
      </c>
      <c r="E105" s="5" t="s">
        <v>241</v>
      </c>
      <c r="F105" s="5" t="s">
        <v>277</v>
      </c>
      <c r="G105" s="5" t="s">
        <v>250</v>
      </c>
      <c r="H105" s="9">
        <v>45422</v>
      </c>
    </row>
    <row r="106" spans="1:8" hidden="1" x14ac:dyDescent="0.3">
      <c r="A106" s="5" t="s">
        <v>112</v>
      </c>
      <c r="B106" s="5" t="s">
        <v>230</v>
      </c>
      <c r="C106" s="5" t="s">
        <v>234</v>
      </c>
      <c r="D106" s="5" t="s">
        <v>240</v>
      </c>
      <c r="E106" s="5" t="s">
        <v>243</v>
      </c>
      <c r="F106" s="5" t="s">
        <v>279</v>
      </c>
      <c r="G106" s="5" t="s">
        <v>247</v>
      </c>
      <c r="H106" s="9">
        <v>45355</v>
      </c>
    </row>
    <row r="107" spans="1:8" hidden="1" x14ac:dyDescent="0.3">
      <c r="A107" s="5" t="s">
        <v>113</v>
      </c>
      <c r="B107" s="5" t="s">
        <v>230</v>
      </c>
      <c r="C107" s="5" t="s">
        <v>234</v>
      </c>
      <c r="D107" s="5" t="s">
        <v>240</v>
      </c>
      <c r="E107" s="5" t="s">
        <v>241</v>
      </c>
      <c r="F107" s="5" t="s">
        <v>275</v>
      </c>
      <c r="G107" s="5" t="s">
        <v>250</v>
      </c>
      <c r="H107" s="9">
        <v>45314</v>
      </c>
    </row>
    <row r="108" spans="1:8" hidden="1" x14ac:dyDescent="0.3">
      <c r="A108" s="5" t="s">
        <v>114</v>
      </c>
      <c r="B108" s="5" t="s">
        <v>229</v>
      </c>
      <c r="C108" s="5" t="s">
        <v>233</v>
      </c>
      <c r="D108" s="5" t="s">
        <v>238</v>
      </c>
      <c r="E108" s="5" t="s">
        <v>244</v>
      </c>
      <c r="F108" s="5" t="s">
        <v>277</v>
      </c>
      <c r="G108" s="5" t="s">
        <v>247</v>
      </c>
      <c r="H108" s="9">
        <v>45315</v>
      </c>
    </row>
    <row r="109" spans="1:8" hidden="1" x14ac:dyDescent="0.3">
      <c r="A109" s="5" t="s">
        <v>115</v>
      </c>
      <c r="B109" s="5" t="s">
        <v>229</v>
      </c>
      <c r="C109" s="5" t="s">
        <v>233</v>
      </c>
      <c r="D109" s="5" t="s">
        <v>240</v>
      </c>
      <c r="E109" s="5" t="s">
        <v>241</v>
      </c>
      <c r="F109" s="5" t="s">
        <v>279</v>
      </c>
      <c r="G109" s="5" t="s">
        <v>250</v>
      </c>
      <c r="H109" s="9">
        <v>45377</v>
      </c>
    </row>
    <row r="110" spans="1:8" hidden="1" x14ac:dyDescent="0.3">
      <c r="A110" s="5" t="s">
        <v>116</v>
      </c>
      <c r="B110" s="5" t="s">
        <v>229</v>
      </c>
      <c r="C110" s="5" t="s">
        <v>233</v>
      </c>
      <c r="D110" s="5" t="s">
        <v>238</v>
      </c>
      <c r="E110" s="5" t="s">
        <v>244</v>
      </c>
      <c r="F110" s="5" t="s">
        <v>278</v>
      </c>
      <c r="G110" s="5" t="s">
        <v>248</v>
      </c>
      <c r="H110" s="9">
        <v>45366</v>
      </c>
    </row>
    <row r="111" spans="1:8" hidden="1" x14ac:dyDescent="0.3">
      <c r="A111" s="5" t="s">
        <v>117</v>
      </c>
      <c r="B111" s="5" t="s">
        <v>231</v>
      </c>
      <c r="C111" s="5" t="s">
        <v>262</v>
      </c>
      <c r="D111" s="5" t="s">
        <v>240</v>
      </c>
      <c r="E111" s="5" t="s">
        <v>241</v>
      </c>
      <c r="F111" s="5" t="s">
        <v>279</v>
      </c>
      <c r="G111" s="5" t="s">
        <v>246</v>
      </c>
      <c r="H111" s="9">
        <v>45397</v>
      </c>
    </row>
    <row r="112" spans="1:8" hidden="1" x14ac:dyDescent="0.3">
      <c r="A112" s="5" t="s">
        <v>118</v>
      </c>
      <c r="B112" s="5" t="s">
        <v>228</v>
      </c>
      <c r="C112" s="5" t="s">
        <v>233</v>
      </c>
      <c r="D112" s="5" t="s">
        <v>239</v>
      </c>
      <c r="E112" s="5" t="s">
        <v>243</v>
      </c>
      <c r="F112" s="5" t="s">
        <v>276</v>
      </c>
      <c r="G112" s="5" t="s">
        <v>248</v>
      </c>
      <c r="H112" s="9">
        <v>45410</v>
      </c>
    </row>
    <row r="113" spans="1:8" hidden="1" x14ac:dyDescent="0.3">
      <c r="A113" s="5" t="s">
        <v>119</v>
      </c>
      <c r="B113" s="5" t="s">
        <v>231</v>
      </c>
      <c r="C113" s="5" t="s">
        <v>235</v>
      </c>
      <c r="D113" s="5" t="s">
        <v>239</v>
      </c>
      <c r="E113" s="5" t="s">
        <v>243</v>
      </c>
      <c r="F113" s="5" t="s">
        <v>276</v>
      </c>
      <c r="G113" s="5" t="s">
        <v>246</v>
      </c>
      <c r="H113" s="9">
        <v>45442</v>
      </c>
    </row>
    <row r="114" spans="1:8" hidden="1" x14ac:dyDescent="0.3">
      <c r="A114" s="5" t="s">
        <v>120</v>
      </c>
      <c r="B114" s="5" t="s">
        <v>231</v>
      </c>
      <c r="C114" s="5" t="s">
        <v>235</v>
      </c>
      <c r="D114" s="5" t="s">
        <v>240</v>
      </c>
      <c r="E114" s="5" t="s">
        <v>241</v>
      </c>
      <c r="F114" s="5" t="s">
        <v>276</v>
      </c>
      <c r="G114" s="5" t="s">
        <v>248</v>
      </c>
      <c r="H114" s="9">
        <v>45345</v>
      </c>
    </row>
    <row r="115" spans="1:8" hidden="1" x14ac:dyDescent="0.3">
      <c r="A115" s="5" t="s">
        <v>121</v>
      </c>
      <c r="B115" s="5" t="s">
        <v>228</v>
      </c>
      <c r="C115" s="5" t="s">
        <v>235</v>
      </c>
      <c r="D115" s="5" t="s">
        <v>237</v>
      </c>
      <c r="E115" s="5" t="s">
        <v>241</v>
      </c>
      <c r="F115" s="5" t="s">
        <v>277</v>
      </c>
      <c r="G115" s="5" t="s">
        <v>246</v>
      </c>
      <c r="H115" s="9">
        <v>45320</v>
      </c>
    </row>
    <row r="116" spans="1:8" hidden="1" x14ac:dyDescent="0.3">
      <c r="A116" s="5" t="s">
        <v>122</v>
      </c>
      <c r="B116" s="5" t="s">
        <v>230</v>
      </c>
      <c r="C116" s="5" t="s">
        <v>235</v>
      </c>
      <c r="D116" s="5" t="s">
        <v>261</v>
      </c>
      <c r="E116" s="5" t="s">
        <v>241</v>
      </c>
      <c r="F116" s="5" t="s">
        <v>277</v>
      </c>
      <c r="G116" s="5" t="s">
        <v>246</v>
      </c>
      <c r="H116" s="9">
        <v>45292</v>
      </c>
    </row>
    <row r="117" spans="1:8" hidden="1" x14ac:dyDescent="0.3">
      <c r="A117" s="5" t="s">
        <v>123</v>
      </c>
      <c r="B117" s="5" t="s">
        <v>229</v>
      </c>
      <c r="C117" s="5" t="s">
        <v>236</v>
      </c>
      <c r="D117" s="5" t="s">
        <v>261</v>
      </c>
      <c r="E117" s="5" t="s">
        <v>243</v>
      </c>
      <c r="F117" s="5" t="s">
        <v>279</v>
      </c>
      <c r="G117" s="5" t="s">
        <v>250</v>
      </c>
      <c r="H117" s="9">
        <v>45438</v>
      </c>
    </row>
    <row r="118" spans="1:8" hidden="1" x14ac:dyDescent="0.3">
      <c r="A118" s="5" t="s">
        <v>124</v>
      </c>
      <c r="B118" s="5" t="s">
        <v>229</v>
      </c>
      <c r="C118" s="5" t="s">
        <v>235</v>
      </c>
      <c r="D118" s="5" t="s">
        <v>240</v>
      </c>
      <c r="E118" s="5" t="s">
        <v>243</v>
      </c>
      <c r="F118" s="5" t="s">
        <v>277</v>
      </c>
      <c r="G118" s="5" t="s">
        <v>250</v>
      </c>
      <c r="H118" s="9">
        <v>45489</v>
      </c>
    </row>
    <row r="119" spans="1:8" hidden="1" x14ac:dyDescent="0.3">
      <c r="A119" s="5" t="s">
        <v>125</v>
      </c>
      <c r="B119" s="5" t="s">
        <v>231</v>
      </c>
      <c r="C119" s="5" t="s">
        <v>262</v>
      </c>
      <c r="D119" s="5" t="s">
        <v>238</v>
      </c>
      <c r="E119" s="5" t="s">
        <v>244</v>
      </c>
      <c r="F119" s="5" t="s">
        <v>275</v>
      </c>
      <c r="G119" s="5" t="s">
        <v>249</v>
      </c>
      <c r="H119" s="9">
        <v>45449</v>
      </c>
    </row>
    <row r="120" spans="1:8" hidden="1" x14ac:dyDescent="0.3">
      <c r="A120" s="5" t="s">
        <v>126</v>
      </c>
      <c r="B120" s="5" t="s">
        <v>229</v>
      </c>
      <c r="C120" s="5" t="s">
        <v>262</v>
      </c>
      <c r="D120" s="5" t="s">
        <v>238</v>
      </c>
      <c r="E120" s="5" t="s">
        <v>241</v>
      </c>
      <c r="F120" s="5" t="s">
        <v>278</v>
      </c>
      <c r="G120" s="5" t="s">
        <v>248</v>
      </c>
      <c r="H120" s="9">
        <v>45424</v>
      </c>
    </row>
    <row r="121" spans="1:8" hidden="1" x14ac:dyDescent="0.3">
      <c r="A121" s="5" t="s">
        <v>127</v>
      </c>
      <c r="B121" s="5" t="s">
        <v>228</v>
      </c>
      <c r="C121" s="5" t="s">
        <v>262</v>
      </c>
      <c r="D121" s="5" t="s">
        <v>240</v>
      </c>
      <c r="E121" s="5" t="s">
        <v>241</v>
      </c>
      <c r="F121" s="5" t="s">
        <v>278</v>
      </c>
      <c r="G121" s="5" t="s">
        <v>250</v>
      </c>
      <c r="H121" s="9">
        <v>45340</v>
      </c>
    </row>
    <row r="122" spans="1:8" hidden="1" x14ac:dyDescent="0.3">
      <c r="A122" s="5" t="s">
        <v>128</v>
      </c>
      <c r="B122" s="5" t="s">
        <v>232</v>
      </c>
      <c r="C122" s="5" t="s">
        <v>262</v>
      </c>
      <c r="D122" s="5" t="s">
        <v>237</v>
      </c>
      <c r="E122" s="5" t="s">
        <v>241</v>
      </c>
      <c r="F122" s="5" t="s">
        <v>277</v>
      </c>
      <c r="G122" s="5" t="s">
        <v>246</v>
      </c>
      <c r="H122" s="9">
        <v>45381</v>
      </c>
    </row>
    <row r="123" spans="1:8" hidden="1" x14ac:dyDescent="0.3">
      <c r="A123" s="5" t="s">
        <v>129</v>
      </c>
      <c r="B123" s="5" t="s">
        <v>230</v>
      </c>
      <c r="C123" s="5" t="s">
        <v>235</v>
      </c>
      <c r="D123" s="5" t="s">
        <v>261</v>
      </c>
      <c r="E123" s="5" t="s">
        <v>241</v>
      </c>
      <c r="F123" s="5" t="s">
        <v>279</v>
      </c>
      <c r="G123" s="5" t="s">
        <v>248</v>
      </c>
      <c r="H123" s="9">
        <v>45469</v>
      </c>
    </row>
    <row r="124" spans="1:8" hidden="1" x14ac:dyDescent="0.3">
      <c r="A124" s="5" t="s">
        <v>130</v>
      </c>
      <c r="B124" s="5" t="s">
        <v>230</v>
      </c>
      <c r="C124" s="5" t="s">
        <v>235</v>
      </c>
      <c r="D124" s="5" t="s">
        <v>237</v>
      </c>
      <c r="E124" s="5" t="s">
        <v>244</v>
      </c>
      <c r="F124" s="5" t="s">
        <v>277</v>
      </c>
      <c r="G124" s="5" t="s">
        <v>250</v>
      </c>
      <c r="H124" s="9">
        <v>45294</v>
      </c>
    </row>
    <row r="125" spans="1:8" hidden="1" x14ac:dyDescent="0.3">
      <c r="A125" s="5" t="s">
        <v>131</v>
      </c>
      <c r="B125" s="5" t="s">
        <v>231</v>
      </c>
      <c r="C125" s="5" t="s">
        <v>262</v>
      </c>
      <c r="D125" s="5" t="s">
        <v>240</v>
      </c>
      <c r="E125" s="5" t="s">
        <v>243</v>
      </c>
      <c r="F125" s="5" t="s">
        <v>276</v>
      </c>
      <c r="G125" s="5" t="s">
        <v>246</v>
      </c>
      <c r="H125" s="9">
        <v>45367</v>
      </c>
    </row>
    <row r="126" spans="1:8" hidden="1" x14ac:dyDescent="0.3">
      <c r="A126" s="5" t="s">
        <v>132</v>
      </c>
      <c r="B126" s="5" t="s">
        <v>231</v>
      </c>
      <c r="C126" s="5" t="s">
        <v>236</v>
      </c>
      <c r="D126" s="5" t="s">
        <v>237</v>
      </c>
      <c r="E126" s="5" t="s">
        <v>244</v>
      </c>
      <c r="F126" s="5" t="s">
        <v>275</v>
      </c>
      <c r="G126" s="5" t="s">
        <v>248</v>
      </c>
      <c r="H126" s="9">
        <v>45446</v>
      </c>
    </row>
    <row r="127" spans="1:8" x14ac:dyDescent="0.3">
      <c r="A127" s="5" t="s">
        <v>133</v>
      </c>
      <c r="B127" s="5" t="s">
        <v>232</v>
      </c>
      <c r="C127" s="5" t="s">
        <v>233</v>
      </c>
      <c r="D127" s="5" t="s">
        <v>238</v>
      </c>
      <c r="E127" s="5" t="s">
        <v>242</v>
      </c>
      <c r="F127" s="5" t="s">
        <v>277</v>
      </c>
      <c r="G127" s="5" t="s">
        <v>247</v>
      </c>
      <c r="H127" s="9">
        <v>45480</v>
      </c>
    </row>
    <row r="128" spans="1:8" hidden="1" x14ac:dyDescent="0.3">
      <c r="A128" s="5" t="s">
        <v>134</v>
      </c>
      <c r="B128" s="5" t="s">
        <v>229</v>
      </c>
      <c r="C128" s="5" t="s">
        <v>233</v>
      </c>
      <c r="D128" s="5" t="s">
        <v>237</v>
      </c>
      <c r="E128" s="5" t="s">
        <v>243</v>
      </c>
      <c r="F128" s="5" t="s">
        <v>276</v>
      </c>
      <c r="G128" s="5" t="s">
        <v>249</v>
      </c>
      <c r="H128" s="9">
        <v>45416</v>
      </c>
    </row>
    <row r="129" spans="1:8" x14ac:dyDescent="0.3">
      <c r="A129" s="5" t="s">
        <v>135</v>
      </c>
      <c r="B129" s="5" t="s">
        <v>229</v>
      </c>
      <c r="C129" s="5" t="s">
        <v>236</v>
      </c>
      <c r="D129" s="5" t="s">
        <v>239</v>
      </c>
      <c r="E129" s="5" t="s">
        <v>242</v>
      </c>
      <c r="F129" s="5" t="s">
        <v>275</v>
      </c>
      <c r="G129" s="5" t="s">
        <v>247</v>
      </c>
      <c r="H129" s="9">
        <v>45488</v>
      </c>
    </row>
    <row r="130" spans="1:8" hidden="1" x14ac:dyDescent="0.3">
      <c r="A130" s="5" t="s">
        <v>136</v>
      </c>
      <c r="B130" s="5" t="s">
        <v>228</v>
      </c>
      <c r="C130" s="5" t="s">
        <v>233</v>
      </c>
      <c r="D130" s="5" t="s">
        <v>238</v>
      </c>
      <c r="E130" s="5" t="s">
        <v>244</v>
      </c>
      <c r="F130" s="5" t="s">
        <v>279</v>
      </c>
      <c r="G130" s="5" t="s">
        <v>249</v>
      </c>
      <c r="H130" s="9">
        <v>45402</v>
      </c>
    </row>
    <row r="131" spans="1:8" x14ac:dyDescent="0.3">
      <c r="A131" s="5" t="s">
        <v>137</v>
      </c>
      <c r="B131" s="5" t="s">
        <v>230</v>
      </c>
      <c r="C131" s="5" t="s">
        <v>262</v>
      </c>
      <c r="D131" s="5" t="s">
        <v>237</v>
      </c>
      <c r="E131" s="5" t="s">
        <v>242</v>
      </c>
      <c r="F131" s="5" t="s">
        <v>275</v>
      </c>
      <c r="G131" s="5" t="s">
        <v>246</v>
      </c>
      <c r="H131" s="9">
        <v>45409</v>
      </c>
    </row>
    <row r="132" spans="1:8" hidden="1" x14ac:dyDescent="0.3">
      <c r="A132" s="5" t="s">
        <v>138</v>
      </c>
      <c r="B132" s="5" t="s">
        <v>229</v>
      </c>
      <c r="C132" s="5" t="s">
        <v>235</v>
      </c>
      <c r="D132" s="5" t="s">
        <v>237</v>
      </c>
      <c r="E132" s="5" t="s">
        <v>245</v>
      </c>
      <c r="F132" s="5" t="s">
        <v>277</v>
      </c>
      <c r="G132" s="5" t="s">
        <v>247</v>
      </c>
      <c r="H132" s="9">
        <v>45319</v>
      </c>
    </row>
    <row r="133" spans="1:8" hidden="1" x14ac:dyDescent="0.3">
      <c r="A133" s="5" t="s">
        <v>139</v>
      </c>
      <c r="B133" s="5" t="s">
        <v>229</v>
      </c>
      <c r="C133" s="5" t="s">
        <v>236</v>
      </c>
      <c r="D133" s="5" t="s">
        <v>237</v>
      </c>
      <c r="E133" s="5" t="s">
        <v>244</v>
      </c>
      <c r="F133" s="5" t="s">
        <v>275</v>
      </c>
      <c r="G133" s="5" t="s">
        <v>248</v>
      </c>
      <c r="H133" s="9">
        <v>45436</v>
      </c>
    </row>
    <row r="134" spans="1:8" hidden="1" x14ac:dyDescent="0.3">
      <c r="A134" s="5" t="s">
        <v>140</v>
      </c>
      <c r="B134" s="5" t="s">
        <v>228</v>
      </c>
      <c r="C134" s="5" t="s">
        <v>236</v>
      </c>
      <c r="D134" s="5" t="s">
        <v>240</v>
      </c>
      <c r="E134" s="5" t="s">
        <v>243</v>
      </c>
      <c r="F134" s="5" t="s">
        <v>277</v>
      </c>
      <c r="G134" s="5" t="s">
        <v>248</v>
      </c>
      <c r="H134" s="9">
        <v>45391</v>
      </c>
    </row>
    <row r="135" spans="1:8" hidden="1" x14ac:dyDescent="0.3">
      <c r="A135" s="5" t="s">
        <v>141</v>
      </c>
      <c r="B135" s="5" t="s">
        <v>231</v>
      </c>
      <c r="C135" s="5" t="s">
        <v>262</v>
      </c>
      <c r="D135" s="5" t="s">
        <v>240</v>
      </c>
      <c r="E135" s="5" t="s">
        <v>241</v>
      </c>
      <c r="F135" s="5" t="s">
        <v>279</v>
      </c>
      <c r="G135" s="5" t="s">
        <v>246</v>
      </c>
      <c r="H135" s="9">
        <v>45303</v>
      </c>
    </row>
    <row r="136" spans="1:8" hidden="1" x14ac:dyDescent="0.3">
      <c r="A136" s="5" t="s">
        <v>142</v>
      </c>
      <c r="B136" s="5" t="s">
        <v>230</v>
      </c>
      <c r="C136" s="5" t="s">
        <v>236</v>
      </c>
      <c r="D136" s="5" t="s">
        <v>261</v>
      </c>
      <c r="E136" s="5" t="s">
        <v>243</v>
      </c>
      <c r="F136" s="5" t="s">
        <v>277</v>
      </c>
      <c r="G136" s="5" t="s">
        <v>247</v>
      </c>
      <c r="H136" s="9">
        <v>45301</v>
      </c>
    </row>
    <row r="137" spans="1:8" hidden="1" x14ac:dyDescent="0.3">
      <c r="A137" s="5" t="s">
        <v>143</v>
      </c>
      <c r="B137" s="5" t="s">
        <v>229</v>
      </c>
      <c r="C137" s="5" t="s">
        <v>233</v>
      </c>
      <c r="D137" s="5" t="s">
        <v>237</v>
      </c>
      <c r="E137" s="5" t="s">
        <v>245</v>
      </c>
      <c r="F137" s="5" t="s">
        <v>277</v>
      </c>
      <c r="G137" s="5" t="s">
        <v>250</v>
      </c>
      <c r="H137" s="9">
        <v>45310</v>
      </c>
    </row>
    <row r="138" spans="1:8" hidden="1" x14ac:dyDescent="0.3">
      <c r="A138" s="5" t="s">
        <v>144</v>
      </c>
      <c r="B138" s="5" t="s">
        <v>228</v>
      </c>
      <c r="C138" s="5" t="s">
        <v>262</v>
      </c>
      <c r="D138" s="5" t="s">
        <v>261</v>
      </c>
      <c r="E138" s="5" t="s">
        <v>241</v>
      </c>
      <c r="F138" s="5" t="s">
        <v>277</v>
      </c>
      <c r="G138" s="5" t="s">
        <v>246</v>
      </c>
      <c r="H138" s="9">
        <v>45473</v>
      </c>
    </row>
    <row r="139" spans="1:8" hidden="1" x14ac:dyDescent="0.3">
      <c r="A139" s="5" t="s">
        <v>145</v>
      </c>
      <c r="B139" s="5" t="s">
        <v>228</v>
      </c>
      <c r="C139" s="5" t="s">
        <v>262</v>
      </c>
      <c r="D139" s="5" t="s">
        <v>237</v>
      </c>
      <c r="E139" s="5" t="s">
        <v>244</v>
      </c>
      <c r="F139" s="5" t="s">
        <v>279</v>
      </c>
      <c r="G139" s="5" t="s">
        <v>247</v>
      </c>
      <c r="H139" s="9">
        <v>45510</v>
      </c>
    </row>
    <row r="140" spans="1:8" hidden="1" x14ac:dyDescent="0.3">
      <c r="A140" s="5" t="s">
        <v>146</v>
      </c>
      <c r="B140" s="5" t="s">
        <v>230</v>
      </c>
      <c r="C140" s="5" t="s">
        <v>262</v>
      </c>
      <c r="D140" s="5" t="s">
        <v>239</v>
      </c>
      <c r="E140" s="5" t="s">
        <v>244</v>
      </c>
      <c r="F140" s="5" t="s">
        <v>277</v>
      </c>
      <c r="G140" s="5" t="s">
        <v>248</v>
      </c>
      <c r="H140" s="9">
        <v>45358</v>
      </c>
    </row>
    <row r="141" spans="1:8" hidden="1" x14ac:dyDescent="0.3">
      <c r="A141" s="5" t="s">
        <v>147</v>
      </c>
      <c r="B141" s="5" t="s">
        <v>228</v>
      </c>
      <c r="C141" s="5" t="s">
        <v>233</v>
      </c>
      <c r="D141" s="5" t="s">
        <v>261</v>
      </c>
      <c r="E141" s="5" t="s">
        <v>243</v>
      </c>
      <c r="F141" s="5" t="s">
        <v>275</v>
      </c>
      <c r="G141" s="5" t="s">
        <v>250</v>
      </c>
      <c r="H141" s="9">
        <v>45481</v>
      </c>
    </row>
    <row r="142" spans="1:8" hidden="1" x14ac:dyDescent="0.3">
      <c r="A142" s="5" t="s">
        <v>148</v>
      </c>
      <c r="B142" s="5" t="s">
        <v>232</v>
      </c>
      <c r="C142" s="5" t="s">
        <v>234</v>
      </c>
      <c r="D142" s="5" t="s">
        <v>237</v>
      </c>
      <c r="E142" s="5" t="s">
        <v>243</v>
      </c>
      <c r="F142" s="5" t="s">
        <v>279</v>
      </c>
      <c r="G142" s="5" t="s">
        <v>249</v>
      </c>
      <c r="H142" s="9">
        <v>45359</v>
      </c>
    </row>
    <row r="143" spans="1:8" hidden="1" x14ac:dyDescent="0.3">
      <c r="A143" s="5" t="s">
        <v>149</v>
      </c>
      <c r="B143" s="5" t="s">
        <v>232</v>
      </c>
      <c r="C143" s="5" t="s">
        <v>262</v>
      </c>
      <c r="D143" s="5" t="s">
        <v>238</v>
      </c>
      <c r="E143" s="5" t="s">
        <v>245</v>
      </c>
      <c r="F143" s="5" t="s">
        <v>276</v>
      </c>
      <c r="G143" s="5" t="s">
        <v>249</v>
      </c>
      <c r="H143" s="9">
        <v>45299</v>
      </c>
    </row>
    <row r="144" spans="1:8" hidden="1" x14ac:dyDescent="0.3">
      <c r="A144" s="5" t="s">
        <v>150</v>
      </c>
      <c r="B144" s="5" t="s">
        <v>230</v>
      </c>
      <c r="C144" s="5" t="s">
        <v>234</v>
      </c>
      <c r="D144" s="5" t="s">
        <v>237</v>
      </c>
      <c r="E144" s="5" t="s">
        <v>241</v>
      </c>
      <c r="F144" s="5" t="s">
        <v>279</v>
      </c>
      <c r="G144" s="5" t="s">
        <v>249</v>
      </c>
      <c r="H144" s="9">
        <v>45369</v>
      </c>
    </row>
    <row r="145" spans="1:8" x14ac:dyDescent="0.3">
      <c r="A145" s="5" t="s">
        <v>151</v>
      </c>
      <c r="B145" s="5" t="s">
        <v>230</v>
      </c>
      <c r="C145" s="5" t="s">
        <v>262</v>
      </c>
      <c r="D145" s="5" t="s">
        <v>237</v>
      </c>
      <c r="E145" s="5" t="s">
        <v>242</v>
      </c>
      <c r="F145" s="5" t="s">
        <v>277</v>
      </c>
      <c r="G145" s="5" t="s">
        <v>248</v>
      </c>
      <c r="H145" s="9">
        <v>45405</v>
      </c>
    </row>
    <row r="146" spans="1:8" hidden="1" x14ac:dyDescent="0.3">
      <c r="A146" s="5" t="s">
        <v>152</v>
      </c>
      <c r="B146" s="5" t="s">
        <v>230</v>
      </c>
      <c r="C146" s="5" t="s">
        <v>262</v>
      </c>
      <c r="D146" s="5" t="s">
        <v>238</v>
      </c>
      <c r="E146" s="5" t="s">
        <v>241</v>
      </c>
      <c r="F146" s="5" t="s">
        <v>275</v>
      </c>
      <c r="G146" s="5" t="s">
        <v>246</v>
      </c>
      <c r="H146" s="9">
        <v>45313</v>
      </c>
    </row>
    <row r="147" spans="1:8" hidden="1" x14ac:dyDescent="0.3">
      <c r="A147" s="5" t="s">
        <v>153</v>
      </c>
      <c r="B147" s="5" t="s">
        <v>228</v>
      </c>
      <c r="C147" s="5" t="s">
        <v>234</v>
      </c>
      <c r="D147" s="5" t="s">
        <v>240</v>
      </c>
      <c r="E147" s="5" t="s">
        <v>241</v>
      </c>
      <c r="F147" s="5" t="s">
        <v>278</v>
      </c>
      <c r="G147" s="5" t="s">
        <v>250</v>
      </c>
      <c r="H147" s="9">
        <v>45499</v>
      </c>
    </row>
    <row r="148" spans="1:8" hidden="1" x14ac:dyDescent="0.3">
      <c r="A148" s="5" t="s">
        <v>154</v>
      </c>
      <c r="B148" s="5" t="s">
        <v>231</v>
      </c>
      <c r="C148" s="5" t="s">
        <v>233</v>
      </c>
      <c r="D148" s="5" t="s">
        <v>261</v>
      </c>
      <c r="E148" s="5" t="s">
        <v>243</v>
      </c>
      <c r="F148" s="5" t="s">
        <v>277</v>
      </c>
      <c r="G148" s="5" t="s">
        <v>248</v>
      </c>
      <c r="H148" s="9">
        <v>45485</v>
      </c>
    </row>
    <row r="149" spans="1:8" hidden="1" x14ac:dyDescent="0.3">
      <c r="A149" s="5" t="s">
        <v>155</v>
      </c>
      <c r="B149" s="5" t="s">
        <v>232</v>
      </c>
      <c r="C149" s="5" t="s">
        <v>262</v>
      </c>
      <c r="D149" s="5" t="s">
        <v>237</v>
      </c>
      <c r="E149" s="5" t="s">
        <v>244</v>
      </c>
      <c r="F149" s="5" t="s">
        <v>278</v>
      </c>
      <c r="G149" s="5" t="s">
        <v>250</v>
      </c>
      <c r="H149" s="9">
        <v>45305</v>
      </c>
    </row>
    <row r="150" spans="1:8" hidden="1" x14ac:dyDescent="0.3">
      <c r="A150" s="5" t="s">
        <v>156</v>
      </c>
      <c r="B150" s="5" t="s">
        <v>230</v>
      </c>
      <c r="C150" s="5" t="s">
        <v>236</v>
      </c>
      <c r="D150" s="5" t="s">
        <v>261</v>
      </c>
      <c r="E150" s="5" t="s">
        <v>241</v>
      </c>
      <c r="F150" s="5" t="s">
        <v>275</v>
      </c>
      <c r="G150" s="5" t="s">
        <v>250</v>
      </c>
      <c r="H150" s="9">
        <v>45405</v>
      </c>
    </row>
    <row r="151" spans="1:8" hidden="1" x14ac:dyDescent="0.3">
      <c r="A151" s="5" t="s">
        <v>157</v>
      </c>
      <c r="B151" s="5" t="s">
        <v>232</v>
      </c>
      <c r="C151" s="5" t="s">
        <v>233</v>
      </c>
      <c r="D151" s="5" t="s">
        <v>237</v>
      </c>
      <c r="E151" s="5" t="s">
        <v>244</v>
      </c>
      <c r="F151" s="5" t="s">
        <v>279</v>
      </c>
      <c r="G151" s="5" t="s">
        <v>249</v>
      </c>
      <c r="H151" s="9">
        <v>45485</v>
      </c>
    </row>
    <row r="152" spans="1:8" hidden="1" x14ac:dyDescent="0.3">
      <c r="A152" s="5" t="s">
        <v>158</v>
      </c>
      <c r="B152" s="5" t="s">
        <v>232</v>
      </c>
      <c r="C152" s="5" t="s">
        <v>262</v>
      </c>
      <c r="D152" s="5" t="s">
        <v>237</v>
      </c>
      <c r="E152" s="5" t="s">
        <v>241</v>
      </c>
      <c r="F152" s="5" t="s">
        <v>275</v>
      </c>
      <c r="G152" s="5" t="s">
        <v>246</v>
      </c>
      <c r="H152" s="9">
        <v>45466</v>
      </c>
    </row>
    <row r="153" spans="1:8" hidden="1" x14ac:dyDescent="0.3">
      <c r="A153" s="5" t="s">
        <v>159</v>
      </c>
      <c r="B153" s="5" t="s">
        <v>232</v>
      </c>
      <c r="C153" s="5" t="s">
        <v>236</v>
      </c>
      <c r="D153" s="5" t="s">
        <v>237</v>
      </c>
      <c r="E153" s="5" t="s">
        <v>243</v>
      </c>
      <c r="F153" s="5" t="s">
        <v>278</v>
      </c>
      <c r="G153" s="5" t="s">
        <v>247</v>
      </c>
      <c r="H153" s="9">
        <v>45330</v>
      </c>
    </row>
    <row r="154" spans="1:8" hidden="1" x14ac:dyDescent="0.3">
      <c r="A154" s="5" t="s">
        <v>160</v>
      </c>
      <c r="B154" s="5" t="s">
        <v>228</v>
      </c>
      <c r="C154" s="5" t="s">
        <v>234</v>
      </c>
      <c r="D154" s="5" t="s">
        <v>261</v>
      </c>
      <c r="E154" s="5" t="s">
        <v>241</v>
      </c>
      <c r="F154" s="5" t="s">
        <v>279</v>
      </c>
      <c r="G154" s="5" t="s">
        <v>247</v>
      </c>
      <c r="H154" s="9">
        <v>45450</v>
      </c>
    </row>
    <row r="155" spans="1:8" hidden="1" x14ac:dyDescent="0.3">
      <c r="A155" s="5" t="s">
        <v>161</v>
      </c>
      <c r="B155" s="5" t="s">
        <v>229</v>
      </c>
      <c r="C155" s="5" t="s">
        <v>235</v>
      </c>
      <c r="D155" s="5" t="s">
        <v>239</v>
      </c>
      <c r="E155" s="5" t="s">
        <v>244</v>
      </c>
      <c r="F155" s="5" t="s">
        <v>279</v>
      </c>
      <c r="G155" s="5" t="s">
        <v>250</v>
      </c>
      <c r="H155" s="9">
        <v>45413</v>
      </c>
    </row>
    <row r="156" spans="1:8" hidden="1" x14ac:dyDescent="0.3">
      <c r="A156" s="5" t="s">
        <v>162</v>
      </c>
      <c r="B156" s="5" t="s">
        <v>228</v>
      </c>
      <c r="C156" s="5" t="s">
        <v>236</v>
      </c>
      <c r="D156" s="5" t="s">
        <v>237</v>
      </c>
      <c r="E156" s="5" t="s">
        <v>245</v>
      </c>
      <c r="F156" s="5" t="s">
        <v>278</v>
      </c>
      <c r="G156" s="5" t="s">
        <v>249</v>
      </c>
      <c r="H156" s="9">
        <v>45497</v>
      </c>
    </row>
    <row r="157" spans="1:8" hidden="1" x14ac:dyDescent="0.3">
      <c r="A157" s="5" t="s">
        <v>163</v>
      </c>
      <c r="B157" s="5" t="s">
        <v>228</v>
      </c>
      <c r="C157" s="5" t="s">
        <v>236</v>
      </c>
      <c r="D157" s="5" t="s">
        <v>240</v>
      </c>
      <c r="E157" s="5" t="s">
        <v>243</v>
      </c>
      <c r="F157" s="5" t="s">
        <v>277</v>
      </c>
      <c r="G157" s="5" t="s">
        <v>250</v>
      </c>
      <c r="H157" s="9">
        <v>45444</v>
      </c>
    </row>
    <row r="158" spans="1:8" hidden="1" x14ac:dyDescent="0.3">
      <c r="A158" s="5" t="s">
        <v>164</v>
      </c>
      <c r="B158" s="5" t="s">
        <v>232</v>
      </c>
      <c r="C158" s="5" t="s">
        <v>235</v>
      </c>
      <c r="D158" s="5" t="s">
        <v>261</v>
      </c>
      <c r="E158" s="5" t="s">
        <v>243</v>
      </c>
      <c r="F158" s="5" t="s">
        <v>279</v>
      </c>
      <c r="G158" s="5" t="s">
        <v>249</v>
      </c>
      <c r="H158" s="9">
        <v>45347</v>
      </c>
    </row>
    <row r="159" spans="1:8" hidden="1" x14ac:dyDescent="0.3">
      <c r="A159" s="5" t="s">
        <v>165</v>
      </c>
      <c r="B159" s="5" t="s">
        <v>228</v>
      </c>
      <c r="C159" s="5" t="s">
        <v>262</v>
      </c>
      <c r="D159" s="5" t="s">
        <v>237</v>
      </c>
      <c r="E159" s="5" t="s">
        <v>244</v>
      </c>
      <c r="F159" s="5" t="s">
        <v>278</v>
      </c>
      <c r="G159" s="5" t="s">
        <v>246</v>
      </c>
      <c r="H159" s="9">
        <v>45408</v>
      </c>
    </row>
    <row r="160" spans="1:8" hidden="1" x14ac:dyDescent="0.3">
      <c r="A160" s="5" t="s">
        <v>166</v>
      </c>
      <c r="B160" s="5" t="s">
        <v>231</v>
      </c>
      <c r="C160" s="5" t="s">
        <v>234</v>
      </c>
      <c r="D160" s="5" t="s">
        <v>238</v>
      </c>
      <c r="E160" s="5" t="s">
        <v>244</v>
      </c>
      <c r="F160" s="5" t="s">
        <v>279</v>
      </c>
      <c r="G160" s="5" t="s">
        <v>250</v>
      </c>
      <c r="H160" s="9">
        <v>45410</v>
      </c>
    </row>
    <row r="161" spans="1:8" hidden="1" x14ac:dyDescent="0.3">
      <c r="A161" s="5" t="s">
        <v>167</v>
      </c>
      <c r="B161" s="5" t="s">
        <v>232</v>
      </c>
      <c r="C161" s="5" t="s">
        <v>236</v>
      </c>
      <c r="D161" s="5" t="s">
        <v>238</v>
      </c>
      <c r="E161" s="5" t="s">
        <v>245</v>
      </c>
      <c r="F161" s="5" t="s">
        <v>276</v>
      </c>
      <c r="G161" s="5" t="s">
        <v>248</v>
      </c>
      <c r="H161" s="9">
        <v>45428</v>
      </c>
    </row>
    <row r="162" spans="1:8" hidden="1" x14ac:dyDescent="0.3">
      <c r="A162" s="5" t="s">
        <v>168</v>
      </c>
      <c r="B162" s="5" t="s">
        <v>230</v>
      </c>
      <c r="C162" s="5" t="s">
        <v>233</v>
      </c>
      <c r="D162" s="5" t="s">
        <v>238</v>
      </c>
      <c r="E162" s="5" t="s">
        <v>244</v>
      </c>
      <c r="F162" s="5" t="s">
        <v>277</v>
      </c>
      <c r="G162" s="5" t="s">
        <v>246</v>
      </c>
      <c r="H162" s="9">
        <v>45438</v>
      </c>
    </row>
    <row r="163" spans="1:8" hidden="1" x14ac:dyDescent="0.3">
      <c r="A163" s="5" t="s">
        <v>169</v>
      </c>
      <c r="B163" s="5" t="s">
        <v>231</v>
      </c>
      <c r="C163" s="5" t="s">
        <v>233</v>
      </c>
      <c r="D163" s="5" t="s">
        <v>240</v>
      </c>
      <c r="E163" s="5" t="s">
        <v>243</v>
      </c>
      <c r="F163" s="5" t="s">
        <v>278</v>
      </c>
      <c r="G163" s="5" t="s">
        <v>247</v>
      </c>
      <c r="H163" s="9">
        <v>45329</v>
      </c>
    </row>
    <row r="164" spans="1:8" x14ac:dyDescent="0.3">
      <c r="A164" s="5" t="s">
        <v>170</v>
      </c>
      <c r="B164" s="5" t="s">
        <v>230</v>
      </c>
      <c r="C164" s="5" t="s">
        <v>236</v>
      </c>
      <c r="D164" s="5" t="s">
        <v>237</v>
      </c>
      <c r="E164" s="5" t="s">
        <v>242</v>
      </c>
      <c r="F164" s="5" t="s">
        <v>276</v>
      </c>
      <c r="G164" s="5" t="s">
        <v>247</v>
      </c>
      <c r="H164" s="9">
        <v>45342</v>
      </c>
    </row>
    <row r="165" spans="1:8" hidden="1" x14ac:dyDescent="0.3">
      <c r="A165" s="5" t="s">
        <v>171</v>
      </c>
      <c r="B165" s="5" t="s">
        <v>231</v>
      </c>
      <c r="C165" s="5" t="s">
        <v>262</v>
      </c>
      <c r="D165" s="5" t="s">
        <v>261</v>
      </c>
      <c r="E165" s="5" t="s">
        <v>243</v>
      </c>
      <c r="F165" s="5" t="s">
        <v>277</v>
      </c>
      <c r="G165" s="5" t="s">
        <v>247</v>
      </c>
      <c r="H165" s="9">
        <v>45392</v>
      </c>
    </row>
    <row r="166" spans="1:8" x14ac:dyDescent="0.3">
      <c r="A166" s="5" t="s">
        <v>172</v>
      </c>
      <c r="B166" s="5" t="s">
        <v>228</v>
      </c>
      <c r="C166" s="5" t="s">
        <v>234</v>
      </c>
      <c r="D166" s="5" t="s">
        <v>239</v>
      </c>
      <c r="E166" s="5" t="s">
        <v>242</v>
      </c>
      <c r="F166" s="5" t="s">
        <v>276</v>
      </c>
      <c r="G166" s="5" t="s">
        <v>250</v>
      </c>
      <c r="H166" s="9">
        <v>45355</v>
      </c>
    </row>
    <row r="167" spans="1:8" hidden="1" x14ac:dyDescent="0.3">
      <c r="A167" s="5" t="s">
        <v>173</v>
      </c>
      <c r="B167" s="5" t="s">
        <v>232</v>
      </c>
      <c r="C167" s="5" t="s">
        <v>233</v>
      </c>
      <c r="D167" s="5" t="s">
        <v>240</v>
      </c>
      <c r="E167" s="5" t="s">
        <v>243</v>
      </c>
      <c r="F167" s="5" t="s">
        <v>277</v>
      </c>
      <c r="G167" s="5" t="s">
        <v>246</v>
      </c>
      <c r="H167" s="9">
        <v>45485</v>
      </c>
    </row>
    <row r="168" spans="1:8" hidden="1" x14ac:dyDescent="0.3">
      <c r="A168" s="5" t="s">
        <v>174</v>
      </c>
      <c r="B168" s="5" t="s">
        <v>229</v>
      </c>
      <c r="C168" s="5" t="s">
        <v>235</v>
      </c>
      <c r="D168" s="5" t="s">
        <v>239</v>
      </c>
      <c r="E168" s="5" t="s">
        <v>244</v>
      </c>
      <c r="F168" s="5" t="s">
        <v>278</v>
      </c>
      <c r="G168" s="5" t="s">
        <v>249</v>
      </c>
      <c r="H168" s="9">
        <v>45407</v>
      </c>
    </row>
    <row r="169" spans="1:8" x14ac:dyDescent="0.3">
      <c r="A169" s="5" t="s">
        <v>175</v>
      </c>
      <c r="B169" s="5" t="s">
        <v>232</v>
      </c>
      <c r="C169" s="5" t="s">
        <v>236</v>
      </c>
      <c r="D169" s="5" t="s">
        <v>237</v>
      </c>
      <c r="E169" s="5" t="s">
        <v>242</v>
      </c>
      <c r="F169" s="5" t="s">
        <v>278</v>
      </c>
      <c r="G169" s="5" t="s">
        <v>249</v>
      </c>
      <c r="H169" s="9">
        <v>45319</v>
      </c>
    </row>
    <row r="170" spans="1:8" x14ac:dyDescent="0.3">
      <c r="A170" s="5" t="s">
        <v>176</v>
      </c>
      <c r="B170" s="5" t="s">
        <v>230</v>
      </c>
      <c r="C170" s="5" t="s">
        <v>234</v>
      </c>
      <c r="D170" s="5" t="s">
        <v>238</v>
      </c>
      <c r="E170" s="5" t="s">
        <v>242</v>
      </c>
      <c r="F170" s="5" t="s">
        <v>276</v>
      </c>
      <c r="G170" s="5" t="s">
        <v>248</v>
      </c>
      <c r="H170" s="9">
        <v>45473</v>
      </c>
    </row>
    <row r="171" spans="1:8" hidden="1" x14ac:dyDescent="0.3">
      <c r="A171" s="5" t="s">
        <v>177</v>
      </c>
      <c r="B171" s="5" t="s">
        <v>232</v>
      </c>
      <c r="C171" s="5" t="s">
        <v>234</v>
      </c>
      <c r="D171" s="5" t="s">
        <v>238</v>
      </c>
      <c r="E171" s="5" t="s">
        <v>244</v>
      </c>
      <c r="F171" s="5" t="s">
        <v>279</v>
      </c>
      <c r="G171" s="5" t="s">
        <v>249</v>
      </c>
      <c r="H171" s="9">
        <v>45305</v>
      </c>
    </row>
    <row r="172" spans="1:8" hidden="1" x14ac:dyDescent="0.3">
      <c r="A172" s="5" t="s">
        <v>178</v>
      </c>
      <c r="B172" s="5" t="s">
        <v>231</v>
      </c>
      <c r="C172" s="5" t="s">
        <v>262</v>
      </c>
      <c r="D172" s="5" t="s">
        <v>237</v>
      </c>
      <c r="E172" s="5" t="s">
        <v>245</v>
      </c>
      <c r="F172" s="5" t="s">
        <v>277</v>
      </c>
      <c r="G172" s="5" t="s">
        <v>249</v>
      </c>
      <c r="H172" s="9">
        <v>45496</v>
      </c>
    </row>
    <row r="173" spans="1:8" hidden="1" x14ac:dyDescent="0.3">
      <c r="A173" s="5" t="s">
        <v>179</v>
      </c>
      <c r="B173" s="5" t="s">
        <v>231</v>
      </c>
      <c r="C173" s="5" t="s">
        <v>235</v>
      </c>
      <c r="D173" s="5" t="s">
        <v>261</v>
      </c>
      <c r="E173" s="5" t="s">
        <v>241</v>
      </c>
      <c r="F173" s="5" t="s">
        <v>278</v>
      </c>
      <c r="G173" s="5" t="s">
        <v>246</v>
      </c>
      <c r="H173" s="9">
        <v>45458</v>
      </c>
    </row>
    <row r="174" spans="1:8" hidden="1" x14ac:dyDescent="0.3">
      <c r="A174" s="5" t="s">
        <v>180</v>
      </c>
      <c r="B174" s="5" t="s">
        <v>230</v>
      </c>
      <c r="C174" s="5" t="s">
        <v>235</v>
      </c>
      <c r="D174" s="5" t="s">
        <v>240</v>
      </c>
      <c r="E174" s="5" t="s">
        <v>241</v>
      </c>
      <c r="F174" s="5" t="s">
        <v>277</v>
      </c>
      <c r="G174" s="5" t="s">
        <v>247</v>
      </c>
      <c r="H174" s="9">
        <v>45344</v>
      </c>
    </row>
    <row r="175" spans="1:8" hidden="1" x14ac:dyDescent="0.3">
      <c r="A175" s="5" t="s">
        <v>181</v>
      </c>
      <c r="B175" s="5" t="s">
        <v>228</v>
      </c>
      <c r="C175" s="5" t="s">
        <v>234</v>
      </c>
      <c r="D175" s="5" t="s">
        <v>237</v>
      </c>
      <c r="E175" s="5" t="s">
        <v>245</v>
      </c>
      <c r="F175" s="5" t="s">
        <v>279</v>
      </c>
      <c r="G175" s="5" t="s">
        <v>248</v>
      </c>
      <c r="H175" s="9">
        <v>45475</v>
      </c>
    </row>
    <row r="176" spans="1:8" hidden="1" x14ac:dyDescent="0.3">
      <c r="A176" s="5" t="s">
        <v>182</v>
      </c>
      <c r="B176" s="5" t="s">
        <v>228</v>
      </c>
      <c r="C176" s="5" t="s">
        <v>236</v>
      </c>
      <c r="D176" s="5" t="s">
        <v>237</v>
      </c>
      <c r="E176" s="5" t="s">
        <v>245</v>
      </c>
      <c r="F176" s="5" t="s">
        <v>277</v>
      </c>
      <c r="G176" s="5" t="s">
        <v>248</v>
      </c>
      <c r="H176" s="9">
        <v>45418</v>
      </c>
    </row>
    <row r="177" spans="1:8" hidden="1" x14ac:dyDescent="0.3">
      <c r="A177" s="5" t="s">
        <v>183</v>
      </c>
      <c r="B177" s="5" t="s">
        <v>231</v>
      </c>
      <c r="C177" s="5" t="s">
        <v>236</v>
      </c>
      <c r="D177" s="5" t="s">
        <v>261</v>
      </c>
      <c r="E177" s="5" t="s">
        <v>243</v>
      </c>
      <c r="F177" s="5" t="s">
        <v>276</v>
      </c>
      <c r="G177" s="5" t="s">
        <v>250</v>
      </c>
      <c r="H177" s="9">
        <v>45302</v>
      </c>
    </row>
    <row r="178" spans="1:8" hidden="1" x14ac:dyDescent="0.3">
      <c r="A178" s="5" t="s">
        <v>184</v>
      </c>
      <c r="B178" s="5" t="s">
        <v>230</v>
      </c>
      <c r="C178" s="5" t="s">
        <v>233</v>
      </c>
      <c r="D178" s="5" t="s">
        <v>240</v>
      </c>
      <c r="E178" s="5" t="s">
        <v>241</v>
      </c>
      <c r="F178" s="5" t="s">
        <v>278</v>
      </c>
      <c r="G178" s="5" t="s">
        <v>249</v>
      </c>
      <c r="H178" s="9">
        <v>45476</v>
      </c>
    </row>
    <row r="179" spans="1:8" hidden="1" x14ac:dyDescent="0.3">
      <c r="A179" s="5" t="s">
        <v>185</v>
      </c>
      <c r="B179" s="5" t="s">
        <v>231</v>
      </c>
      <c r="C179" s="5" t="s">
        <v>235</v>
      </c>
      <c r="D179" s="5" t="s">
        <v>240</v>
      </c>
      <c r="E179" s="5" t="s">
        <v>243</v>
      </c>
      <c r="F179" s="5" t="s">
        <v>278</v>
      </c>
      <c r="G179" s="5" t="s">
        <v>250</v>
      </c>
      <c r="H179" s="9">
        <v>45416</v>
      </c>
    </row>
    <row r="180" spans="1:8" hidden="1" x14ac:dyDescent="0.3">
      <c r="A180" s="5" t="s">
        <v>186</v>
      </c>
      <c r="B180" s="5" t="s">
        <v>232</v>
      </c>
      <c r="C180" s="5" t="s">
        <v>233</v>
      </c>
      <c r="D180" s="5" t="s">
        <v>240</v>
      </c>
      <c r="E180" s="5" t="s">
        <v>243</v>
      </c>
      <c r="F180" s="5" t="s">
        <v>277</v>
      </c>
      <c r="G180" s="5" t="s">
        <v>248</v>
      </c>
      <c r="H180" s="9">
        <v>45364</v>
      </c>
    </row>
    <row r="181" spans="1:8" hidden="1" x14ac:dyDescent="0.3">
      <c r="A181" s="5" t="s">
        <v>187</v>
      </c>
      <c r="B181" s="5" t="s">
        <v>229</v>
      </c>
      <c r="C181" s="5" t="s">
        <v>234</v>
      </c>
      <c r="D181" s="5" t="s">
        <v>238</v>
      </c>
      <c r="E181" s="5" t="s">
        <v>241</v>
      </c>
      <c r="F181" s="5" t="s">
        <v>275</v>
      </c>
      <c r="G181" s="5" t="s">
        <v>250</v>
      </c>
      <c r="H181" s="9">
        <v>45486</v>
      </c>
    </row>
    <row r="182" spans="1:8" x14ac:dyDescent="0.3">
      <c r="A182" s="5" t="s">
        <v>188</v>
      </c>
      <c r="B182" s="5" t="s">
        <v>228</v>
      </c>
      <c r="C182" s="5" t="s">
        <v>236</v>
      </c>
      <c r="D182" s="5" t="s">
        <v>239</v>
      </c>
      <c r="E182" s="5" t="s">
        <v>242</v>
      </c>
      <c r="F182" s="5" t="s">
        <v>279</v>
      </c>
      <c r="G182" s="5" t="s">
        <v>250</v>
      </c>
      <c r="H182" s="9">
        <v>45359</v>
      </c>
    </row>
    <row r="183" spans="1:8" hidden="1" x14ac:dyDescent="0.3">
      <c r="A183" s="5" t="s">
        <v>189</v>
      </c>
      <c r="B183" s="5" t="s">
        <v>230</v>
      </c>
      <c r="C183" s="5" t="s">
        <v>262</v>
      </c>
      <c r="D183" s="5" t="s">
        <v>238</v>
      </c>
      <c r="E183" s="5" t="s">
        <v>244</v>
      </c>
      <c r="F183" s="5" t="s">
        <v>278</v>
      </c>
      <c r="G183" s="5" t="s">
        <v>250</v>
      </c>
      <c r="H183" s="9">
        <v>45368</v>
      </c>
    </row>
    <row r="184" spans="1:8" hidden="1" x14ac:dyDescent="0.3">
      <c r="A184" s="5" t="s">
        <v>190</v>
      </c>
      <c r="B184" s="5" t="s">
        <v>231</v>
      </c>
      <c r="C184" s="5" t="s">
        <v>262</v>
      </c>
      <c r="D184" s="5" t="s">
        <v>240</v>
      </c>
      <c r="E184" s="5" t="s">
        <v>243</v>
      </c>
      <c r="F184" s="5" t="s">
        <v>276</v>
      </c>
      <c r="G184" s="5" t="s">
        <v>247</v>
      </c>
      <c r="H184" s="9">
        <v>45418</v>
      </c>
    </row>
    <row r="185" spans="1:8" hidden="1" x14ac:dyDescent="0.3">
      <c r="A185" s="5" t="s">
        <v>191</v>
      </c>
      <c r="B185" s="5" t="s">
        <v>232</v>
      </c>
      <c r="C185" s="5" t="s">
        <v>233</v>
      </c>
      <c r="D185" s="5" t="s">
        <v>240</v>
      </c>
      <c r="E185" s="5" t="s">
        <v>243</v>
      </c>
      <c r="F185" s="5" t="s">
        <v>278</v>
      </c>
      <c r="G185" s="5" t="s">
        <v>247</v>
      </c>
      <c r="H185" s="9">
        <v>45482</v>
      </c>
    </row>
    <row r="186" spans="1:8" hidden="1" x14ac:dyDescent="0.3">
      <c r="A186" s="5" t="s">
        <v>192</v>
      </c>
      <c r="B186" s="5" t="s">
        <v>232</v>
      </c>
      <c r="C186" s="5" t="s">
        <v>234</v>
      </c>
      <c r="D186" s="5" t="s">
        <v>238</v>
      </c>
      <c r="E186" s="5" t="s">
        <v>243</v>
      </c>
      <c r="F186" s="5" t="s">
        <v>275</v>
      </c>
      <c r="G186" s="5" t="s">
        <v>246</v>
      </c>
      <c r="H186" s="9">
        <v>45296</v>
      </c>
    </row>
    <row r="187" spans="1:8" hidden="1" x14ac:dyDescent="0.3">
      <c r="A187" s="5" t="s">
        <v>193</v>
      </c>
      <c r="B187" s="5" t="s">
        <v>228</v>
      </c>
      <c r="C187" s="5" t="s">
        <v>233</v>
      </c>
      <c r="D187" s="5" t="s">
        <v>240</v>
      </c>
      <c r="E187" s="5" t="s">
        <v>241</v>
      </c>
      <c r="F187" s="5" t="s">
        <v>278</v>
      </c>
      <c r="G187" s="5" t="s">
        <v>249</v>
      </c>
      <c r="H187" s="9">
        <v>45296</v>
      </c>
    </row>
    <row r="188" spans="1:8" x14ac:dyDescent="0.3">
      <c r="A188" s="5" t="s">
        <v>194</v>
      </c>
      <c r="B188" s="5" t="s">
        <v>231</v>
      </c>
      <c r="C188" s="5" t="s">
        <v>236</v>
      </c>
      <c r="D188" s="5" t="s">
        <v>239</v>
      </c>
      <c r="E188" s="5" t="s">
        <v>242</v>
      </c>
      <c r="F188" s="5" t="s">
        <v>278</v>
      </c>
      <c r="G188" s="5" t="s">
        <v>248</v>
      </c>
      <c r="H188" s="9">
        <v>45416</v>
      </c>
    </row>
    <row r="189" spans="1:8" hidden="1" x14ac:dyDescent="0.3">
      <c r="A189" s="5" t="s">
        <v>195</v>
      </c>
      <c r="B189" s="5" t="s">
        <v>231</v>
      </c>
      <c r="C189" s="5" t="s">
        <v>234</v>
      </c>
      <c r="D189" s="5" t="s">
        <v>237</v>
      </c>
      <c r="E189" s="5" t="s">
        <v>241</v>
      </c>
      <c r="F189" s="5" t="s">
        <v>279</v>
      </c>
      <c r="G189" s="5" t="s">
        <v>246</v>
      </c>
      <c r="H189" s="9">
        <v>45448</v>
      </c>
    </row>
    <row r="190" spans="1:8" hidden="1" x14ac:dyDescent="0.3">
      <c r="A190" s="5" t="s">
        <v>196</v>
      </c>
      <c r="B190" s="5" t="s">
        <v>228</v>
      </c>
      <c r="C190" s="5" t="s">
        <v>235</v>
      </c>
      <c r="D190" s="5" t="s">
        <v>237</v>
      </c>
      <c r="E190" s="5" t="s">
        <v>241</v>
      </c>
      <c r="F190" s="5" t="s">
        <v>279</v>
      </c>
      <c r="G190" s="5" t="s">
        <v>250</v>
      </c>
      <c r="H190" s="9">
        <v>45364</v>
      </c>
    </row>
    <row r="191" spans="1:8" hidden="1" x14ac:dyDescent="0.3">
      <c r="A191" s="5" t="s">
        <v>197</v>
      </c>
      <c r="B191" s="5" t="s">
        <v>228</v>
      </c>
      <c r="C191" s="5" t="s">
        <v>236</v>
      </c>
      <c r="D191" s="5" t="s">
        <v>261</v>
      </c>
      <c r="E191" s="5" t="s">
        <v>241</v>
      </c>
      <c r="F191" s="5" t="s">
        <v>276</v>
      </c>
      <c r="G191" s="5" t="s">
        <v>249</v>
      </c>
      <c r="H191" s="9">
        <v>45484</v>
      </c>
    </row>
    <row r="192" spans="1:8" hidden="1" x14ac:dyDescent="0.3">
      <c r="A192" s="5" t="s">
        <v>198</v>
      </c>
      <c r="B192" s="5" t="s">
        <v>228</v>
      </c>
      <c r="C192" s="5" t="s">
        <v>236</v>
      </c>
      <c r="D192" s="5" t="s">
        <v>261</v>
      </c>
      <c r="E192" s="5" t="s">
        <v>241</v>
      </c>
      <c r="F192" s="5" t="s">
        <v>278</v>
      </c>
      <c r="G192" s="5" t="s">
        <v>246</v>
      </c>
      <c r="H192" s="9">
        <v>45499</v>
      </c>
    </row>
    <row r="193" spans="1:8" hidden="1" x14ac:dyDescent="0.3">
      <c r="A193" s="5" t="s">
        <v>199</v>
      </c>
      <c r="B193" s="5" t="s">
        <v>228</v>
      </c>
      <c r="C193" s="5" t="s">
        <v>235</v>
      </c>
      <c r="D193" s="5" t="s">
        <v>237</v>
      </c>
      <c r="E193" s="5" t="s">
        <v>243</v>
      </c>
      <c r="F193" s="5" t="s">
        <v>277</v>
      </c>
      <c r="G193" s="5" t="s">
        <v>246</v>
      </c>
      <c r="H193" s="9">
        <v>45481</v>
      </c>
    </row>
    <row r="194" spans="1:8" hidden="1" x14ac:dyDescent="0.3">
      <c r="A194" s="5" t="s">
        <v>200</v>
      </c>
      <c r="B194" s="5" t="s">
        <v>231</v>
      </c>
      <c r="C194" s="5" t="s">
        <v>234</v>
      </c>
      <c r="D194" s="5" t="s">
        <v>261</v>
      </c>
      <c r="E194" s="5" t="s">
        <v>243</v>
      </c>
      <c r="F194" s="5" t="s">
        <v>276</v>
      </c>
      <c r="G194" s="5" t="s">
        <v>248</v>
      </c>
      <c r="H194" s="9">
        <v>45454</v>
      </c>
    </row>
    <row r="195" spans="1:8" hidden="1" x14ac:dyDescent="0.3">
      <c r="A195" s="5" t="s">
        <v>201</v>
      </c>
      <c r="B195" s="5" t="s">
        <v>229</v>
      </c>
      <c r="C195" s="5" t="s">
        <v>262</v>
      </c>
      <c r="D195" s="5" t="s">
        <v>240</v>
      </c>
      <c r="E195" s="5" t="s">
        <v>241</v>
      </c>
      <c r="F195" s="5" t="s">
        <v>275</v>
      </c>
      <c r="G195" s="5" t="s">
        <v>247</v>
      </c>
      <c r="H195" s="9">
        <v>45427</v>
      </c>
    </row>
    <row r="196" spans="1:8" hidden="1" x14ac:dyDescent="0.3">
      <c r="A196" s="5" t="s">
        <v>202</v>
      </c>
      <c r="B196" s="5" t="s">
        <v>232</v>
      </c>
      <c r="C196" s="5" t="s">
        <v>236</v>
      </c>
      <c r="D196" s="5" t="s">
        <v>239</v>
      </c>
      <c r="E196" s="5" t="s">
        <v>241</v>
      </c>
      <c r="F196" s="5" t="s">
        <v>278</v>
      </c>
      <c r="G196" s="5" t="s">
        <v>250</v>
      </c>
      <c r="H196" s="9">
        <v>45392</v>
      </c>
    </row>
    <row r="197" spans="1:8" hidden="1" x14ac:dyDescent="0.3">
      <c r="A197" s="5" t="s">
        <v>203</v>
      </c>
      <c r="B197" s="5" t="s">
        <v>231</v>
      </c>
      <c r="C197" s="5" t="s">
        <v>234</v>
      </c>
      <c r="D197" s="5" t="s">
        <v>240</v>
      </c>
      <c r="E197" s="5" t="s">
        <v>241</v>
      </c>
      <c r="F197" s="5" t="s">
        <v>277</v>
      </c>
      <c r="G197" s="5" t="s">
        <v>246</v>
      </c>
      <c r="H197" s="9">
        <v>45399</v>
      </c>
    </row>
    <row r="198" spans="1:8" hidden="1" x14ac:dyDescent="0.3">
      <c r="A198" s="5" t="s">
        <v>204</v>
      </c>
      <c r="B198" s="5" t="s">
        <v>232</v>
      </c>
      <c r="C198" s="5" t="s">
        <v>235</v>
      </c>
      <c r="D198" s="5" t="s">
        <v>261</v>
      </c>
      <c r="E198" s="5" t="s">
        <v>241</v>
      </c>
      <c r="F198" s="5" t="s">
        <v>277</v>
      </c>
      <c r="G198" s="5" t="s">
        <v>248</v>
      </c>
      <c r="H198" s="9">
        <v>45400</v>
      </c>
    </row>
    <row r="199" spans="1:8" hidden="1" x14ac:dyDescent="0.3">
      <c r="A199" s="5" t="s">
        <v>205</v>
      </c>
      <c r="B199" s="5" t="s">
        <v>232</v>
      </c>
      <c r="C199" s="5" t="s">
        <v>233</v>
      </c>
      <c r="D199" s="5" t="s">
        <v>239</v>
      </c>
      <c r="E199" s="5" t="s">
        <v>244</v>
      </c>
      <c r="F199" s="5" t="s">
        <v>278</v>
      </c>
      <c r="G199" s="5" t="s">
        <v>246</v>
      </c>
      <c r="H199" s="9">
        <v>45312</v>
      </c>
    </row>
    <row r="200" spans="1:8" hidden="1" x14ac:dyDescent="0.3">
      <c r="A200" s="5" t="s">
        <v>206</v>
      </c>
      <c r="B200" s="5" t="s">
        <v>229</v>
      </c>
      <c r="C200" s="5" t="s">
        <v>234</v>
      </c>
      <c r="D200" s="5" t="s">
        <v>261</v>
      </c>
      <c r="E200" s="5" t="s">
        <v>243</v>
      </c>
      <c r="F200" s="5" t="s">
        <v>277</v>
      </c>
      <c r="G200" s="5" t="s">
        <v>247</v>
      </c>
      <c r="H200" s="9">
        <v>45445</v>
      </c>
    </row>
    <row r="201" spans="1:8" hidden="1" x14ac:dyDescent="0.3">
      <c r="A201" s="5" t="s">
        <v>207</v>
      </c>
      <c r="B201" s="5" t="s">
        <v>229</v>
      </c>
      <c r="C201" s="5" t="s">
        <v>234</v>
      </c>
      <c r="D201" s="5" t="s">
        <v>238</v>
      </c>
      <c r="E201" s="5" t="s">
        <v>243</v>
      </c>
      <c r="F201" s="5" t="s">
        <v>275</v>
      </c>
      <c r="G201" s="5" t="s">
        <v>246</v>
      </c>
      <c r="H201" s="9">
        <v>45415</v>
      </c>
    </row>
    <row r="202" spans="1:8" x14ac:dyDescent="0.3">
      <c r="A202" s="5" t="s">
        <v>208</v>
      </c>
      <c r="B202" s="5" t="s">
        <v>232</v>
      </c>
      <c r="C202" s="5" t="s">
        <v>234</v>
      </c>
      <c r="D202" s="5" t="s">
        <v>237</v>
      </c>
      <c r="E202" s="5" t="s">
        <v>242</v>
      </c>
      <c r="F202" s="5" t="s">
        <v>276</v>
      </c>
      <c r="G202" s="5" t="s">
        <v>246</v>
      </c>
      <c r="H202" s="9">
        <v>45295</v>
      </c>
    </row>
    <row r="203" spans="1:8" hidden="1" x14ac:dyDescent="0.3">
      <c r="A203" s="5" t="s">
        <v>209</v>
      </c>
      <c r="B203" s="5" t="s">
        <v>228</v>
      </c>
      <c r="C203" s="5" t="s">
        <v>234</v>
      </c>
      <c r="D203" s="5" t="s">
        <v>239</v>
      </c>
      <c r="E203" s="5" t="s">
        <v>245</v>
      </c>
      <c r="F203" s="5" t="s">
        <v>278</v>
      </c>
      <c r="G203" s="5" t="s">
        <v>249</v>
      </c>
      <c r="H203" s="9">
        <v>45412</v>
      </c>
    </row>
    <row r="204" spans="1:8" hidden="1" x14ac:dyDescent="0.3">
      <c r="A204" s="5" t="s">
        <v>210</v>
      </c>
      <c r="B204" s="5" t="s">
        <v>228</v>
      </c>
      <c r="C204" s="5" t="s">
        <v>233</v>
      </c>
      <c r="D204" s="5" t="s">
        <v>240</v>
      </c>
      <c r="E204" s="5" t="s">
        <v>243</v>
      </c>
      <c r="F204" s="5" t="s">
        <v>278</v>
      </c>
      <c r="G204" s="5" t="s">
        <v>247</v>
      </c>
      <c r="H204" s="9">
        <v>45469</v>
      </c>
    </row>
    <row r="205" spans="1:8" hidden="1" x14ac:dyDescent="0.3">
      <c r="A205" s="5" t="s">
        <v>211</v>
      </c>
      <c r="B205" s="5" t="s">
        <v>231</v>
      </c>
      <c r="C205" s="5" t="s">
        <v>233</v>
      </c>
      <c r="D205" s="5" t="s">
        <v>238</v>
      </c>
      <c r="E205" s="5" t="s">
        <v>241</v>
      </c>
      <c r="F205" s="5" t="s">
        <v>277</v>
      </c>
      <c r="G205" s="5" t="s">
        <v>250</v>
      </c>
      <c r="H205" s="9">
        <v>45441</v>
      </c>
    </row>
    <row r="206" spans="1:8" hidden="1" x14ac:dyDescent="0.3">
      <c r="A206" s="5" t="s">
        <v>212</v>
      </c>
      <c r="B206" s="5" t="s">
        <v>231</v>
      </c>
      <c r="C206" s="5" t="s">
        <v>236</v>
      </c>
      <c r="D206" s="5" t="s">
        <v>240</v>
      </c>
      <c r="E206" s="5" t="s">
        <v>241</v>
      </c>
      <c r="F206" s="5" t="s">
        <v>275</v>
      </c>
      <c r="G206" s="5" t="s">
        <v>247</v>
      </c>
      <c r="H206" s="9">
        <v>45434</v>
      </c>
    </row>
    <row r="207" spans="1:8" hidden="1" x14ac:dyDescent="0.3">
      <c r="A207" s="5" t="s">
        <v>213</v>
      </c>
      <c r="B207" s="5" t="s">
        <v>230</v>
      </c>
      <c r="C207" s="5" t="s">
        <v>262</v>
      </c>
      <c r="D207" s="5" t="s">
        <v>237</v>
      </c>
      <c r="E207" s="5" t="s">
        <v>245</v>
      </c>
      <c r="F207" s="5" t="s">
        <v>279</v>
      </c>
      <c r="G207" s="5" t="s">
        <v>247</v>
      </c>
      <c r="H207" s="9">
        <v>45394</v>
      </c>
    </row>
    <row r="208" spans="1:8" hidden="1" x14ac:dyDescent="0.3">
      <c r="A208" s="5" t="s">
        <v>214</v>
      </c>
      <c r="B208" s="5" t="s">
        <v>231</v>
      </c>
      <c r="C208" s="5" t="s">
        <v>234</v>
      </c>
      <c r="D208" s="5" t="s">
        <v>240</v>
      </c>
      <c r="E208" s="5" t="s">
        <v>241</v>
      </c>
      <c r="F208" s="5" t="s">
        <v>278</v>
      </c>
      <c r="G208" s="5" t="s">
        <v>246</v>
      </c>
      <c r="H208" s="9">
        <v>45365</v>
      </c>
    </row>
    <row r="209" spans="1:8" hidden="1" x14ac:dyDescent="0.3">
      <c r="A209" s="5" t="s">
        <v>215</v>
      </c>
      <c r="B209" s="5" t="s">
        <v>230</v>
      </c>
      <c r="C209" s="5" t="s">
        <v>262</v>
      </c>
      <c r="D209" s="5" t="s">
        <v>261</v>
      </c>
      <c r="E209" s="5" t="s">
        <v>243</v>
      </c>
      <c r="F209" s="5" t="s">
        <v>276</v>
      </c>
      <c r="G209" s="5" t="s">
        <v>250</v>
      </c>
      <c r="H209" s="9">
        <v>45442</v>
      </c>
    </row>
    <row r="210" spans="1:8" hidden="1" x14ac:dyDescent="0.3">
      <c r="A210" s="5" t="s">
        <v>216</v>
      </c>
      <c r="B210" s="5" t="s">
        <v>230</v>
      </c>
      <c r="C210" s="5" t="s">
        <v>235</v>
      </c>
      <c r="D210" s="5" t="s">
        <v>239</v>
      </c>
      <c r="E210" s="5" t="s">
        <v>241</v>
      </c>
      <c r="F210" s="5" t="s">
        <v>275</v>
      </c>
      <c r="G210" s="5" t="s">
        <v>246</v>
      </c>
      <c r="H210" s="9">
        <v>45501</v>
      </c>
    </row>
    <row r="211" spans="1:8" hidden="1" x14ac:dyDescent="0.3">
      <c r="A211" s="5" t="s">
        <v>217</v>
      </c>
      <c r="B211" s="5" t="s">
        <v>229</v>
      </c>
      <c r="C211" s="5" t="s">
        <v>235</v>
      </c>
      <c r="D211" s="5" t="s">
        <v>240</v>
      </c>
      <c r="E211" s="5" t="s">
        <v>241</v>
      </c>
      <c r="F211" s="5" t="s">
        <v>277</v>
      </c>
      <c r="G211" s="5" t="s">
        <v>248</v>
      </c>
      <c r="H211" s="9">
        <v>45295</v>
      </c>
    </row>
    <row r="212" spans="1:8" hidden="1" x14ac:dyDescent="0.3">
      <c r="A212" s="5" t="s">
        <v>218</v>
      </c>
      <c r="B212" s="5" t="s">
        <v>228</v>
      </c>
      <c r="C212" s="5" t="s">
        <v>233</v>
      </c>
      <c r="D212" s="5" t="s">
        <v>237</v>
      </c>
      <c r="E212" s="5" t="s">
        <v>243</v>
      </c>
      <c r="F212" s="5" t="s">
        <v>278</v>
      </c>
      <c r="G212" s="5" t="s">
        <v>246</v>
      </c>
      <c r="H212" s="9">
        <v>45295</v>
      </c>
    </row>
    <row r="213" spans="1:8" hidden="1" x14ac:dyDescent="0.3">
      <c r="A213" s="5" t="s">
        <v>219</v>
      </c>
      <c r="B213" s="5" t="s">
        <v>229</v>
      </c>
      <c r="C213" s="5" t="s">
        <v>235</v>
      </c>
      <c r="D213" s="5" t="s">
        <v>239</v>
      </c>
      <c r="E213" s="5" t="s">
        <v>245</v>
      </c>
      <c r="F213" s="5" t="s">
        <v>275</v>
      </c>
      <c r="G213" s="5" t="s">
        <v>247</v>
      </c>
      <c r="H213" s="9">
        <v>45496</v>
      </c>
    </row>
    <row r="214" spans="1:8" hidden="1" x14ac:dyDescent="0.3">
      <c r="A214" s="5" t="s">
        <v>220</v>
      </c>
      <c r="B214" s="5" t="s">
        <v>231</v>
      </c>
      <c r="C214" s="5" t="s">
        <v>235</v>
      </c>
      <c r="D214" s="5" t="s">
        <v>237</v>
      </c>
      <c r="E214" s="5" t="s">
        <v>245</v>
      </c>
      <c r="F214" s="5" t="s">
        <v>275</v>
      </c>
      <c r="G214" s="5" t="s">
        <v>248</v>
      </c>
      <c r="H214" s="9">
        <v>45395</v>
      </c>
    </row>
    <row r="215" spans="1:8" hidden="1" x14ac:dyDescent="0.3">
      <c r="A215" s="5" t="s">
        <v>221</v>
      </c>
      <c r="B215" s="5" t="s">
        <v>232</v>
      </c>
      <c r="C215" s="5" t="s">
        <v>236</v>
      </c>
      <c r="D215" s="5" t="s">
        <v>237</v>
      </c>
      <c r="E215" s="5" t="s">
        <v>243</v>
      </c>
      <c r="F215" s="5" t="s">
        <v>277</v>
      </c>
      <c r="G215" s="5" t="s">
        <v>250</v>
      </c>
      <c r="H215" s="9">
        <v>45413</v>
      </c>
    </row>
    <row r="216" spans="1:8" hidden="1" x14ac:dyDescent="0.3">
      <c r="A216" s="5" t="s">
        <v>222</v>
      </c>
      <c r="B216" s="5" t="s">
        <v>231</v>
      </c>
      <c r="C216" s="5" t="s">
        <v>235</v>
      </c>
      <c r="D216" s="5" t="s">
        <v>240</v>
      </c>
      <c r="E216" s="5" t="s">
        <v>243</v>
      </c>
      <c r="F216" s="5" t="s">
        <v>277</v>
      </c>
      <c r="G216" s="5" t="s">
        <v>248</v>
      </c>
      <c r="H216" s="9">
        <v>45476</v>
      </c>
    </row>
    <row r="217" spans="1:8" hidden="1" x14ac:dyDescent="0.3">
      <c r="A217" s="5" t="s">
        <v>223</v>
      </c>
      <c r="B217" s="5" t="s">
        <v>231</v>
      </c>
      <c r="C217" s="5" t="s">
        <v>234</v>
      </c>
      <c r="D217" s="5" t="s">
        <v>261</v>
      </c>
      <c r="E217" s="5" t="s">
        <v>243</v>
      </c>
      <c r="F217" s="5" t="s">
        <v>277</v>
      </c>
      <c r="G217" s="5" t="s">
        <v>248</v>
      </c>
      <c r="H217" s="9">
        <v>45398</v>
      </c>
    </row>
    <row r="218" spans="1:8" hidden="1" x14ac:dyDescent="0.3">
      <c r="A218" s="5" t="s">
        <v>224</v>
      </c>
      <c r="B218" s="5" t="s">
        <v>231</v>
      </c>
      <c r="C218" s="5" t="s">
        <v>233</v>
      </c>
      <c r="D218" s="5" t="s">
        <v>238</v>
      </c>
      <c r="E218" s="5" t="s">
        <v>241</v>
      </c>
      <c r="F218" s="5" t="s">
        <v>278</v>
      </c>
      <c r="G218" s="5" t="s">
        <v>247</v>
      </c>
      <c r="H218" s="9">
        <v>45421</v>
      </c>
    </row>
    <row r="219" spans="1:8" hidden="1" x14ac:dyDescent="0.3">
      <c r="A219" s="5" t="s">
        <v>225</v>
      </c>
      <c r="B219" s="5" t="s">
        <v>231</v>
      </c>
      <c r="C219" s="5" t="s">
        <v>233</v>
      </c>
      <c r="D219" s="5" t="s">
        <v>240</v>
      </c>
      <c r="E219" s="5" t="s">
        <v>243</v>
      </c>
      <c r="F219" s="5" t="s">
        <v>276</v>
      </c>
      <c r="G219" s="5" t="s">
        <v>247</v>
      </c>
      <c r="H219" s="9">
        <v>45448</v>
      </c>
    </row>
    <row r="220" spans="1:8" hidden="1" x14ac:dyDescent="0.3">
      <c r="A220" s="5" t="s">
        <v>226</v>
      </c>
      <c r="B220" s="5" t="s">
        <v>232</v>
      </c>
      <c r="C220" s="5" t="s">
        <v>233</v>
      </c>
      <c r="D220" s="5" t="s">
        <v>261</v>
      </c>
      <c r="E220" s="5" t="s">
        <v>243</v>
      </c>
      <c r="F220" s="5" t="s">
        <v>277</v>
      </c>
      <c r="G220" s="5" t="s">
        <v>247</v>
      </c>
      <c r="H220" s="9">
        <v>45297</v>
      </c>
    </row>
    <row r="221" spans="1:8" x14ac:dyDescent="0.3">
      <c r="A221" s="5" t="s">
        <v>227</v>
      </c>
      <c r="B221" s="5" t="s">
        <v>232</v>
      </c>
      <c r="C221" s="5" t="s">
        <v>234</v>
      </c>
      <c r="D221" s="5" t="s">
        <v>238</v>
      </c>
      <c r="E221" s="5" t="s">
        <v>242</v>
      </c>
      <c r="F221" s="5" t="s">
        <v>276</v>
      </c>
      <c r="G221" s="5" t="s">
        <v>248</v>
      </c>
      <c r="H221" s="9">
        <v>45460</v>
      </c>
    </row>
  </sheetData>
  <autoFilter ref="A1:H221" xr:uid="{00000000-0001-0000-0000-000000000000}">
    <filterColumn colId="4">
      <filters>
        <filter val="Pass"/>
      </filters>
    </filterColumn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9FCCA62-1932-4D1D-AD25-3B68D260F402}">
            <xm:f>NOT(ISERROR(SEARCH($D$5,D1)))</xm:f>
            <xm:f>$D$5</xm:f>
            <x14:dxf/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FD84-A076-40A0-A600-92E08460EAD1}">
  <sheetPr filterMode="1"/>
  <dimension ref="A1:K501"/>
  <sheetViews>
    <sheetView zoomScaleNormal="100" workbookViewId="0">
      <selection activeCell="D14" sqref="D14"/>
    </sheetView>
  </sheetViews>
  <sheetFormatPr defaultRowHeight="14.4" x14ac:dyDescent="0.3"/>
  <cols>
    <col min="1" max="1" width="13.88671875" bestFit="1" customWidth="1"/>
    <col min="2" max="2" width="11.6640625" bestFit="1" customWidth="1"/>
    <col min="3" max="3" width="19.21875" bestFit="1" customWidth="1"/>
    <col min="4" max="5" width="19.21875" customWidth="1"/>
    <col min="6" max="6" width="18" bestFit="1" customWidth="1"/>
    <col min="7" max="7" width="15.5546875" style="2" bestFit="1" customWidth="1"/>
    <col min="8" max="8" width="14.21875" style="2" customWidth="1"/>
    <col min="9" max="9" width="22.44140625" bestFit="1" customWidth="1"/>
    <col min="10" max="10" width="13.5546875" bestFit="1" customWidth="1"/>
    <col min="11" max="11" width="18.5546875" bestFit="1" customWidth="1"/>
  </cols>
  <sheetData>
    <row r="1" spans="1:11" s="3" customFormat="1" x14ac:dyDescent="0.3">
      <c r="A1" s="10" t="s">
        <v>940</v>
      </c>
      <c r="B1" s="10" t="s">
        <v>0</v>
      </c>
      <c r="C1" s="10" t="s">
        <v>263</v>
      </c>
      <c r="D1" s="10" t="s">
        <v>945</v>
      </c>
      <c r="E1" s="10" t="s">
        <v>2</v>
      </c>
      <c r="F1" s="10" t="s">
        <v>3</v>
      </c>
      <c r="G1" s="10" t="s">
        <v>5</v>
      </c>
      <c r="H1" s="10" t="s">
        <v>6</v>
      </c>
      <c r="I1" s="10" t="s">
        <v>264</v>
      </c>
      <c r="J1" s="10" t="s">
        <v>251</v>
      </c>
      <c r="K1" s="10" t="s">
        <v>260</v>
      </c>
    </row>
    <row r="2" spans="1:11" x14ac:dyDescent="0.3">
      <c r="A2" s="5" t="str">
        <f>INDEX(Test_Data!B:B,MATCH(Requirement_Tracking!B2,Test_Data!A:A,0))</f>
        <v>P005</v>
      </c>
      <c r="B2" s="5" t="s">
        <v>9</v>
      </c>
      <c r="C2" s="5" t="s">
        <v>265</v>
      </c>
      <c r="D2" s="5" t="str">
        <f>IF(I2="Approved","Pass",
IF(I2="Needs Rework","Fail",
IF(I2="In Review","In Progress",
IF(I2="Fully Implemented","Pass",
IF(I2="Not Feasible","Not Applicable","Not Executed")))))</f>
        <v>In Progress</v>
      </c>
      <c r="E2" s="5" t="str">
        <f>INDEX(Test_Data!C:C,MATCH(Requirement_Tracking!B2,Test_Data!A:A,0))</f>
        <v>Unit Testing</v>
      </c>
      <c r="F2" s="5" t="str">
        <f>INDEX(Test_Data!D:D, MATCH(B2, Test_Data!A:A, 0))</f>
        <v>OP-Retest</v>
      </c>
      <c r="G2" s="5" t="str">
        <f>INDEX(Test_Data!F:F, MATCH(B2, Test_Data!A:A, 0))</f>
        <v>Jasmin P.</v>
      </c>
      <c r="H2" s="5" t="str">
        <f>INDEX(Test_Data!G:G, MATCH(B2, Test_Data!A:A, 0))</f>
        <v>Project D</v>
      </c>
      <c r="I2" s="5" t="s">
        <v>271</v>
      </c>
      <c r="J2" s="5" t="s">
        <v>947</v>
      </c>
      <c r="K2" s="5" t="s">
        <v>273</v>
      </c>
    </row>
    <row r="3" spans="1:11" hidden="1" x14ac:dyDescent="0.3">
      <c r="A3" s="5" t="str">
        <f>INDEX(Test_Data!B:B,MATCH(Requirement_Tracking!B3,Test_Data!A:A,0))</f>
        <v>P002</v>
      </c>
      <c r="B3" s="5" t="s">
        <v>10</v>
      </c>
      <c r="C3" s="5" t="s">
        <v>267</v>
      </c>
      <c r="D3" s="5" t="str">
        <f t="shared" ref="D3:D66" si="0">IF(I3="Approved","Pass",
IF(I3="Needs Rework","Fail",
IF(I3="In Review","In Progress",
IF(I3="Fully Implemented","Pass",
IF(I3="Not Feasible","Not Applicable","Not Executed")))))</f>
        <v>Pass</v>
      </c>
      <c r="E3" s="5" t="str">
        <f>INDEX(Test_Data!C:C,MATCH(Requirement_Tracking!B3,Test_Data!A:A,0))</f>
        <v>Unit Testing</v>
      </c>
      <c r="F3" s="5" t="str">
        <f>INDEX(Test_Data!D:D, MATCH(B3, Test_Data!A:A, 0))</f>
        <v>Test Execution</v>
      </c>
      <c r="G3" s="5" t="str">
        <f>INDEX(Test_Data!F:F, MATCH(B3, Test_Data!A:A, 0))</f>
        <v>Akshay G.</v>
      </c>
      <c r="H3" s="5" t="str">
        <f>INDEX(Test_Data!G:G, MATCH(B3, Test_Data!A:A, 0))</f>
        <v>Project D</v>
      </c>
      <c r="I3" s="5" t="s">
        <v>266</v>
      </c>
      <c r="J3" s="5" t="s">
        <v>939</v>
      </c>
      <c r="K3" s="5" t="s">
        <v>939</v>
      </c>
    </row>
    <row r="4" spans="1:11" hidden="1" x14ac:dyDescent="0.3">
      <c r="A4" s="5" t="str">
        <f>INDEX(Test_Data!B:B,MATCH(Requirement_Tracking!B4,Test_Data!A:A,0))</f>
        <v>P001</v>
      </c>
      <c r="B4" s="5" t="s">
        <v>11</v>
      </c>
      <c r="C4" s="5" t="s">
        <v>280</v>
      </c>
      <c r="D4" s="5" t="str">
        <f t="shared" si="0"/>
        <v>In Progress</v>
      </c>
      <c r="E4" s="5" t="str">
        <f>INDEX(Test_Data!C:C,MATCH(Requirement_Tracking!B4,Test_Data!A:A,0))</f>
        <v>HIL</v>
      </c>
      <c r="F4" s="5" t="str">
        <f>INDEX(Test_Data!D:D, MATCH(B4, Test_Data!A:A, 0))</f>
        <v>Requirement Review</v>
      </c>
      <c r="G4" s="5" t="str">
        <f>INDEX(Test_Data!F:F, MATCH(B4, Test_Data!A:A, 0))</f>
        <v>Sarah G.</v>
      </c>
      <c r="H4" s="5" t="str">
        <f>INDEX(Test_Data!G:G, MATCH(B4, Test_Data!A:A, 0))</f>
        <v>Project A</v>
      </c>
      <c r="I4" s="5" t="s">
        <v>271</v>
      </c>
      <c r="J4" s="5" t="s">
        <v>285</v>
      </c>
      <c r="K4" s="5" t="s">
        <v>273</v>
      </c>
    </row>
    <row r="5" spans="1:11" hidden="1" x14ac:dyDescent="0.3">
      <c r="A5" s="5" t="str">
        <f>INDEX(Test_Data!B:B,MATCH(Requirement_Tracking!B5,Test_Data!A:A,0))</f>
        <v>P004</v>
      </c>
      <c r="B5" s="5" t="s">
        <v>12</v>
      </c>
      <c r="C5" s="5" t="s">
        <v>286</v>
      </c>
      <c r="D5" s="5" t="str">
        <f t="shared" si="0"/>
        <v>In Progress</v>
      </c>
      <c r="E5" s="5" t="str">
        <f>INDEX(Test_Data!C:C,MATCH(Requirement_Tracking!B5,Test_Data!A:A,0))</f>
        <v>Unit Testing</v>
      </c>
      <c r="F5" s="5" t="str">
        <f>INDEX(Test_Data!D:D, MATCH(B5, Test_Data!A:A, 0))</f>
        <v>Requirement Review</v>
      </c>
      <c r="G5" s="5" t="str">
        <f>INDEX(Test_Data!F:F, MATCH(B5, Test_Data!A:A, 0))</f>
        <v>Jaha U.</v>
      </c>
      <c r="H5" s="5" t="str">
        <f>INDEX(Test_Data!G:G, MATCH(B5, Test_Data!A:A, 0))</f>
        <v>Project C</v>
      </c>
      <c r="I5" s="5" t="s">
        <v>271</v>
      </c>
      <c r="J5" s="5" t="s">
        <v>939</v>
      </c>
      <c r="K5" s="5" t="s">
        <v>939</v>
      </c>
    </row>
    <row r="6" spans="1:11" hidden="1" x14ac:dyDescent="0.3">
      <c r="A6" s="5" t="str">
        <f>INDEX(Test_Data!B:B,MATCH(Requirement_Tracking!B6,Test_Data!A:A,0))</f>
        <v>P005</v>
      </c>
      <c r="B6" s="5" t="s">
        <v>13</v>
      </c>
      <c r="C6" s="5" t="s">
        <v>287</v>
      </c>
      <c r="D6" s="5" t="str">
        <f t="shared" si="0"/>
        <v>Pass</v>
      </c>
      <c r="E6" s="5" t="str">
        <f>INDEX(Test_Data!C:C,MATCH(Requirement_Tracking!B6,Test_Data!A:A,0))</f>
        <v>HIL</v>
      </c>
      <c r="F6" s="5" t="str">
        <f>INDEX(Test_Data!D:D, MATCH(B6, Test_Data!A:A, 0))</f>
        <v>Requirement Review</v>
      </c>
      <c r="G6" s="5" t="str">
        <f>INDEX(Test_Data!F:F, MATCH(B6, Test_Data!A:A, 0))</f>
        <v>Akshay G.</v>
      </c>
      <c r="H6" s="5" t="str">
        <f>INDEX(Test_Data!G:G, MATCH(B6, Test_Data!A:A, 0))</f>
        <v>Project B</v>
      </c>
      <c r="I6" s="5" t="s">
        <v>943</v>
      </c>
      <c r="J6" s="5" t="s">
        <v>939</v>
      </c>
      <c r="K6" s="5" t="s">
        <v>939</v>
      </c>
    </row>
    <row r="7" spans="1:11" x14ac:dyDescent="0.3">
      <c r="A7" s="5" t="str">
        <f>INDEX(Test_Data!B:B,MATCH(Requirement_Tracking!B7,Test_Data!A:A,0))</f>
        <v>P005</v>
      </c>
      <c r="B7" s="5" t="s">
        <v>14</v>
      </c>
      <c r="C7" s="5" t="s">
        <v>288</v>
      </c>
      <c r="D7" s="5" t="str">
        <f>IF(I7="Approved","Pass",
IF(I7="Needs Rework","Fail",
IF(I7="In Review","In Progress",
IF(I7="Fully Implemented","Pass",
IF(I7="Not Feasible","Not Applicable","Not Executed")))))</f>
        <v>Fail</v>
      </c>
      <c r="E7" s="5" t="str">
        <f>INDEX(Test_Data!C:C,MATCH(Requirement_Tracking!B7,Test_Data!A:A,0))</f>
        <v>PIL</v>
      </c>
      <c r="F7" s="5" t="str">
        <f>INDEX(Test_Data!D:D, MATCH(B7, Test_Data!A:A, 0))</f>
        <v>OP-Retest</v>
      </c>
      <c r="G7" s="5" t="str">
        <f>INDEX(Test_Data!F:F, MATCH(B7, Test_Data!A:A, 0))</f>
        <v>Jaha U.</v>
      </c>
      <c r="H7" s="5" t="str">
        <f>INDEX(Test_Data!G:G, MATCH(B7, Test_Data!A:A, 0))</f>
        <v>Project C</v>
      </c>
      <c r="I7" s="5" t="s">
        <v>942</v>
      </c>
      <c r="J7" s="5" t="s">
        <v>289</v>
      </c>
      <c r="K7" s="5" t="s">
        <v>273</v>
      </c>
    </row>
    <row r="8" spans="1:11" hidden="1" x14ac:dyDescent="0.3">
      <c r="A8" s="5" t="str">
        <f>INDEX(Test_Data!B:B,MATCH(Requirement_Tracking!B8,Test_Data!A:A,0))</f>
        <v>P002</v>
      </c>
      <c r="B8" s="5" t="s">
        <v>15</v>
      </c>
      <c r="C8" s="5" t="s">
        <v>290</v>
      </c>
      <c r="D8" s="5" t="str">
        <f t="shared" si="0"/>
        <v>Pass</v>
      </c>
      <c r="E8" s="5" t="str">
        <f>INDEX(Test_Data!C:C,MATCH(Requirement_Tracking!B8,Test_Data!A:A,0))</f>
        <v>Integration Testing</v>
      </c>
      <c r="F8" s="5" t="str">
        <f>INDEX(Test_Data!D:D, MATCH(B8, Test_Data!A:A, 0))</f>
        <v>Regression</v>
      </c>
      <c r="G8" s="5" t="str">
        <f>INDEX(Test_Data!F:F, MATCH(B8, Test_Data!A:A, 0))</f>
        <v>Jaha U.</v>
      </c>
      <c r="H8" s="5" t="str">
        <f>INDEX(Test_Data!G:G, MATCH(B8, Test_Data!A:A, 0))</f>
        <v>Project B</v>
      </c>
      <c r="I8" s="5" t="s">
        <v>266</v>
      </c>
      <c r="J8" s="5" t="s">
        <v>939</v>
      </c>
      <c r="K8" s="5" t="s">
        <v>939</v>
      </c>
    </row>
    <row r="9" spans="1:11" hidden="1" x14ac:dyDescent="0.3">
      <c r="A9" s="5" t="str">
        <f>INDEX(Test_Data!B:B,MATCH(Requirement_Tracking!B9,Test_Data!A:A,0))</f>
        <v>P003</v>
      </c>
      <c r="B9" s="5" t="s">
        <v>16</v>
      </c>
      <c r="C9" s="5" t="s">
        <v>291</v>
      </c>
      <c r="D9" s="5" t="str">
        <f t="shared" si="0"/>
        <v>In Progress</v>
      </c>
      <c r="E9" s="5" t="str">
        <f>INDEX(Test_Data!C:C,MATCH(Requirement_Tracking!B9,Test_Data!A:A,0))</f>
        <v>PIL</v>
      </c>
      <c r="F9" s="5" t="str">
        <f>INDEX(Test_Data!D:D, MATCH(B9, Test_Data!A:A, 0))</f>
        <v>Requirement Review</v>
      </c>
      <c r="G9" s="5" t="str">
        <f>INDEX(Test_Data!F:F, MATCH(B9, Test_Data!A:A, 0))</f>
        <v>Sarah G.</v>
      </c>
      <c r="H9" s="5" t="str">
        <f>INDEX(Test_Data!G:G, MATCH(B9, Test_Data!A:A, 0))</f>
        <v>Project E</v>
      </c>
      <c r="I9" s="5" t="s">
        <v>271</v>
      </c>
      <c r="J9" s="5" t="s">
        <v>939</v>
      </c>
      <c r="K9" s="5" t="s">
        <v>939</v>
      </c>
    </row>
    <row r="10" spans="1:11" hidden="1" x14ac:dyDescent="0.3">
      <c r="A10" s="5" t="str">
        <f>INDEX(Test_Data!B:B,MATCH(Requirement_Tracking!B10,Test_Data!A:A,0))</f>
        <v>P002</v>
      </c>
      <c r="B10" s="5" t="s">
        <v>17</v>
      </c>
      <c r="C10" s="5" t="s">
        <v>292</v>
      </c>
      <c r="D10" s="5" t="str">
        <f t="shared" si="0"/>
        <v>Pass</v>
      </c>
      <c r="E10" s="5" t="str">
        <f>INDEX(Test_Data!C:C,MATCH(Requirement_Tracking!B10,Test_Data!A:A,0))</f>
        <v>SIL</v>
      </c>
      <c r="F10" s="5" t="str">
        <f>INDEX(Test_Data!D:D, MATCH(B10, Test_Data!A:A, 0))</f>
        <v>Requirement Review</v>
      </c>
      <c r="G10" s="5" t="str">
        <f>INDEX(Test_Data!F:F, MATCH(B10, Test_Data!A:A, 0))</f>
        <v>Akshay G.</v>
      </c>
      <c r="H10" s="5" t="str">
        <f>INDEX(Test_Data!G:G, MATCH(B10, Test_Data!A:A, 0))</f>
        <v>Project E</v>
      </c>
      <c r="I10" s="5" t="s">
        <v>943</v>
      </c>
      <c r="J10" s="5" t="s">
        <v>293</v>
      </c>
      <c r="K10" s="5" t="s">
        <v>273</v>
      </c>
    </row>
    <row r="11" spans="1:11" hidden="1" x14ac:dyDescent="0.3">
      <c r="A11" s="5" t="str">
        <f>INDEX(Test_Data!B:B,MATCH(Requirement_Tracking!B11,Test_Data!A:A,0))</f>
        <v>P003</v>
      </c>
      <c r="B11" s="5" t="s">
        <v>18</v>
      </c>
      <c r="C11" s="5" t="s">
        <v>294</v>
      </c>
      <c r="D11" s="5" t="str">
        <f t="shared" si="0"/>
        <v>Pass</v>
      </c>
      <c r="E11" s="5" t="str">
        <f>INDEX(Test_Data!C:C,MATCH(Requirement_Tracking!B11,Test_Data!A:A,0))</f>
        <v>SIL</v>
      </c>
      <c r="F11" s="5" t="str">
        <f>INDEX(Test_Data!D:D, MATCH(B11, Test_Data!A:A, 0))</f>
        <v>Test Specification</v>
      </c>
      <c r="G11" s="5" t="str">
        <f>INDEX(Test_Data!F:F, MATCH(B11, Test_Data!A:A, 0))</f>
        <v>Dara H.</v>
      </c>
      <c r="H11" s="5" t="str">
        <f>INDEX(Test_Data!G:G, MATCH(B11, Test_Data!A:A, 0))</f>
        <v>Project C</v>
      </c>
      <c r="I11" s="5" t="s">
        <v>943</v>
      </c>
      <c r="J11" s="5" t="s">
        <v>939</v>
      </c>
      <c r="K11" s="5" t="s">
        <v>939</v>
      </c>
    </row>
    <row r="12" spans="1:11" hidden="1" x14ac:dyDescent="0.3">
      <c r="A12" s="5" t="str">
        <f>INDEX(Test_Data!B:B,MATCH(Requirement_Tracking!B12,Test_Data!A:A,0))</f>
        <v>P003</v>
      </c>
      <c r="B12" s="5" t="s">
        <v>19</v>
      </c>
      <c r="C12" s="5" t="s">
        <v>295</v>
      </c>
      <c r="D12" s="5" t="str">
        <f t="shared" si="0"/>
        <v>Pass</v>
      </c>
      <c r="E12" s="5" t="str">
        <f>INDEX(Test_Data!C:C,MATCH(Requirement_Tracking!B12,Test_Data!A:A,0))</f>
        <v>HIL</v>
      </c>
      <c r="F12" s="5" t="str">
        <f>INDEX(Test_Data!D:D, MATCH(B12, Test_Data!A:A, 0))</f>
        <v>Test Execution</v>
      </c>
      <c r="G12" s="5" t="str">
        <f>INDEX(Test_Data!F:F, MATCH(B12, Test_Data!A:A, 0))</f>
        <v>Dara H.</v>
      </c>
      <c r="H12" s="5" t="str">
        <f>INDEX(Test_Data!G:G, MATCH(B12, Test_Data!A:A, 0))</f>
        <v>Project C</v>
      </c>
      <c r="I12" s="5" t="s">
        <v>266</v>
      </c>
      <c r="J12" s="5" t="s">
        <v>939</v>
      </c>
      <c r="K12" s="5" t="s">
        <v>939</v>
      </c>
    </row>
    <row r="13" spans="1:11" hidden="1" x14ac:dyDescent="0.3">
      <c r="A13" s="5" t="str">
        <f>INDEX(Test_Data!B:B,MATCH(Requirement_Tracking!B13,Test_Data!A:A,0))</f>
        <v>P005</v>
      </c>
      <c r="B13" s="5" t="s">
        <v>20</v>
      </c>
      <c r="C13" s="5" t="s">
        <v>296</v>
      </c>
      <c r="D13" s="5" t="str">
        <f t="shared" si="0"/>
        <v>Pass</v>
      </c>
      <c r="E13" s="5" t="str">
        <f>INDEX(Test_Data!C:C,MATCH(Requirement_Tracking!B13,Test_Data!A:A,0))</f>
        <v>SIL</v>
      </c>
      <c r="F13" s="5" t="str">
        <f>INDEX(Test_Data!D:D, MATCH(B13, Test_Data!A:A, 0))</f>
        <v>Requirement Review</v>
      </c>
      <c r="G13" s="5" t="str">
        <f>INDEX(Test_Data!F:F, MATCH(B13, Test_Data!A:A, 0))</f>
        <v>Akshay G.</v>
      </c>
      <c r="H13" s="5" t="str">
        <f>INDEX(Test_Data!G:G, MATCH(B13, Test_Data!A:A, 0))</f>
        <v>Project D</v>
      </c>
      <c r="I13" s="5" t="s">
        <v>943</v>
      </c>
      <c r="J13" s="5" t="s">
        <v>297</v>
      </c>
      <c r="K13" s="5" t="s">
        <v>257</v>
      </c>
    </row>
    <row r="14" spans="1:11" hidden="1" x14ac:dyDescent="0.3">
      <c r="A14" s="5" t="str">
        <f>INDEX(Test_Data!B:B,MATCH(Requirement_Tracking!B14,Test_Data!A:A,0))</f>
        <v>P002</v>
      </c>
      <c r="B14" s="5" t="s">
        <v>21</v>
      </c>
      <c r="C14" s="5" t="s">
        <v>298</v>
      </c>
      <c r="D14" s="5" t="str">
        <f t="shared" si="0"/>
        <v>In Progress</v>
      </c>
      <c r="E14" s="5" t="str">
        <f>INDEX(Test_Data!C:C,MATCH(Requirement_Tracking!B14,Test_Data!A:A,0))</f>
        <v>PIL</v>
      </c>
      <c r="F14" s="5" t="str">
        <f>INDEX(Test_Data!D:D, MATCH(B14, Test_Data!A:A, 0))</f>
        <v>Regression</v>
      </c>
      <c r="G14" s="5" t="str">
        <f>INDEX(Test_Data!F:F, MATCH(B14, Test_Data!A:A, 0))</f>
        <v>Jasmin P.</v>
      </c>
      <c r="H14" s="5" t="str">
        <f>INDEX(Test_Data!G:G, MATCH(B14, Test_Data!A:A, 0))</f>
        <v>Project B</v>
      </c>
      <c r="I14" s="5" t="s">
        <v>271</v>
      </c>
      <c r="J14" s="5" t="s">
        <v>939</v>
      </c>
      <c r="K14" s="5" t="s">
        <v>939</v>
      </c>
    </row>
    <row r="15" spans="1:11" hidden="1" x14ac:dyDescent="0.3">
      <c r="A15" s="5" t="str">
        <f>INDEX(Test_Data!B:B,MATCH(Requirement_Tracking!B15,Test_Data!A:A,0))</f>
        <v>P004</v>
      </c>
      <c r="B15" s="5" t="s">
        <v>22</v>
      </c>
      <c r="C15" s="5" t="s">
        <v>299</v>
      </c>
      <c r="D15" s="5" t="str">
        <f t="shared" si="0"/>
        <v>Pass</v>
      </c>
      <c r="E15" s="5" t="str">
        <f>INDEX(Test_Data!C:C,MATCH(Requirement_Tracking!B15,Test_Data!A:A,0))</f>
        <v>Unit Testing</v>
      </c>
      <c r="F15" s="5" t="str">
        <f>INDEX(Test_Data!D:D, MATCH(B15, Test_Data!A:A, 0))</f>
        <v>Requirement Review</v>
      </c>
      <c r="G15" s="5" t="str">
        <f>INDEX(Test_Data!F:F, MATCH(B15, Test_Data!A:A, 0))</f>
        <v>Jasmin P.</v>
      </c>
      <c r="H15" s="5" t="str">
        <f>INDEX(Test_Data!G:G, MATCH(B15, Test_Data!A:A, 0))</f>
        <v>Project C</v>
      </c>
      <c r="I15" s="5" t="s">
        <v>943</v>
      </c>
      <c r="J15" s="5" t="s">
        <v>939</v>
      </c>
      <c r="K15" s="5" t="s">
        <v>939</v>
      </c>
    </row>
    <row r="16" spans="1:11" hidden="1" x14ac:dyDescent="0.3">
      <c r="A16" s="5" t="str">
        <f>INDEX(Test_Data!B:B,MATCH(Requirement_Tracking!B16,Test_Data!A:A,0))</f>
        <v>P001</v>
      </c>
      <c r="B16" s="5" t="s">
        <v>23</v>
      </c>
      <c r="C16" s="5" t="s">
        <v>300</v>
      </c>
      <c r="D16" s="5" t="str">
        <f t="shared" si="0"/>
        <v>In Progress</v>
      </c>
      <c r="E16" s="5" t="str">
        <f>INDEX(Test_Data!C:C,MATCH(Requirement_Tracking!B16,Test_Data!A:A,0))</f>
        <v>PIL</v>
      </c>
      <c r="F16" s="5" t="str">
        <f>INDEX(Test_Data!D:D, MATCH(B16, Test_Data!A:A, 0))</f>
        <v>Regression</v>
      </c>
      <c r="G16" s="5" t="str">
        <f>INDEX(Test_Data!F:F, MATCH(B16, Test_Data!A:A, 0))</f>
        <v>Jaha U.</v>
      </c>
      <c r="H16" s="5" t="str">
        <f>INDEX(Test_Data!G:G, MATCH(B16, Test_Data!A:A, 0))</f>
        <v>Project A</v>
      </c>
      <c r="I16" s="5" t="s">
        <v>271</v>
      </c>
      <c r="J16" s="5" t="s">
        <v>301</v>
      </c>
      <c r="K16" s="5" t="s">
        <v>257</v>
      </c>
    </row>
    <row r="17" spans="1:11" hidden="1" x14ac:dyDescent="0.3">
      <c r="A17" s="5" t="str">
        <f>INDEX(Test_Data!B:B,MATCH(Requirement_Tracking!B17,Test_Data!A:A,0))</f>
        <v>P003</v>
      </c>
      <c r="B17" s="5" t="s">
        <v>24</v>
      </c>
      <c r="C17" s="5" t="s">
        <v>302</v>
      </c>
      <c r="D17" s="5" t="str">
        <f t="shared" si="0"/>
        <v>In Progress</v>
      </c>
      <c r="E17" s="5" t="str">
        <f>INDEX(Test_Data!C:C,MATCH(Requirement_Tracking!B17,Test_Data!A:A,0))</f>
        <v>HIL</v>
      </c>
      <c r="F17" s="5" t="str">
        <f>INDEX(Test_Data!D:D, MATCH(B17, Test_Data!A:A, 0))</f>
        <v>Requirement Review</v>
      </c>
      <c r="G17" s="5" t="str">
        <f>INDEX(Test_Data!F:F, MATCH(B17, Test_Data!A:A, 0))</f>
        <v>Dara H.</v>
      </c>
      <c r="H17" s="5" t="str">
        <f>INDEX(Test_Data!G:G, MATCH(B17, Test_Data!A:A, 0))</f>
        <v>Project C</v>
      </c>
      <c r="I17" s="5" t="s">
        <v>271</v>
      </c>
      <c r="J17" s="5" t="s">
        <v>939</v>
      </c>
      <c r="K17" s="5" t="s">
        <v>939</v>
      </c>
    </row>
    <row r="18" spans="1:11" hidden="1" x14ac:dyDescent="0.3">
      <c r="A18" s="5" t="str">
        <f>INDEX(Test_Data!B:B,MATCH(Requirement_Tracking!B18,Test_Data!A:A,0))</f>
        <v>P003</v>
      </c>
      <c r="B18" s="5" t="s">
        <v>25</v>
      </c>
      <c r="C18" s="5" t="s">
        <v>303</v>
      </c>
      <c r="D18" s="5" t="str">
        <f t="shared" si="0"/>
        <v>Pass</v>
      </c>
      <c r="E18" s="5" t="str">
        <f>INDEX(Test_Data!C:C,MATCH(Requirement_Tracking!B18,Test_Data!A:A,0))</f>
        <v>Unit Testing</v>
      </c>
      <c r="F18" s="5" t="str">
        <f>INDEX(Test_Data!D:D, MATCH(B18, Test_Data!A:A, 0))</f>
        <v>Regression</v>
      </c>
      <c r="G18" s="5" t="str">
        <f>INDEX(Test_Data!F:F, MATCH(B18, Test_Data!A:A, 0))</f>
        <v>Akshay G.</v>
      </c>
      <c r="H18" s="5" t="str">
        <f>INDEX(Test_Data!G:G, MATCH(B18, Test_Data!A:A, 0))</f>
        <v>Project D</v>
      </c>
      <c r="I18" s="5" t="s">
        <v>266</v>
      </c>
      <c r="J18" s="5" t="s">
        <v>939</v>
      </c>
      <c r="K18" s="5" t="s">
        <v>939</v>
      </c>
    </row>
    <row r="19" spans="1:11" hidden="1" x14ac:dyDescent="0.3">
      <c r="A19" s="5" t="str">
        <f>INDEX(Test_Data!B:B,MATCH(Requirement_Tracking!B19,Test_Data!A:A,0))</f>
        <v>P001</v>
      </c>
      <c r="B19" s="5" t="s">
        <v>26</v>
      </c>
      <c r="C19" s="5" t="s">
        <v>304</v>
      </c>
      <c r="D19" s="5" t="str">
        <f t="shared" si="0"/>
        <v>Pass</v>
      </c>
      <c r="E19" s="5" t="str">
        <f>INDEX(Test_Data!C:C,MATCH(Requirement_Tracking!B19,Test_Data!A:A,0))</f>
        <v>HIL</v>
      </c>
      <c r="F19" s="5" t="str">
        <f>INDEX(Test_Data!D:D, MATCH(B19, Test_Data!A:A, 0))</f>
        <v>Test Specification</v>
      </c>
      <c r="G19" s="5" t="str">
        <f>INDEX(Test_Data!F:F, MATCH(B19, Test_Data!A:A, 0))</f>
        <v>Dara H.</v>
      </c>
      <c r="H19" s="5" t="str">
        <f>INDEX(Test_Data!G:G, MATCH(B19, Test_Data!A:A, 0))</f>
        <v>Project E</v>
      </c>
      <c r="I19" s="5" t="s">
        <v>943</v>
      </c>
      <c r="J19" s="5" t="s">
        <v>305</v>
      </c>
      <c r="K19" s="5" t="s">
        <v>257</v>
      </c>
    </row>
    <row r="20" spans="1:11" hidden="1" x14ac:dyDescent="0.3">
      <c r="A20" s="5" t="str">
        <f>INDEX(Test_Data!B:B,MATCH(Requirement_Tracking!B20,Test_Data!A:A,0))</f>
        <v>P005</v>
      </c>
      <c r="B20" s="5" t="s">
        <v>27</v>
      </c>
      <c r="C20" s="5" t="s">
        <v>306</v>
      </c>
      <c r="D20" s="5" t="str">
        <f t="shared" si="0"/>
        <v>In Progress</v>
      </c>
      <c r="E20" s="5" t="str">
        <f>INDEX(Test_Data!C:C,MATCH(Requirement_Tracking!B20,Test_Data!A:A,0))</f>
        <v>Unit Testing</v>
      </c>
      <c r="F20" s="5" t="str">
        <f>INDEX(Test_Data!D:D, MATCH(B20, Test_Data!A:A, 0))</f>
        <v>Test Specification</v>
      </c>
      <c r="G20" s="5" t="str">
        <f>INDEX(Test_Data!F:F, MATCH(B20, Test_Data!A:A, 0))</f>
        <v>Akshay G.</v>
      </c>
      <c r="H20" s="5" t="str">
        <f>INDEX(Test_Data!G:G, MATCH(B20, Test_Data!A:A, 0))</f>
        <v>Project D</v>
      </c>
      <c r="I20" s="5" t="s">
        <v>271</v>
      </c>
      <c r="J20" s="5" t="s">
        <v>939</v>
      </c>
      <c r="K20" s="5" t="s">
        <v>939</v>
      </c>
    </row>
    <row r="21" spans="1:11" hidden="1" x14ac:dyDescent="0.3">
      <c r="A21" s="5" t="str">
        <f>INDEX(Test_Data!B:B,MATCH(Requirement_Tracking!B21,Test_Data!A:A,0))</f>
        <v>P003</v>
      </c>
      <c r="B21" s="5" t="s">
        <v>28</v>
      </c>
      <c r="C21" s="5" t="s">
        <v>307</v>
      </c>
      <c r="D21" s="5" t="str">
        <f t="shared" si="0"/>
        <v>Pass</v>
      </c>
      <c r="E21" s="5" t="str">
        <f>INDEX(Test_Data!C:C,MATCH(Requirement_Tracking!B21,Test_Data!A:A,0))</f>
        <v>SIL</v>
      </c>
      <c r="F21" s="5" t="str">
        <f>INDEX(Test_Data!D:D, MATCH(B21, Test_Data!A:A, 0))</f>
        <v>Regression</v>
      </c>
      <c r="G21" s="5" t="str">
        <f>INDEX(Test_Data!F:F, MATCH(B21, Test_Data!A:A, 0))</f>
        <v>Jasmin P.</v>
      </c>
      <c r="H21" s="5" t="str">
        <f>INDEX(Test_Data!G:G, MATCH(B21, Test_Data!A:A, 0))</f>
        <v>Project D</v>
      </c>
      <c r="I21" s="5" t="s">
        <v>266</v>
      </c>
      <c r="J21" s="5" t="s">
        <v>939</v>
      </c>
      <c r="K21" s="5" t="s">
        <v>939</v>
      </c>
    </row>
    <row r="22" spans="1:11" hidden="1" x14ac:dyDescent="0.3">
      <c r="A22" s="5" t="str">
        <f>INDEX(Test_Data!B:B,MATCH(Requirement_Tracking!B22,Test_Data!A:A,0))</f>
        <v>P004</v>
      </c>
      <c r="B22" s="5" t="s">
        <v>29</v>
      </c>
      <c r="C22" s="5" t="s">
        <v>308</v>
      </c>
      <c r="D22" s="5" t="str">
        <f t="shared" si="0"/>
        <v>Pass</v>
      </c>
      <c r="E22" s="5" t="str">
        <f>INDEX(Test_Data!C:C,MATCH(Requirement_Tracking!B22,Test_Data!A:A,0))</f>
        <v>PIL</v>
      </c>
      <c r="F22" s="5" t="str">
        <f>INDEX(Test_Data!D:D, MATCH(B22, Test_Data!A:A, 0))</f>
        <v>Regression</v>
      </c>
      <c r="G22" s="5" t="str">
        <f>INDEX(Test_Data!F:F, MATCH(B22, Test_Data!A:A, 0))</f>
        <v>Sarah G.</v>
      </c>
      <c r="H22" s="5" t="str">
        <f>INDEX(Test_Data!G:G, MATCH(B22, Test_Data!A:A, 0))</f>
        <v>Project A</v>
      </c>
      <c r="I22" s="5" t="s">
        <v>943</v>
      </c>
      <c r="J22" s="5" t="s">
        <v>309</v>
      </c>
      <c r="K22" s="5" t="s">
        <v>256</v>
      </c>
    </row>
    <row r="23" spans="1:11" hidden="1" x14ac:dyDescent="0.3">
      <c r="A23" s="5" t="str">
        <f>INDEX(Test_Data!B:B,MATCH(Requirement_Tracking!B23,Test_Data!A:A,0))</f>
        <v>P002</v>
      </c>
      <c r="B23" s="5" t="s">
        <v>30</v>
      </c>
      <c r="C23" s="5" t="s">
        <v>310</v>
      </c>
      <c r="D23" s="5" t="str">
        <f t="shared" si="0"/>
        <v>Pass</v>
      </c>
      <c r="E23" s="5" t="str">
        <f>INDEX(Test_Data!C:C,MATCH(Requirement_Tracking!B23,Test_Data!A:A,0))</f>
        <v>Unit Testing</v>
      </c>
      <c r="F23" s="5" t="str">
        <f>INDEX(Test_Data!D:D, MATCH(B23, Test_Data!A:A, 0))</f>
        <v>Test Specification</v>
      </c>
      <c r="G23" s="5" t="str">
        <f>INDEX(Test_Data!F:F, MATCH(B23, Test_Data!A:A, 0))</f>
        <v>Jasmin P.</v>
      </c>
      <c r="H23" s="5" t="str">
        <f>INDEX(Test_Data!G:G, MATCH(B23, Test_Data!A:A, 0))</f>
        <v>Project E</v>
      </c>
      <c r="I23" s="5" t="s">
        <v>943</v>
      </c>
      <c r="J23" s="5" t="s">
        <v>939</v>
      </c>
      <c r="K23" s="5" t="s">
        <v>939</v>
      </c>
    </row>
    <row r="24" spans="1:11" x14ac:dyDescent="0.3">
      <c r="A24" s="5" t="str">
        <f>INDEX(Test_Data!B:B,MATCH(Requirement_Tracking!B24,Test_Data!A:A,0))</f>
        <v>P002</v>
      </c>
      <c r="B24" s="5" t="s">
        <v>31</v>
      </c>
      <c r="C24" s="5" t="s">
        <v>311</v>
      </c>
      <c r="D24" s="5" t="str">
        <f t="shared" si="0"/>
        <v>In Progress</v>
      </c>
      <c r="E24" s="5" t="str">
        <f>INDEX(Test_Data!C:C,MATCH(Requirement_Tracking!B24,Test_Data!A:A,0))</f>
        <v>PIL</v>
      </c>
      <c r="F24" s="5" t="str">
        <f>INDEX(Test_Data!D:D, MATCH(B24, Test_Data!A:A, 0))</f>
        <v>OP-Retest</v>
      </c>
      <c r="G24" s="5" t="str">
        <f>INDEX(Test_Data!F:F, MATCH(B24, Test_Data!A:A, 0))</f>
        <v>Sarah G.</v>
      </c>
      <c r="H24" s="5" t="str">
        <f>INDEX(Test_Data!G:G, MATCH(B24, Test_Data!A:A, 0))</f>
        <v>Project D</v>
      </c>
      <c r="I24" s="5" t="s">
        <v>271</v>
      </c>
      <c r="J24" s="5" t="s">
        <v>948</v>
      </c>
      <c r="K24" s="5" t="s">
        <v>256</v>
      </c>
    </row>
    <row r="25" spans="1:11" x14ac:dyDescent="0.3">
      <c r="A25" s="5" t="str">
        <f>INDEX(Test_Data!B:B,MATCH(Requirement_Tracking!B25,Test_Data!A:A,0))</f>
        <v>P004</v>
      </c>
      <c r="B25" s="5" t="s">
        <v>32</v>
      </c>
      <c r="C25" s="5" t="s">
        <v>312</v>
      </c>
      <c r="D25" s="5" t="str">
        <f t="shared" si="0"/>
        <v>Pass</v>
      </c>
      <c r="E25" s="5" t="str">
        <f>INDEX(Test_Data!C:C,MATCH(Requirement_Tracking!B25,Test_Data!A:A,0))</f>
        <v>Unit Testing</v>
      </c>
      <c r="F25" s="5" t="str">
        <f>INDEX(Test_Data!D:D, MATCH(B25, Test_Data!A:A, 0))</f>
        <v>OP-Retest</v>
      </c>
      <c r="G25" s="5" t="str">
        <f>INDEX(Test_Data!F:F, MATCH(B25, Test_Data!A:A, 0))</f>
        <v>Dara H.</v>
      </c>
      <c r="H25" s="5" t="str">
        <f>INDEX(Test_Data!G:G, MATCH(B25, Test_Data!A:A, 0))</f>
        <v>Project E</v>
      </c>
      <c r="I25" s="5" t="s">
        <v>266</v>
      </c>
      <c r="J25" s="5" t="s">
        <v>313</v>
      </c>
      <c r="K25" s="5" t="s">
        <v>256</v>
      </c>
    </row>
    <row r="26" spans="1:11" hidden="1" x14ac:dyDescent="0.3">
      <c r="A26" s="5" t="str">
        <f>INDEX(Test_Data!B:B,MATCH(Requirement_Tracking!B26,Test_Data!A:A,0))</f>
        <v>P004</v>
      </c>
      <c r="B26" s="5" t="s">
        <v>33</v>
      </c>
      <c r="C26" s="5" t="s">
        <v>314</v>
      </c>
      <c r="D26" s="5" t="str">
        <f t="shared" si="0"/>
        <v>In Progress</v>
      </c>
      <c r="E26" s="5" t="str">
        <f>INDEX(Test_Data!C:C,MATCH(Requirement_Tracking!B26,Test_Data!A:A,0))</f>
        <v>SIL</v>
      </c>
      <c r="F26" s="5" t="str">
        <f>INDEX(Test_Data!D:D, MATCH(B26, Test_Data!A:A, 0))</f>
        <v>Test Specification</v>
      </c>
      <c r="G26" s="5" t="str">
        <f>INDEX(Test_Data!F:F, MATCH(B26, Test_Data!A:A, 0))</f>
        <v>Jasmin P.</v>
      </c>
      <c r="H26" s="5" t="str">
        <f>INDEX(Test_Data!G:G, MATCH(B26, Test_Data!A:A, 0))</f>
        <v>Project B</v>
      </c>
      <c r="I26" s="5" t="s">
        <v>271</v>
      </c>
      <c r="J26" s="5" t="s">
        <v>939</v>
      </c>
      <c r="K26" s="5" t="s">
        <v>939</v>
      </c>
    </row>
    <row r="27" spans="1:11" x14ac:dyDescent="0.3">
      <c r="A27" s="5" t="str">
        <f>INDEX(Test_Data!B:B,MATCH(Requirement_Tracking!B27,Test_Data!A:A,0))</f>
        <v>P005</v>
      </c>
      <c r="B27" s="5" t="s">
        <v>34</v>
      </c>
      <c r="C27" s="5" t="s">
        <v>315</v>
      </c>
      <c r="D27" s="5" t="str">
        <f t="shared" si="0"/>
        <v>Not Applicable</v>
      </c>
      <c r="E27" s="5" t="str">
        <f>INDEX(Test_Data!C:C,MATCH(Requirement_Tracking!B27,Test_Data!A:A,0))</f>
        <v>HIL</v>
      </c>
      <c r="F27" s="5" t="str">
        <f>INDEX(Test_Data!D:D, MATCH(B27, Test_Data!A:A, 0))</f>
        <v>OP-Retest</v>
      </c>
      <c r="G27" s="5" t="str">
        <f>INDEX(Test_Data!F:F, MATCH(B27, Test_Data!A:A, 0))</f>
        <v>Akshay G.</v>
      </c>
      <c r="H27" s="5" t="str">
        <f>INDEX(Test_Data!G:G, MATCH(B27, Test_Data!A:A, 0))</f>
        <v>Project B</v>
      </c>
      <c r="I27" s="5" t="s">
        <v>944</v>
      </c>
      <c r="J27" s="5" t="s">
        <v>949</v>
      </c>
      <c r="K27" s="5" t="s">
        <v>257</v>
      </c>
    </row>
    <row r="28" spans="1:11" hidden="1" x14ac:dyDescent="0.3">
      <c r="A28" s="5" t="str">
        <f>INDEX(Test_Data!B:B,MATCH(Requirement_Tracking!B28,Test_Data!A:A,0))</f>
        <v>P003</v>
      </c>
      <c r="B28" s="5" t="s">
        <v>35</v>
      </c>
      <c r="C28" s="5" t="s">
        <v>316</v>
      </c>
      <c r="D28" s="5" t="str">
        <f t="shared" si="0"/>
        <v>In Progress</v>
      </c>
      <c r="E28" s="5" t="str">
        <f>INDEX(Test_Data!C:C,MATCH(Requirement_Tracking!B28,Test_Data!A:A,0))</f>
        <v>Unit Testing</v>
      </c>
      <c r="F28" s="5" t="str">
        <f>INDEX(Test_Data!D:D, MATCH(B28, Test_Data!A:A, 0))</f>
        <v>Test Execution</v>
      </c>
      <c r="G28" s="5" t="str">
        <f>INDEX(Test_Data!F:F, MATCH(B28, Test_Data!A:A, 0))</f>
        <v>Akshay G.</v>
      </c>
      <c r="H28" s="5" t="str">
        <f>INDEX(Test_Data!G:G, MATCH(B28, Test_Data!A:A, 0))</f>
        <v>Project B</v>
      </c>
      <c r="I28" s="5" t="s">
        <v>271</v>
      </c>
      <c r="J28" s="5" t="s">
        <v>317</v>
      </c>
      <c r="K28" s="5" t="s">
        <v>256</v>
      </c>
    </row>
    <row r="29" spans="1:11" x14ac:dyDescent="0.3">
      <c r="A29" s="5" t="str">
        <f>INDEX(Test_Data!B:B,MATCH(Requirement_Tracking!B29,Test_Data!A:A,0))</f>
        <v>P002</v>
      </c>
      <c r="B29" s="5" t="s">
        <v>36</v>
      </c>
      <c r="C29" s="5" t="s">
        <v>318</v>
      </c>
      <c r="D29" s="5" t="str">
        <f t="shared" si="0"/>
        <v>In Progress</v>
      </c>
      <c r="E29" s="5" t="str">
        <f>INDEX(Test_Data!C:C,MATCH(Requirement_Tracking!B29,Test_Data!A:A,0))</f>
        <v>SIL</v>
      </c>
      <c r="F29" s="5" t="str">
        <f>INDEX(Test_Data!D:D, MATCH(B29, Test_Data!A:A, 0))</f>
        <v>OP-Retest</v>
      </c>
      <c r="G29" s="5" t="str">
        <f>INDEX(Test_Data!F:F, MATCH(B29, Test_Data!A:A, 0))</f>
        <v>Dara H.</v>
      </c>
      <c r="H29" s="5" t="str">
        <f>INDEX(Test_Data!G:G, MATCH(B29, Test_Data!A:A, 0))</f>
        <v>Project B</v>
      </c>
      <c r="I29" s="5" t="s">
        <v>271</v>
      </c>
      <c r="J29" s="5" t="s">
        <v>950</v>
      </c>
      <c r="K29" s="5" t="s">
        <v>273</v>
      </c>
    </row>
    <row r="30" spans="1:11" hidden="1" x14ac:dyDescent="0.3">
      <c r="A30" s="5" t="str">
        <f>INDEX(Test_Data!B:B,MATCH(Requirement_Tracking!B30,Test_Data!A:A,0))</f>
        <v>P003</v>
      </c>
      <c r="B30" s="5" t="s">
        <v>37</v>
      </c>
      <c r="C30" s="5" t="s">
        <v>319</v>
      </c>
      <c r="D30" s="5" t="str">
        <f t="shared" si="0"/>
        <v>In Progress</v>
      </c>
      <c r="E30" s="5" t="str">
        <f>INDEX(Test_Data!C:C,MATCH(Requirement_Tracking!B30,Test_Data!A:A,0))</f>
        <v>SIL</v>
      </c>
      <c r="F30" s="5" t="str">
        <f>INDEX(Test_Data!D:D, MATCH(B30, Test_Data!A:A, 0))</f>
        <v>Regression</v>
      </c>
      <c r="G30" s="5" t="str">
        <f>INDEX(Test_Data!F:F, MATCH(B30, Test_Data!A:A, 0))</f>
        <v>Dara H.</v>
      </c>
      <c r="H30" s="5" t="str">
        <f>INDEX(Test_Data!G:G, MATCH(B30, Test_Data!A:A, 0))</f>
        <v>Project C</v>
      </c>
      <c r="I30" s="5" t="s">
        <v>271</v>
      </c>
      <c r="J30" s="5" t="s">
        <v>939</v>
      </c>
      <c r="K30" s="5" t="s">
        <v>939</v>
      </c>
    </row>
    <row r="31" spans="1:11" x14ac:dyDescent="0.3">
      <c r="A31" s="5" t="str">
        <f>INDEX(Test_Data!B:B,MATCH(Requirement_Tracking!B31,Test_Data!A:A,0))</f>
        <v>P001</v>
      </c>
      <c r="B31" s="5" t="s">
        <v>38</v>
      </c>
      <c r="C31" s="5" t="s">
        <v>320</v>
      </c>
      <c r="D31" s="5" t="str">
        <f t="shared" si="0"/>
        <v>Pass</v>
      </c>
      <c r="E31" s="5" t="str">
        <f>INDEX(Test_Data!C:C,MATCH(Requirement_Tracking!B31,Test_Data!A:A,0))</f>
        <v>PIL</v>
      </c>
      <c r="F31" s="5" t="str">
        <f>INDEX(Test_Data!D:D, MATCH(B31, Test_Data!A:A, 0))</f>
        <v>OP-Retest</v>
      </c>
      <c r="G31" s="5" t="str">
        <f>INDEX(Test_Data!F:F, MATCH(B31, Test_Data!A:A, 0))</f>
        <v>Dara H.</v>
      </c>
      <c r="H31" s="5" t="str">
        <f>INDEX(Test_Data!G:G, MATCH(B31, Test_Data!A:A, 0))</f>
        <v>Project A</v>
      </c>
      <c r="I31" s="5" t="s">
        <v>266</v>
      </c>
      <c r="J31" s="5" t="s">
        <v>321</v>
      </c>
      <c r="K31" s="5" t="s">
        <v>255</v>
      </c>
    </row>
    <row r="32" spans="1:11" hidden="1" x14ac:dyDescent="0.3">
      <c r="A32" s="5" t="str">
        <f>INDEX(Test_Data!B:B,MATCH(Requirement_Tracking!B32,Test_Data!A:A,0))</f>
        <v>P004</v>
      </c>
      <c r="B32" s="5" t="s">
        <v>39</v>
      </c>
      <c r="C32" s="5" t="s">
        <v>322</v>
      </c>
      <c r="D32" s="5" t="str">
        <f t="shared" si="0"/>
        <v>In Progress</v>
      </c>
      <c r="E32" s="5" t="str">
        <f>INDEX(Test_Data!C:C,MATCH(Requirement_Tracking!B32,Test_Data!A:A,0))</f>
        <v>SIL</v>
      </c>
      <c r="F32" s="5" t="str">
        <f>INDEX(Test_Data!D:D, MATCH(B32, Test_Data!A:A, 0))</f>
        <v>Test Specification</v>
      </c>
      <c r="G32" s="5" t="str">
        <f>INDEX(Test_Data!F:F, MATCH(B32, Test_Data!A:A, 0))</f>
        <v>Akshay G.</v>
      </c>
      <c r="H32" s="5" t="str">
        <f>INDEX(Test_Data!G:G, MATCH(B32, Test_Data!A:A, 0))</f>
        <v>Project D</v>
      </c>
      <c r="I32" s="5" t="s">
        <v>271</v>
      </c>
      <c r="J32" s="5" t="s">
        <v>939</v>
      </c>
      <c r="K32" s="5" t="s">
        <v>939</v>
      </c>
    </row>
    <row r="33" spans="1:11" hidden="1" x14ac:dyDescent="0.3">
      <c r="A33" s="5" t="str">
        <f>INDEX(Test_Data!B:B,MATCH(Requirement_Tracking!B33,Test_Data!A:A,0))</f>
        <v>P003</v>
      </c>
      <c r="B33" s="5" t="s">
        <v>40</v>
      </c>
      <c r="C33" s="5" t="s">
        <v>323</v>
      </c>
      <c r="D33" s="5" t="str">
        <f t="shared" si="0"/>
        <v>Pass</v>
      </c>
      <c r="E33" s="5" t="str">
        <f>INDEX(Test_Data!C:C,MATCH(Requirement_Tracking!B33,Test_Data!A:A,0))</f>
        <v>HIL</v>
      </c>
      <c r="F33" s="5" t="str">
        <f>INDEX(Test_Data!D:D, MATCH(B33, Test_Data!A:A, 0))</f>
        <v>Regression</v>
      </c>
      <c r="G33" s="5" t="str">
        <f>INDEX(Test_Data!F:F, MATCH(B33, Test_Data!A:A, 0))</f>
        <v>Dara H.</v>
      </c>
      <c r="H33" s="5" t="str">
        <f>INDEX(Test_Data!G:G, MATCH(B33, Test_Data!A:A, 0))</f>
        <v>Project C</v>
      </c>
      <c r="I33" s="5" t="s">
        <v>266</v>
      </c>
      <c r="J33" s="5" t="s">
        <v>939</v>
      </c>
      <c r="K33" s="5" t="s">
        <v>939</v>
      </c>
    </row>
    <row r="34" spans="1:11" hidden="1" x14ac:dyDescent="0.3">
      <c r="A34" s="5" t="str">
        <f>INDEX(Test_Data!B:B,MATCH(Requirement_Tracking!B34,Test_Data!A:A,0))</f>
        <v>P005</v>
      </c>
      <c r="B34" s="5" t="s">
        <v>41</v>
      </c>
      <c r="C34" s="5" t="s">
        <v>324</v>
      </c>
      <c r="D34" s="5" t="str">
        <f t="shared" si="0"/>
        <v>Pass</v>
      </c>
      <c r="E34" s="5" t="str">
        <f>INDEX(Test_Data!C:C,MATCH(Requirement_Tracking!B34,Test_Data!A:A,0))</f>
        <v>PIL</v>
      </c>
      <c r="F34" s="5" t="str">
        <f>INDEX(Test_Data!D:D, MATCH(B34, Test_Data!A:A, 0))</f>
        <v>Test Execution</v>
      </c>
      <c r="G34" s="5" t="str">
        <f>INDEX(Test_Data!F:F, MATCH(B34, Test_Data!A:A, 0))</f>
        <v>Jaha U.</v>
      </c>
      <c r="H34" s="5" t="str">
        <f>INDEX(Test_Data!G:G, MATCH(B34, Test_Data!A:A, 0))</f>
        <v>Project B</v>
      </c>
      <c r="I34" s="5" t="s">
        <v>943</v>
      </c>
      <c r="J34" s="5" t="s">
        <v>325</v>
      </c>
      <c r="K34" s="5" t="s">
        <v>255</v>
      </c>
    </row>
    <row r="35" spans="1:11" x14ac:dyDescent="0.3">
      <c r="A35" s="5" t="str">
        <f>INDEX(Test_Data!B:B,MATCH(Requirement_Tracking!B35,Test_Data!A:A,0))</f>
        <v>P002</v>
      </c>
      <c r="B35" s="5" t="s">
        <v>42</v>
      </c>
      <c r="C35" s="5" t="s">
        <v>326</v>
      </c>
      <c r="D35" s="5" t="str">
        <f t="shared" si="0"/>
        <v>Not Applicable</v>
      </c>
      <c r="E35" s="5" t="str">
        <f>INDEX(Test_Data!C:C,MATCH(Requirement_Tracking!B35,Test_Data!A:A,0))</f>
        <v>HIL</v>
      </c>
      <c r="F35" s="5" t="str">
        <f>INDEX(Test_Data!D:D, MATCH(B35, Test_Data!A:A, 0))</f>
        <v>OP-Retest</v>
      </c>
      <c r="G35" s="5" t="str">
        <f>INDEX(Test_Data!F:F, MATCH(B35, Test_Data!A:A, 0))</f>
        <v>Akshay G.</v>
      </c>
      <c r="H35" s="5" t="str">
        <f>INDEX(Test_Data!G:G, MATCH(B35, Test_Data!A:A, 0))</f>
        <v>Project A</v>
      </c>
      <c r="I35" s="5" t="s">
        <v>944</v>
      </c>
      <c r="J35" s="5" t="s">
        <v>951</v>
      </c>
      <c r="K35" s="5" t="s">
        <v>257</v>
      </c>
    </row>
    <row r="36" spans="1:11" hidden="1" x14ac:dyDescent="0.3">
      <c r="A36" s="5" t="str">
        <f>INDEX(Test_Data!B:B,MATCH(Requirement_Tracking!B36,Test_Data!A:A,0))</f>
        <v>P005</v>
      </c>
      <c r="B36" s="5" t="s">
        <v>43</v>
      </c>
      <c r="C36" s="5" t="s">
        <v>327</v>
      </c>
      <c r="D36" s="5" t="str">
        <f t="shared" si="0"/>
        <v>In Progress</v>
      </c>
      <c r="E36" s="5" t="str">
        <f>INDEX(Test_Data!C:C,MATCH(Requirement_Tracking!B36,Test_Data!A:A,0))</f>
        <v>PIL</v>
      </c>
      <c r="F36" s="5" t="str">
        <f>INDEX(Test_Data!D:D, MATCH(B36, Test_Data!A:A, 0))</f>
        <v>Requirement Review</v>
      </c>
      <c r="G36" s="5" t="str">
        <f>INDEX(Test_Data!F:F, MATCH(B36, Test_Data!A:A, 0))</f>
        <v>Jaha U.</v>
      </c>
      <c r="H36" s="5" t="str">
        <f>INDEX(Test_Data!G:G, MATCH(B36, Test_Data!A:A, 0))</f>
        <v>Project C</v>
      </c>
      <c r="I36" s="5" t="s">
        <v>271</v>
      </c>
      <c r="J36" s="5" t="s">
        <v>939</v>
      </c>
      <c r="K36" s="5" t="s">
        <v>939</v>
      </c>
    </row>
    <row r="37" spans="1:11" hidden="1" x14ac:dyDescent="0.3">
      <c r="A37" s="5" t="str">
        <f>INDEX(Test_Data!B:B,MATCH(Requirement_Tracking!B37,Test_Data!A:A,0))</f>
        <v>P002</v>
      </c>
      <c r="B37" s="5" t="s">
        <v>44</v>
      </c>
      <c r="C37" s="5" t="s">
        <v>328</v>
      </c>
      <c r="D37" s="5" t="str">
        <f t="shared" si="0"/>
        <v>In Progress</v>
      </c>
      <c r="E37" s="5" t="str">
        <f>INDEX(Test_Data!C:C,MATCH(Requirement_Tracking!B37,Test_Data!A:A,0))</f>
        <v>Integration Testing</v>
      </c>
      <c r="F37" s="5" t="str">
        <f>INDEX(Test_Data!D:D, MATCH(B37, Test_Data!A:A, 0))</f>
        <v>Test Specification</v>
      </c>
      <c r="G37" s="5" t="str">
        <f>INDEX(Test_Data!F:F, MATCH(B37, Test_Data!A:A, 0))</f>
        <v>Dara H.</v>
      </c>
      <c r="H37" s="5" t="str">
        <f>INDEX(Test_Data!G:G, MATCH(B37, Test_Data!A:A, 0))</f>
        <v>Project A</v>
      </c>
      <c r="I37" s="5" t="s">
        <v>271</v>
      </c>
      <c r="J37" s="5" t="s">
        <v>329</v>
      </c>
      <c r="K37" s="5" t="s">
        <v>255</v>
      </c>
    </row>
    <row r="38" spans="1:11" hidden="1" x14ac:dyDescent="0.3">
      <c r="A38" s="5" t="str">
        <f>INDEX(Test_Data!B:B,MATCH(Requirement_Tracking!B38,Test_Data!A:A,0))</f>
        <v>P001</v>
      </c>
      <c r="B38" s="5" t="s">
        <v>45</v>
      </c>
      <c r="C38" s="5" t="s">
        <v>330</v>
      </c>
      <c r="D38" s="5" t="str">
        <f t="shared" si="0"/>
        <v>In Progress</v>
      </c>
      <c r="E38" s="5" t="str">
        <f>INDEX(Test_Data!C:C,MATCH(Requirement_Tracking!B38,Test_Data!A:A,0))</f>
        <v>Integration Testing</v>
      </c>
      <c r="F38" s="5" t="str">
        <f>INDEX(Test_Data!D:D, MATCH(B38, Test_Data!A:A, 0))</f>
        <v>Requirement Review</v>
      </c>
      <c r="G38" s="5" t="str">
        <f>INDEX(Test_Data!F:F, MATCH(B38, Test_Data!A:A, 0))</f>
        <v>Jasmin P.</v>
      </c>
      <c r="H38" s="5" t="str">
        <f>INDEX(Test_Data!G:G, MATCH(B38, Test_Data!A:A, 0))</f>
        <v>Project A</v>
      </c>
      <c r="I38" s="5" t="s">
        <v>271</v>
      </c>
      <c r="J38" s="5" t="s">
        <v>939</v>
      </c>
      <c r="K38" s="5" t="s">
        <v>939</v>
      </c>
    </row>
    <row r="39" spans="1:11" hidden="1" x14ac:dyDescent="0.3">
      <c r="A39" s="5" t="str">
        <f>INDEX(Test_Data!B:B,MATCH(Requirement_Tracking!B39,Test_Data!A:A,0))</f>
        <v>P004</v>
      </c>
      <c r="B39" s="5" t="s">
        <v>46</v>
      </c>
      <c r="C39" s="5" t="s">
        <v>331</v>
      </c>
      <c r="D39" s="5" t="str">
        <f t="shared" si="0"/>
        <v>Fail</v>
      </c>
      <c r="E39" s="5" t="str">
        <f>INDEX(Test_Data!C:C,MATCH(Requirement_Tracking!B39,Test_Data!A:A,0))</f>
        <v>SIL</v>
      </c>
      <c r="F39" s="5" t="str">
        <f>INDEX(Test_Data!D:D, MATCH(B39, Test_Data!A:A, 0))</f>
        <v>Test Execution</v>
      </c>
      <c r="G39" s="5" t="str">
        <f>INDEX(Test_Data!F:F, MATCH(B39, Test_Data!A:A, 0))</f>
        <v>Sarah G.</v>
      </c>
      <c r="H39" s="5" t="str">
        <f>INDEX(Test_Data!G:G, MATCH(B39, Test_Data!A:A, 0))</f>
        <v>Project E</v>
      </c>
      <c r="I39" s="5" t="s">
        <v>942</v>
      </c>
      <c r="J39" s="5" t="s">
        <v>939</v>
      </c>
      <c r="K39" s="5" t="s">
        <v>939</v>
      </c>
    </row>
    <row r="40" spans="1:11" x14ac:dyDescent="0.3">
      <c r="A40" s="5" t="str">
        <f>INDEX(Test_Data!B:B,MATCH(Requirement_Tracking!B40,Test_Data!A:A,0))</f>
        <v>P002</v>
      </c>
      <c r="B40" s="5" t="s">
        <v>47</v>
      </c>
      <c r="C40" s="5" t="s">
        <v>332</v>
      </c>
      <c r="D40" s="5" t="str">
        <f t="shared" si="0"/>
        <v>Pass</v>
      </c>
      <c r="E40" s="5" t="str">
        <f>INDEX(Test_Data!C:C,MATCH(Requirement_Tracking!B40,Test_Data!A:A,0))</f>
        <v>Integration Testing</v>
      </c>
      <c r="F40" s="5" t="str">
        <f>INDEX(Test_Data!D:D, MATCH(B40, Test_Data!A:A, 0))</f>
        <v>OP-Retest</v>
      </c>
      <c r="G40" s="5" t="str">
        <f>INDEX(Test_Data!F:F, MATCH(B40, Test_Data!A:A, 0))</f>
        <v>Sarah G.</v>
      </c>
      <c r="H40" s="5" t="str">
        <f>INDEX(Test_Data!G:G, MATCH(B40, Test_Data!A:A, 0))</f>
        <v>Project B</v>
      </c>
      <c r="I40" s="5" t="s">
        <v>943</v>
      </c>
      <c r="J40" s="5" t="s">
        <v>333</v>
      </c>
      <c r="K40" s="5" t="s">
        <v>255</v>
      </c>
    </row>
    <row r="41" spans="1:11" x14ac:dyDescent="0.3">
      <c r="A41" s="5" t="str">
        <f>INDEX(Test_Data!B:B,MATCH(Requirement_Tracking!B41,Test_Data!A:A,0))</f>
        <v>P002</v>
      </c>
      <c r="B41" s="5" t="s">
        <v>48</v>
      </c>
      <c r="C41" s="5" t="s">
        <v>334</v>
      </c>
      <c r="D41" s="5" t="str">
        <f t="shared" si="0"/>
        <v>In Progress</v>
      </c>
      <c r="E41" s="5" t="str">
        <f>INDEX(Test_Data!C:C,MATCH(Requirement_Tracking!B41,Test_Data!A:A,0))</f>
        <v>Unit Testing</v>
      </c>
      <c r="F41" s="5" t="str">
        <f>INDEX(Test_Data!D:D, MATCH(B41, Test_Data!A:A, 0))</f>
        <v>OP-Retest</v>
      </c>
      <c r="G41" s="5" t="str">
        <f>INDEX(Test_Data!F:F, MATCH(B41, Test_Data!A:A, 0))</f>
        <v>Dara H.</v>
      </c>
      <c r="H41" s="5" t="str">
        <f>INDEX(Test_Data!G:G, MATCH(B41, Test_Data!A:A, 0))</f>
        <v>Project C</v>
      </c>
      <c r="I41" s="5" t="s">
        <v>271</v>
      </c>
      <c r="J41" s="5" t="s">
        <v>952</v>
      </c>
      <c r="K41" s="5" t="s">
        <v>256</v>
      </c>
    </row>
    <row r="42" spans="1:11" hidden="1" x14ac:dyDescent="0.3">
      <c r="A42" s="5" t="str">
        <f>INDEX(Test_Data!B:B,MATCH(Requirement_Tracking!B42,Test_Data!A:A,0))</f>
        <v>P004</v>
      </c>
      <c r="B42" s="5" t="s">
        <v>49</v>
      </c>
      <c r="C42" s="5" t="s">
        <v>335</v>
      </c>
      <c r="D42" s="5" t="str">
        <f t="shared" si="0"/>
        <v>Pass</v>
      </c>
      <c r="E42" s="5" t="str">
        <f>INDEX(Test_Data!C:C,MATCH(Requirement_Tracking!B42,Test_Data!A:A,0))</f>
        <v>PIL</v>
      </c>
      <c r="F42" s="5" t="str">
        <f>INDEX(Test_Data!D:D, MATCH(B42, Test_Data!A:A, 0))</f>
        <v>Test Specification</v>
      </c>
      <c r="G42" s="5" t="str">
        <f>INDEX(Test_Data!F:F, MATCH(B42, Test_Data!A:A, 0))</f>
        <v>Akshay G.</v>
      </c>
      <c r="H42" s="5" t="str">
        <f>INDEX(Test_Data!G:G, MATCH(B42, Test_Data!A:A, 0))</f>
        <v>Project D</v>
      </c>
      <c r="I42" s="5" t="s">
        <v>943</v>
      </c>
      <c r="J42" s="5" t="s">
        <v>939</v>
      </c>
      <c r="K42" s="5" t="s">
        <v>939</v>
      </c>
    </row>
    <row r="43" spans="1:11" x14ac:dyDescent="0.3">
      <c r="A43" s="5" t="str">
        <f>INDEX(Test_Data!B:B,MATCH(Requirement_Tracking!B43,Test_Data!A:A,0))</f>
        <v>P002</v>
      </c>
      <c r="B43" s="5" t="s">
        <v>50</v>
      </c>
      <c r="C43" s="5" t="s">
        <v>336</v>
      </c>
      <c r="D43" s="5" t="str">
        <f t="shared" si="0"/>
        <v>Pass</v>
      </c>
      <c r="E43" s="5" t="str">
        <f>INDEX(Test_Data!C:C,MATCH(Requirement_Tracking!B43,Test_Data!A:A,0))</f>
        <v>Unit Testing</v>
      </c>
      <c r="F43" s="5" t="str">
        <f>INDEX(Test_Data!D:D, MATCH(B43, Test_Data!A:A, 0))</f>
        <v>OP-Retest</v>
      </c>
      <c r="G43" s="5" t="str">
        <f>INDEX(Test_Data!F:F, MATCH(B43, Test_Data!A:A, 0))</f>
        <v>Sarah G.</v>
      </c>
      <c r="H43" s="5" t="str">
        <f>INDEX(Test_Data!G:G, MATCH(B43, Test_Data!A:A, 0))</f>
        <v>Project E</v>
      </c>
      <c r="I43" s="5" t="s">
        <v>266</v>
      </c>
      <c r="J43" s="5" t="s">
        <v>337</v>
      </c>
      <c r="K43" s="5" t="s">
        <v>273</v>
      </c>
    </row>
    <row r="44" spans="1:11" x14ac:dyDescent="0.3">
      <c r="A44" s="5" t="str">
        <f>INDEX(Test_Data!B:B,MATCH(Requirement_Tracking!B44,Test_Data!A:A,0))</f>
        <v>P001</v>
      </c>
      <c r="B44" s="5" t="s">
        <v>51</v>
      </c>
      <c r="C44" s="5" t="s">
        <v>338</v>
      </c>
      <c r="D44" s="5" t="str">
        <f t="shared" si="0"/>
        <v>In Progress</v>
      </c>
      <c r="E44" s="5" t="str">
        <f>INDEX(Test_Data!C:C,MATCH(Requirement_Tracking!B44,Test_Data!A:A,0))</f>
        <v>SIL</v>
      </c>
      <c r="F44" s="5" t="str">
        <f>INDEX(Test_Data!D:D, MATCH(B44, Test_Data!A:A, 0))</f>
        <v>OP-Retest</v>
      </c>
      <c r="G44" s="5" t="str">
        <f>INDEX(Test_Data!F:F, MATCH(B44, Test_Data!A:A, 0))</f>
        <v>Akshay G.</v>
      </c>
      <c r="H44" s="5" t="str">
        <f>INDEX(Test_Data!G:G, MATCH(B44, Test_Data!A:A, 0))</f>
        <v>Project E</v>
      </c>
      <c r="I44" s="5" t="s">
        <v>271</v>
      </c>
      <c r="J44" s="5" t="s">
        <v>701</v>
      </c>
      <c r="K44" s="5" t="s">
        <v>273</v>
      </c>
    </row>
    <row r="45" spans="1:11" x14ac:dyDescent="0.3">
      <c r="A45" s="5" t="str">
        <f>INDEX(Test_Data!B:B,MATCH(Requirement_Tracking!B45,Test_Data!A:A,0))</f>
        <v>P002</v>
      </c>
      <c r="B45" s="5" t="s">
        <v>52</v>
      </c>
      <c r="C45" s="5" t="s">
        <v>339</v>
      </c>
      <c r="D45" s="5" t="str">
        <f t="shared" si="0"/>
        <v>Pass</v>
      </c>
      <c r="E45" s="5" t="str">
        <f>INDEX(Test_Data!C:C,MATCH(Requirement_Tracking!B45,Test_Data!A:A,0))</f>
        <v>Unit Testing</v>
      </c>
      <c r="F45" s="5" t="str">
        <f>INDEX(Test_Data!D:D, MATCH(B45, Test_Data!A:A, 0))</f>
        <v>OP-Retest</v>
      </c>
      <c r="G45" s="5" t="str">
        <f>INDEX(Test_Data!F:F, MATCH(B45, Test_Data!A:A, 0))</f>
        <v>Jasmin P.</v>
      </c>
      <c r="H45" s="5" t="str">
        <f>INDEX(Test_Data!G:G, MATCH(B45, Test_Data!A:A, 0))</f>
        <v>Project A</v>
      </c>
      <c r="I45" s="5" t="s">
        <v>943</v>
      </c>
      <c r="J45" s="5" t="s">
        <v>953</v>
      </c>
      <c r="K45" s="5" t="s">
        <v>257</v>
      </c>
    </row>
    <row r="46" spans="1:11" hidden="1" x14ac:dyDescent="0.3">
      <c r="A46" s="5" t="str">
        <f>INDEX(Test_Data!B:B,MATCH(Requirement_Tracking!B46,Test_Data!A:A,0))</f>
        <v>P005</v>
      </c>
      <c r="B46" s="5" t="s">
        <v>53</v>
      </c>
      <c r="C46" s="5" t="s">
        <v>340</v>
      </c>
      <c r="D46" s="5" t="str">
        <f t="shared" si="0"/>
        <v>Pass</v>
      </c>
      <c r="E46" s="5" t="str">
        <f>INDEX(Test_Data!C:C,MATCH(Requirement_Tracking!B46,Test_Data!A:A,0))</f>
        <v>Unit Testing</v>
      </c>
      <c r="F46" s="5" t="str">
        <f>INDEX(Test_Data!D:D, MATCH(B46, Test_Data!A:A, 0))</f>
        <v>Test Specification</v>
      </c>
      <c r="G46" s="5" t="str">
        <f>INDEX(Test_Data!F:F, MATCH(B46, Test_Data!A:A, 0))</f>
        <v>Jaha U.</v>
      </c>
      <c r="H46" s="5" t="str">
        <f>INDEX(Test_Data!G:G, MATCH(B46, Test_Data!A:A, 0))</f>
        <v>Project C</v>
      </c>
      <c r="I46" s="5" t="s">
        <v>943</v>
      </c>
      <c r="J46" s="5" t="s">
        <v>341</v>
      </c>
      <c r="K46" s="5" t="s">
        <v>273</v>
      </c>
    </row>
    <row r="47" spans="1:11" x14ac:dyDescent="0.3">
      <c r="A47" s="5" t="str">
        <f>INDEX(Test_Data!B:B,MATCH(Requirement_Tracking!B47,Test_Data!A:A,0))</f>
        <v>P004</v>
      </c>
      <c r="B47" s="5" t="s">
        <v>54</v>
      </c>
      <c r="C47" s="5" t="s">
        <v>342</v>
      </c>
      <c r="D47" s="5" t="str">
        <f t="shared" si="0"/>
        <v>Pass</v>
      </c>
      <c r="E47" s="5" t="str">
        <f>INDEX(Test_Data!C:C,MATCH(Requirement_Tracking!B47,Test_Data!A:A,0))</f>
        <v>SIL</v>
      </c>
      <c r="F47" s="5" t="str">
        <f>INDEX(Test_Data!D:D, MATCH(B47, Test_Data!A:A, 0))</f>
        <v>OP-Retest</v>
      </c>
      <c r="G47" s="5" t="str">
        <f>INDEX(Test_Data!F:F, MATCH(B47, Test_Data!A:A, 0))</f>
        <v>Sarah G.</v>
      </c>
      <c r="H47" s="5" t="str">
        <f>INDEX(Test_Data!G:G, MATCH(B47, Test_Data!A:A, 0))</f>
        <v>Project B</v>
      </c>
      <c r="I47" s="5" t="s">
        <v>943</v>
      </c>
      <c r="J47" s="5" t="s">
        <v>317</v>
      </c>
      <c r="K47" s="5" t="s">
        <v>256</v>
      </c>
    </row>
    <row r="48" spans="1:11" hidden="1" x14ac:dyDescent="0.3">
      <c r="A48" s="5" t="str">
        <f>INDEX(Test_Data!B:B,MATCH(Requirement_Tracking!B48,Test_Data!A:A,0))</f>
        <v>P001</v>
      </c>
      <c r="B48" s="5" t="s">
        <v>55</v>
      </c>
      <c r="C48" s="5" t="s">
        <v>343</v>
      </c>
      <c r="D48" s="5" t="str">
        <f t="shared" si="0"/>
        <v>In Progress</v>
      </c>
      <c r="E48" s="5" t="str">
        <f>INDEX(Test_Data!C:C,MATCH(Requirement_Tracking!B48,Test_Data!A:A,0))</f>
        <v>PIL</v>
      </c>
      <c r="F48" s="5" t="str">
        <f>INDEX(Test_Data!D:D, MATCH(B48, Test_Data!A:A, 0))</f>
        <v>Requirement Review</v>
      </c>
      <c r="G48" s="5" t="str">
        <f>INDEX(Test_Data!F:F, MATCH(B48, Test_Data!A:A, 0))</f>
        <v>Akshay G.</v>
      </c>
      <c r="H48" s="5" t="str">
        <f>INDEX(Test_Data!G:G, MATCH(B48, Test_Data!A:A, 0))</f>
        <v>Project E</v>
      </c>
      <c r="I48" s="5" t="s">
        <v>271</v>
      </c>
      <c r="J48" s="5" t="s">
        <v>939</v>
      </c>
      <c r="K48" s="5" t="s">
        <v>939</v>
      </c>
    </row>
    <row r="49" spans="1:11" hidden="1" x14ac:dyDescent="0.3">
      <c r="A49" s="5" t="str">
        <f>INDEX(Test_Data!B:B,MATCH(Requirement_Tracking!B49,Test_Data!A:A,0))</f>
        <v>P004</v>
      </c>
      <c r="B49" s="5" t="s">
        <v>56</v>
      </c>
      <c r="C49" s="5" t="s">
        <v>344</v>
      </c>
      <c r="D49" s="5" t="str">
        <f t="shared" si="0"/>
        <v>Pass</v>
      </c>
      <c r="E49" s="5" t="str">
        <f>INDEX(Test_Data!C:C,MATCH(Requirement_Tracking!B49,Test_Data!A:A,0))</f>
        <v>Unit Testing</v>
      </c>
      <c r="F49" s="5" t="str">
        <f>INDEX(Test_Data!D:D, MATCH(B49, Test_Data!A:A, 0))</f>
        <v>Test Execution</v>
      </c>
      <c r="G49" s="5" t="str">
        <f>INDEX(Test_Data!F:F, MATCH(B49, Test_Data!A:A, 0))</f>
        <v>Dara H.</v>
      </c>
      <c r="H49" s="5" t="str">
        <f>INDEX(Test_Data!G:G, MATCH(B49, Test_Data!A:A, 0))</f>
        <v>Project D</v>
      </c>
      <c r="I49" s="5" t="s">
        <v>943</v>
      </c>
      <c r="J49" s="5" t="s">
        <v>345</v>
      </c>
      <c r="K49" s="5" t="s">
        <v>273</v>
      </c>
    </row>
    <row r="50" spans="1:11" hidden="1" x14ac:dyDescent="0.3">
      <c r="A50" s="5" t="str">
        <f>INDEX(Test_Data!B:B,MATCH(Requirement_Tracking!B50,Test_Data!A:A,0))</f>
        <v>P004</v>
      </c>
      <c r="B50" s="5" t="s">
        <v>57</v>
      </c>
      <c r="C50" s="5" t="s">
        <v>346</v>
      </c>
      <c r="D50" s="5" t="str">
        <f t="shared" si="0"/>
        <v>In Progress</v>
      </c>
      <c r="E50" s="5" t="str">
        <f>INDEX(Test_Data!C:C,MATCH(Requirement_Tracking!B50,Test_Data!A:A,0))</f>
        <v>SIL</v>
      </c>
      <c r="F50" s="5" t="str">
        <f>INDEX(Test_Data!D:D, MATCH(B50, Test_Data!A:A, 0))</f>
        <v>Requirement Review</v>
      </c>
      <c r="G50" s="5" t="str">
        <f>INDEX(Test_Data!F:F, MATCH(B50, Test_Data!A:A, 0))</f>
        <v>Jaha U.</v>
      </c>
      <c r="H50" s="5" t="str">
        <f>INDEX(Test_Data!G:G, MATCH(B50, Test_Data!A:A, 0))</f>
        <v>Project E</v>
      </c>
      <c r="I50" s="5" t="s">
        <v>271</v>
      </c>
      <c r="J50" s="5" t="s">
        <v>939</v>
      </c>
      <c r="K50" s="5" t="s">
        <v>939</v>
      </c>
    </row>
    <row r="51" spans="1:11" hidden="1" x14ac:dyDescent="0.3">
      <c r="A51" s="5" t="str">
        <f>INDEX(Test_Data!B:B,MATCH(Requirement_Tracking!B51,Test_Data!A:A,0))</f>
        <v>P005</v>
      </c>
      <c r="B51" s="5" t="s">
        <v>58</v>
      </c>
      <c r="C51" s="5" t="s">
        <v>347</v>
      </c>
      <c r="D51" s="5" t="str">
        <f t="shared" si="0"/>
        <v>In Progress</v>
      </c>
      <c r="E51" s="5" t="str">
        <f>INDEX(Test_Data!C:C,MATCH(Requirement_Tracking!B51,Test_Data!A:A,0))</f>
        <v>Unit Testing</v>
      </c>
      <c r="F51" s="5" t="str">
        <f>INDEX(Test_Data!D:D, MATCH(B51, Test_Data!A:A, 0))</f>
        <v>Test Specification</v>
      </c>
      <c r="G51" s="5" t="str">
        <f>INDEX(Test_Data!F:F, MATCH(B51, Test_Data!A:A, 0))</f>
        <v>Dara H.</v>
      </c>
      <c r="H51" s="5" t="str">
        <f>INDEX(Test_Data!G:G, MATCH(B51, Test_Data!A:A, 0))</f>
        <v>Project B</v>
      </c>
      <c r="I51" s="5" t="s">
        <v>271</v>
      </c>
      <c r="J51" s="5" t="s">
        <v>939</v>
      </c>
      <c r="K51" s="5" t="s">
        <v>939</v>
      </c>
    </row>
    <row r="52" spans="1:11" hidden="1" x14ac:dyDescent="0.3">
      <c r="A52" s="5" t="str">
        <f>INDEX(Test_Data!B:B,MATCH(Requirement_Tracking!B52,Test_Data!A:A,0))</f>
        <v>P004</v>
      </c>
      <c r="B52" s="5" t="s">
        <v>59</v>
      </c>
      <c r="C52" s="5" t="s">
        <v>348</v>
      </c>
      <c r="D52" s="5" t="str">
        <f t="shared" si="0"/>
        <v>Pass</v>
      </c>
      <c r="E52" s="5" t="str">
        <f>INDEX(Test_Data!C:C,MATCH(Requirement_Tracking!B52,Test_Data!A:A,0))</f>
        <v>PIL</v>
      </c>
      <c r="F52" s="5" t="str">
        <f>INDEX(Test_Data!D:D, MATCH(B52, Test_Data!A:A, 0))</f>
        <v>Requirement Review</v>
      </c>
      <c r="G52" s="5" t="str">
        <f>INDEX(Test_Data!F:F, MATCH(B52, Test_Data!A:A, 0))</f>
        <v>Jasmin P.</v>
      </c>
      <c r="H52" s="5" t="str">
        <f>INDEX(Test_Data!G:G, MATCH(B52, Test_Data!A:A, 0))</f>
        <v>Project B</v>
      </c>
      <c r="I52" s="5" t="s">
        <v>943</v>
      </c>
      <c r="J52" s="5" t="s">
        <v>349</v>
      </c>
      <c r="K52" s="5" t="s">
        <v>257</v>
      </c>
    </row>
    <row r="53" spans="1:11" x14ac:dyDescent="0.3">
      <c r="A53" s="5" t="str">
        <f>INDEX(Test_Data!B:B,MATCH(Requirement_Tracking!B53,Test_Data!A:A,0))</f>
        <v>P003</v>
      </c>
      <c r="B53" s="5" t="s">
        <v>60</v>
      </c>
      <c r="C53" s="5" t="s">
        <v>350</v>
      </c>
      <c r="D53" s="5" t="str">
        <f t="shared" si="0"/>
        <v>Pass</v>
      </c>
      <c r="E53" s="5" t="str">
        <f>INDEX(Test_Data!C:C,MATCH(Requirement_Tracking!B53,Test_Data!A:A,0))</f>
        <v>PIL</v>
      </c>
      <c r="F53" s="5" t="str">
        <f>INDEX(Test_Data!D:D, MATCH(B53, Test_Data!A:A, 0))</f>
        <v>OP-Retest</v>
      </c>
      <c r="G53" s="5" t="str">
        <f>INDEX(Test_Data!F:F, MATCH(B53, Test_Data!A:A, 0))</f>
        <v>Dara H.</v>
      </c>
      <c r="H53" s="5" t="str">
        <f>INDEX(Test_Data!G:G, MATCH(B53, Test_Data!A:A, 0))</f>
        <v>Project A</v>
      </c>
      <c r="I53" s="5" t="s">
        <v>266</v>
      </c>
      <c r="J53" s="5" t="s">
        <v>954</v>
      </c>
      <c r="K53" s="5" t="s">
        <v>256</v>
      </c>
    </row>
    <row r="54" spans="1:11" x14ac:dyDescent="0.3">
      <c r="A54" s="5" t="str">
        <f>INDEX(Test_Data!B:B,MATCH(Requirement_Tracking!B54,Test_Data!A:A,0))</f>
        <v>P003</v>
      </c>
      <c r="B54" s="5" t="s">
        <v>61</v>
      </c>
      <c r="C54" s="5" t="s">
        <v>351</v>
      </c>
      <c r="D54" s="5" t="str">
        <f t="shared" si="0"/>
        <v>Pass</v>
      </c>
      <c r="E54" s="5" t="str">
        <f>INDEX(Test_Data!C:C,MATCH(Requirement_Tracking!B54,Test_Data!A:A,0))</f>
        <v>Unit Testing</v>
      </c>
      <c r="F54" s="5" t="str">
        <f>INDEX(Test_Data!D:D, MATCH(B54, Test_Data!A:A, 0))</f>
        <v>OP-Retest</v>
      </c>
      <c r="G54" s="5" t="str">
        <f>INDEX(Test_Data!F:F, MATCH(B54, Test_Data!A:A, 0))</f>
        <v>Akshay G.</v>
      </c>
      <c r="H54" s="5" t="str">
        <f>INDEX(Test_Data!G:G, MATCH(B54, Test_Data!A:A, 0))</f>
        <v>Project C</v>
      </c>
      <c r="I54" s="5" t="s">
        <v>266</v>
      </c>
      <c r="J54" s="5" t="s">
        <v>955</v>
      </c>
      <c r="K54" s="5" t="s">
        <v>257</v>
      </c>
    </row>
    <row r="55" spans="1:11" hidden="1" x14ac:dyDescent="0.3">
      <c r="A55" s="5" t="str">
        <f>INDEX(Test_Data!B:B,MATCH(Requirement_Tracking!B55,Test_Data!A:A,0))</f>
        <v>P005</v>
      </c>
      <c r="B55" s="5" t="s">
        <v>62</v>
      </c>
      <c r="C55" s="5" t="s">
        <v>352</v>
      </c>
      <c r="D55" s="5" t="str">
        <f t="shared" si="0"/>
        <v>Pass</v>
      </c>
      <c r="E55" s="5" t="str">
        <f>INDEX(Test_Data!C:C,MATCH(Requirement_Tracking!B55,Test_Data!A:A,0))</f>
        <v>Unit Testing</v>
      </c>
      <c r="F55" s="5" t="str">
        <f>INDEX(Test_Data!D:D, MATCH(B55, Test_Data!A:A, 0))</f>
        <v>Test Specification</v>
      </c>
      <c r="G55" s="5" t="str">
        <f>INDEX(Test_Data!F:F, MATCH(B55, Test_Data!A:A, 0))</f>
        <v>Dara H.</v>
      </c>
      <c r="H55" s="5" t="str">
        <f>INDEX(Test_Data!G:G, MATCH(B55, Test_Data!A:A, 0))</f>
        <v>Project E</v>
      </c>
      <c r="I55" s="5" t="s">
        <v>943</v>
      </c>
      <c r="J55" s="5" t="s">
        <v>353</v>
      </c>
      <c r="K55" s="5" t="s">
        <v>257</v>
      </c>
    </row>
    <row r="56" spans="1:11" hidden="1" x14ac:dyDescent="0.3">
      <c r="A56" s="5" t="str">
        <f>INDEX(Test_Data!B:B,MATCH(Requirement_Tracking!B56,Test_Data!A:A,0))</f>
        <v>P002</v>
      </c>
      <c r="B56" s="5" t="s">
        <v>63</v>
      </c>
      <c r="C56" s="5" t="s">
        <v>354</v>
      </c>
      <c r="D56" s="5" t="str">
        <f t="shared" si="0"/>
        <v>Pass</v>
      </c>
      <c r="E56" s="5" t="str">
        <f>INDEX(Test_Data!C:C,MATCH(Requirement_Tracking!B56,Test_Data!A:A,0))</f>
        <v>HIL</v>
      </c>
      <c r="F56" s="5" t="str">
        <f>INDEX(Test_Data!D:D, MATCH(B56, Test_Data!A:A, 0))</f>
        <v>Test Specification</v>
      </c>
      <c r="G56" s="5" t="str">
        <f>INDEX(Test_Data!F:F, MATCH(B56, Test_Data!A:A, 0))</f>
        <v>Sarah G.</v>
      </c>
      <c r="H56" s="5" t="str">
        <f>INDEX(Test_Data!G:G, MATCH(B56, Test_Data!A:A, 0))</f>
        <v>Project A</v>
      </c>
      <c r="I56" s="5" t="s">
        <v>943</v>
      </c>
      <c r="J56" s="5" t="s">
        <v>939</v>
      </c>
      <c r="K56" s="5" t="s">
        <v>939</v>
      </c>
    </row>
    <row r="57" spans="1:11" hidden="1" x14ac:dyDescent="0.3">
      <c r="A57" s="5" t="str">
        <f>INDEX(Test_Data!B:B,MATCH(Requirement_Tracking!B57,Test_Data!A:A,0))</f>
        <v>P004</v>
      </c>
      <c r="B57" s="5" t="s">
        <v>64</v>
      </c>
      <c r="C57" s="5" t="s">
        <v>355</v>
      </c>
      <c r="D57" s="5" t="str">
        <f t="shared" si="0"/>
        <v>In Progress</v>
      </c>
      <c r="E57" s="5" t="str">
        <f>INDEX(Test_Data!C:C,MATCH(Requirement_Tracking!B57,Test_Data!A:A,0))</f>
        <v>HIL</v>
      </c>
      <c r="F57" s="5" t="str">
        <f>INDEX(Test_Data!D:D, MATCH(B57, Test_Data!A:A, 0))</f>
        <v>Requirement Review</v>
      </c>
      <c r="G57" s="5" t="str">
        <f>INDEX(Test_Data!F:F, MATCH(B57, Test_Data!A:A, 0))</f>
        <v>Jaha U.</v>
      </c>
      <c r="H57" s="5" t="str">
        <f>INDEX(Test_Data!G:G, MATCH(B57, Test_Data!A:A, 0))</f>
        <v>Project D</v>
      </c>
      <c r="I57" s="5" t="s">
        <v>271</v>
      </c>
      <c r="J57" s="5" t="s">
        <v>939</v>
      </c>
      <c r="K57" s="5" t="s">
        <v>939</v>
      </c>
    </row>
    <row r="58" spans="1:11" hidden="1" x14ac:dyDescent="0.3">
      <c r="A58" s="5" t="str">
        <f>INDEX(Test_Data!B:B,MATCH(Requirement_Tracking!B58,Test_Data!A:A,0))</f>
        <v>P005</v>
      </c>
      <c r="B58" s="5" t="s">
        <v>65</v>
      </c>
      <c r="C58" s="5" t="s">
        <v>356</v>
      </c>
      <c r="D58" s="5" t="str">
        <f t="shared" si="0"/>
        <v>Pass</v>
      </c>
      <c r="E58" s="5" t="str">
        <f>INDEX(Test_Data!C:C,MATCH(Requirement_Tracking!B58,Test_Data!A:A,0))</f>
        <v>SIL</v>
      </c>
      <c r="F58" s="5" t="str">
        <f>INDEX(Test_Data!D:D, MATCH(B58, Test_Data!A:A, 0))</f>
        <v>Test Specification</v>
      </c>
      <c r="G58" s="5" t="str">
        <f>INDEX(Test_Data!F:F, MATCH(B58, Test_Data!A:A, 0))</f>
        <v>Jaha U.</v>
      </c>
      <c r="H58" s="5" t="str">
        <f>INDEX(Test_Data!G:G, MATCH(B58, Test_Data!A:A, 0))</f>
        <v>Project E</v>
      </c>
      <c r="I58" s="5" t="s">
        <v>943</v>
      </c>
      <c r="J58" s="5" t="s">
        <v>357</v>
      </c>
      <c r="K58" s="5" t="s">
        <v>257</v>
      </c>
    </row>
    <row r="59" spans="1:11" hidden="1" x14ac:dyDescent="0.3">
      <c r="A59" s="5" t="str">
        <f>INDEX(Test_Data!B:B,MATCH(Requirement_Tracking!B59,Test_Data!A:A,0))</f>
        <v>P003</v>
      </c>
      <c r="B59" s="5" t="s">
        <v>66</v>
      </c>
      <c r="C59" s="5" t="s">
        <v>358</v>
      </c>
      <c r="D59" s="5" t="str">
        <f t="shared" si="0"/>
        <v>Fail</v>
      </c>
      <c r="E59" s="5" t="str">
        <f>INDEX(Test_Data!C:C,MATCH(Requirement_Tracking!B59,Test_Data!A:A,0))</f>
        <v>SIL</v>
      </c>
      <c r="F59" s="5" t="str">
        <f>INDEX(Test_Data!D:D, MATCH(B59, Test_Data!A:A, 0))</f>
        <v>Regression</v>
      </c>
      <c r="G59" s="5" t="str">
        <f>INDEX(Test_Data!F:F, MATCH(B59, Test_Data!A:A, 0))</f>
        <v>Dara H.</v>
      </c>
      <c r="H59" s="5" t="str">
        <f>INDEX(Test_Data!G:G, MATCH(B59, Test_Data!A:A, 0))</f>
        <v>Project A</v>
      </c>
      <c r="I59" s="5" t="s">
        <v>942</v>
      </c>
      <c r="J59" s="5" t="s">
        <v>939</v>
      </c>
      <c r="K59" s="5" t="s">
        <v>939</v>
      </c>
    </row>
    <row r="60" spans="1:11" hidden="1" x14ac:dyDescent="0.3">
      <c r="A60" s="5" t="str">
        <f>INDEX(Test_Data!B:B,MATCH(Requirement_Tracking!B60,Test_Data!A:A,0))</f>
        <v>P005</v>
      </c>
      <c r="B60" s="5" t="s">
        <v>67</v>
      </c>
      <c r="C60" s="5" t="s">
        <v>359</v>
      </c>
      <c r="D60" s="5" t="str">
        <f t="shared" si="0"/>
        <v>In Progress</v>
      </c>
      <c r="E60" s="5" t="str">
        <f>INDEX(Test_Data!C:C,MATCH(Requirement_Tracking!B60,Test_Data!A:A,0))</f>
        <v>Unit Testing</v>
      </c>
      <c r="F60" s="5" t="str">
        <f>INDEX(Test_Data!D:D, MATCH(B60, Test_Data!A:A, 0))</f>
        <v>Requirement Review</v>
      </c>
      <c r="G60" s="5" t="str">
        <f>INDEX(Test_Data!F:F, MATCH(B60, Test_Data!A:A, 0))</f>
        <v>Dara H.</v>
      </c>
      <c r="H60" s="5" t="str">
        <f>INDEX(Test_Data!G:G, MATCH(B60, Test_Data!A:A, 0))</f>
        <v>Project A</v>
      </c>
      <c r="I60" s="5" t="s">
        <v>271</v>
      </c>
      <c r="J60" s="5" t="s">
        <v>939</v>
      </c>
      <c r="K60" s="5" t="s">
        <v>939</v>
      </c>
    </row>
    <row r="61" spans="1:11" hidden="1" x14ac:dyDescent="0.3">
      <c r="A61" s="5" t="str">
        <f>INDEX(Test_Data!B:B,MATCH(Requirement_Tracking!B61,Test_Data!A:A,0))</f>
        <v>P004</v>
      </c>
      <c r="B61" s="5" t="s">
        <v>68</v>
      </c>
      <c r="C61" s="5" t="s">
        <v>360</v>
      </c>
      <c r="D61" s="5" t="str">
        <f t="shared" si="0"/>
        <v>Fail</v>
      </c>
      <c r="E61" s="5" t="str">
        <f>INDEX(Test_Data!C:C,MATCH(Requirement_Tracking!B61,Test_Data!A:A,0))</f>
        <v>Integration Testing</v>
      </c>
      <c r="F61" s="5" t="str">
        <f>INDEX(Test_Data!D:D, MATCH(B61, Test_Data!A:A, 0))</f>
        <v>Regression</v>
      </c>
      <c r="G61" s="5" t="str">
        <f>INDEX(Test_Data!F:F, MATCH(B61, Test_Data!A:A, 0))</f>
        <v>Jasmin P.</v>
      </c>
      <c r="H61" s="5" t="str">
        <f>INDEX(Test_Data!G:G, MATCH(B61, Test_Data!A:A, 0))</f>
        <v>Project B</v>
      </c>
      <c r="I61" s="5" t="s">
        <v>942</v>
      </c>
      <c r="J61" s="5" t="s">
        <v>361</v>
      </c>
      <c r="K61" s="5" t="s">
        <v>256</v>
      </c>
    </row>
    <row r="62" spans="1:11" hidden="1" x14ac:dyDescent="0.3">
      <c r="A62" s="5" t="str">
        <f>INDEX(Test_Data!B:B,MATCH(Requirement_Tracking!B62,Test_Data!A:A,0))</f>
        <v>P003</v>
      </c>
      <c r="B62" s="5" t="s">
        <v>69</v>
      </c>
      <c r="C62" s="5" t="s">
        <v>362</v>
      </c>
      <c r="D62" s="5" t="str">
        <f t="shared" si="0"/>
        <v>In Progress</v>
      </c>
      <c r="E62" s="5" t="str">
        <f>INDEX(Test_Data!C:C,MATCH(Requirement_Tracking!B62,Test_Data!A:A,0))</f>
        <v>Unit Testing</v>
      </c>
      <c r="F62" s="5" t="str">
        <f>INDEX(Test_Data!D:D, MATCH(B62, Test_Data!A:A, 0))</f>
        <v>Requirement Review</v>
      </c>
      <c r="G62" s="5" t="str">
        <f>INDEX(Test_Data!F:F, MATCH(B62, Test_Data!A:A, 0))</f>
        <v>Sarah G.</v>
      </c>
      <c r="H62" s="5" t="str">
        <f>INDEX(Test_Data!G:G, MATCH(B62, Test_Data!A:A, 0))</f>
        <v>Project E</v>
      </c>
      <c r="I62" s="5" t="s">
        <v>271</v>
      </c>
      <c r="J62" s="5" t="s">
        <v>939</v>
      </c>
      <c r="K62" s="5" t="s">
        <v>939</v>
      </c>
    </row>
    <row r="63" spans="1:11" x14ac:dyDescent="0.3">
      <c r="A63" s="5" t="str">
        <f>INDEX(Test_Data!B:B,MATCH(Requirement_Tracking!B63,Test_Data!A:A,0))</f>
        <v>P001</v>
      </c>
      <c r="B63" s="5" t="s">
        <v>70</v>
      </c>
      <c r="C63" s="5" t="s">
        <v>363</v>
      </c>
      <c r="D63" s="5" t="str">
        <f t="shared" si="0"/>
        <v>Pass</v>
      </c>
      <c r="E63" s="5" t="str">
        <f>INDEX(Test_Data!C:C,MATCH(Requirement_Tracking!B63,Test_Data!A:A,0))</f>
        <v>PIL</v>
      </c>
      <c r="F63" s="5" t="str">
        <f>INDEX(Test_Data!D:D, MATCH(B63, Test_Data!A:A, 0))</f>
        <v>OP-Retest</v>
      </c>
      <c r="G63" s="5" t="str">
        <f>INDEX(Test_Data!F:F, MATCH(B63, Test_Data!A:A, 0))</f>
        <v>Akshay G.</v>
      </c>
      <c r="H63" s="5" t="str">
        <f>INDEX(Test_Data!G:G, MATCH(B63, Test_Data!A:A, 0))</f>
        <v>Project A</v>
      </c>
      <c r="I63" s="5" t="s">
        <v>943</v>
      </c>
      <c r="J63" s="5" t="s">
        <v>956</v>
      </c>
      <c r="K63" s="5" t="s">
        <v>257</v>
      </c>
    </row>
    <row r="64" spans="1:11" hidden="1" x14ac:dyDescent="0.3">
      <c r="A64" s="5" t="str">
        <f>INDEX(Test_Data!B:B,MATCH(Requirement_Tracking!B64,Test_Data!A:A,0))</f>
        <v>P002</v>
      </c>
      <c r="B64" s="5" t="s">
        <v>71</v>
      </c>
      <c r="C64" s="5" t="s">
        <v>364</v>
      </c>
      <c r="D64" s="5" t="str">
        <f t="shared" si="0"/>
        <v>Not Applicable</v>
      </c>
      <c r="E64" s="5" t="str">
        <f>INDEX(Test_Data!C:C,MATCH(Requirement_Tracking!B64,Test_Data!A:A,0))</f>
        <v>Unit Testing</v>
      </c>
      <c r="F64" s="5" t="str">
        <f>INDEX(Test_Data!D:D, MATCH(B64, Test_Data!A:A, 0))</f>
        <v>Test Execution</v>
      </c>
      <c r="G64" s="5" t="str">
        <f>INDEX(Test_Data!F:F, MATCH(B64, Test_Data!A:A, 0))</f>
        <v>Dara H.</v>
      </c>
      <c r="H64" s="5" t="str">
        <f>INDEX(Test_Data!G:G, MATCH(B64, Test_Data!A:A, 0))</f>
        <v>Project B</v>
      </c>
      <c r="I64" s="5" t="s">
        <v>944</v>
      </c>
      <c r="J64" s="5" t="s">
        <v>365</v>
      </c>
      <c r="K64" s="5" t="s">
        <v>256</v>
      </c>
    </row>
    <row r="65" spans="1:11" hidden="1" x14ac:dyDescent="0.3">
      <c r="A65" s="5" t="str">
        <f>INDEX(Test_Data!B:B,MATCH(Requirement_Tracking!B65,Test_Data!A:A,0))</f>
        <v>P003</v>
      </c>
      <c r="B65" s="5" t="s">
        <v>72</v>
      </c>
      <c r="C65" s="5" t="s">
        <v>366</v>
      </c>
      <c r="D65" s="5" t="str">
        <f t="shared" si="0"/>
        <v>Pass</v>
      </c>
      <c r="E65" s="5" t="str">
        <f>INDEX(Test_Data!C:C,MATCH(Requirement_Tracking!B65,Test_Data!A:A,0))</f>
        <v>SIL</v>
      </c>
      <c r="F65" s="5" t="str">
        <f>INDEX(Test_Data!D:D, MATCH(B65, Test_Data!A:A, 0))</f>
        <v>Test Specification</v>
      </c>
      <c r="G65" s="5" t="str">
        <f>INDEX(Test_Data!F:F, MATCH(B65, Test_Data!A:A, 0))</f>
        <v>Jaha U.</v>
      </c>
      <c r="H65" s="5" t="str">
        <f>INDEX(Test_Data!G:G, MATCH(B65, Test_Data!A:A, 0))</f>
        <v>Project C</v>
      </c>
      <c r="I65" s="5" t="s">
        <v>943</v>
      </c>
      <c r="J65" s="5" t="s">
        <v>939</v>
      </c>
      <c r="K65" s="5" t="s">
        <v>939</v>
      </c>
    </row>
    <row r="66" spans="1:11" hidden="1" x14ac:dyDescent="0.3">
      <c r="A66" s="5" t="str">
        <f>INDEX(Test_Data!B:B,MATCH(Requirement_Tracking!B66,Test_Data!A:A,0))</f>
        <v>P005</v>
      </c>
      <c r="B66" s="5" t="s">
        <v>73</v>
      </c>
      <c r="C66" s="5" t="s">
        <v>367</v>
      </c>
      <c r="D66" s="5" t="str">
        <f t="shared" si="0"/>
        <v>Pass</v>
      </c>
      <c r="E66" s="5" t="str">
        <f>INDEX(Test_Data!C:C,MATCH(Requirement_Tracking!B66,Test_Data!A:A,0))</f>
        <v>Unit Testing</v>
      </c>
      <c r="F66" s="5" t="str">
        <f>INDEX(Test_Data!D:D, MATCH(B66, Test_Data!A:A, 0))</f>
        <v>Regression</v>
      </c>
      <c r="G66" s="5" t="str">
        <f>INDEX(Test_Data!F:F, MATCH(B66, Test_Data!A:A, 0))</f>
        <v>Akshay G.</v>
      </c>
      <c r="H66" s="5" t="str">
        <f>INDEX(Test_Data!G:G, MATCH(B66, Test_Data!A:A, 0))</f>
        <v>Project D</v>
      </c>
      <c r="I66" s="5" t="s">
        <v>943</v>
      </c>
      <c r="J66" s="5" t="s">
        <v>939</v>
      </c>
      <c r="K66" s="5" t="s">
        <v>939</v>
      </c>
    </row>
    <row r="67" spans="1:11" hidden="1" x14ac:dyDescent="0.3">
      <c r="A67" s="5" t="str">
        <f>INDEX(Test_Data!B:B,MATCH(Requirement_Tracking!B67,Test_Data!A:A,0))</f>
        <v>P004</v>
      </c>
      <c r="B67" s="5" t="s">
        <v>74</v>
      </c>
      <c r="C67" s="5" t="s">
        <v>368</v>
      </c>
      <c r="D67" s="5" t="str">
        <f t="shared" ref="D67:D130" si="1">IF(I67="Approved","Pass",
IF(I67="Needs Rework","Fail",
IF(I67="In Review","In Progress",
IF(I67="Fully Implemented","Pass",
IF(I67="Not Feasible","Not Applicable","Not Executed")))))</f>
        <v>In Progress</v>
      </c>
      <c r="E67" s="5" t="str">
        <f>INDEX(Test_Data!C:C,MATCH(Requirement_Tracking!B67,Test_Data!A:A,0))</f>
        <v>Integration Testing</v>
      </c>
      <c r="F67" s="5" t="str">
        <f>INDEX(Test_Data!D:D, MATCH(B67, Test_Data!A:A, 0))</f>
        <v>Requirement Review</v>
      </c>
      <c r="G67" s="5" t="str">
        <f>INDEX(Test_Data!F:F, MATCH(B67, Test_Data!A:A, 0))</f>
        <v>Jaha U.</v>
      </c>
      <c r="H67" s="5" t="str">
        <f>INDEX(Test_Data!G:G, MATCH(B67, Test_Data!A:A, 0))</f>
        <v>Project B</v>
      </c>
      <c r="I67" s="5" t="s">
        <v>271</v>
      </c>
      <c r="J67" s="5" t="s">
        <v>369</v>
      </c>
      <c r="K67" s="5" t="s">
        <v>256</v>
      </c>
    </row>
    <row r="68" spans="1:11" hidden="1" x14ac:dyDescent="0.3">
      <c r="A68" s="5" t="str">
        <f>INDEX(Test_Data!B:B,MATCH(Requirement_Tracking!B68,Test_Data!A:A,0))</f>
        <v>P005</v>
      </c>
      <c r="B68" s="5" t="s">
        <v>75</v>
      </c>
      <c r="C68" s="5" t="s">
        <v>370</v>
      </c>
      <c r="D68" s="5" t="str">
        <f t="shared" si="1"/>
        <v>Pass</v>
      </c>
      <c r="E68" s="5" t="str">
        <f>INDEX(Test_Data!C:C,MATCH(Requirement_Tracking!B68,Test_Data!A:A,0))</f>
        <v>Integration Testing</v>
      </c>
      <c r="F68" s="5" t="str">
        <f>INDEX(Test_Data!D:D, MATCH(B68, Test_Data!A:A, 0))</f>
        <v>Test Execution</v>
      </c>
      <c r="G68" s="5" t="str">
        <f>INDEX(Test_Data!F:F, MATCH(B68, Test_Data!A:A, 0))</f>
        <v>Dara H.</v>
      </c>
      <c r="H68" s="5" t="str">
        <f>INDEX(Test_Data!G:G, MATCH(B68, Test_Data!A:A, 0))</f>
        <v>Project C</v>
      </c>
      <c r="I68" s="5" t="s">
        <v>943</v>
      </c>
      <c r="J68" s="5" t="s">
        <v>939</v>
      </c>
      <c r="K68" s="5" t="s">
        <v>939</v>
      </c>
    </row>
    <row r="69" spans="1:11" x14ac:dyDescent="0.3">
      <c r="A69" s="5" t="str">
        <f>INDEX(Test_Data!B:B,MATCH(Requirement_Tracking!B69,Test_Data!A:A,0))</f>
        <v>P001</v>
      </c>
      <c r="B69" s="5" t="s">
        <v>76</v>
      </c>
      <c r="C69" s="5" t="s">
        <v>371</v>
      </c>
      <c r="D69" s="5" t="str">
        <f t="shared" si="1"/>
        <v>Fail</v>
      </c>
      <c r="E69" s="5" t="str">
        <f>INDEX(Test_Data!C:C,MATCH(Requirement_Tracking!B69,Test_Data!A:A,0))</f>
        <v>SIL</v>
      </c>
      <c r="F69" s="5" t="str">
        <f>INDEX(Test_Data!D:D, MATCH(B69, Test_Data!A:A, 0))</f>
        <v>OP-Retest</v>
      </c>
      <c r="G69" s="5" t="str">
        <f>INDEX(Test_Data!F:F, MATCH(B69, Test_Data!A:A, 0))</f>
        <v>Sarah G.</v>
      </c>
      <c r="H69" s="5" t="str">
        <f>INDEX(Test_Data!G:G, MATCH(B69, Test_Data!A:A, 0))</f>
        <v>Project C</v>
      </c>
      <c r="I69" s="5" t="s">
        <v>942</v>
      </c>
      <c r="J69" s="5" t="s">
        <v>957</v>
      </c>
      <c r="K69" s="5" t="s">
        <v>257</v>
      </c>
    </row>
    <row r="70" spans="1:11" hidden="1" x14ac:dyDescent="0.3">
      <c r="A70" s="5" t="str">
        <f>INDEX(Test_Data!B:B,MATCH(Requirement_Tracking!B70,Test_Data!A:A,0))</f>
        <v>P003</v>
      </c>
      <c r="B70" s="5" t="s">
        <v>77</v>
      </c>
      <c r="C70" s="5" t="s">
        <v>372</v>
      </c>
      <c r="D70" s="5" t="str">
        <f t="shared" si="1"/>
        <v>Pass</v>
      </c>
      <c r="E70" s="5" t="str">
        <f>INDEX(Test_Data!C:C,MATCH(Requirement_Tracking!B70,Test_Data!A:A,0))</f>
        <v>SIL</v>
      </c>
      <c r="F70" s="5" t="str">
        <f>INDEX(Test_Data!D:D, MATCH(B70, Test_Data!A:A, 0))</f>
        <v>Requirement Review</v>
      </c>
      <c r="G70" s="5" t="str">
        <f>INDEX(Test_Data!F:F, MATCH(B70, Test_Data!A:A, 0))</f>
        <v>Akshay G.</v>
      </c>
      <c r="H70" s="5" t="str">
        <f>INDEX(Test_Data!G:G, MATCH(B70, Test_Data!A:A, 0))</f>
        <v>Project C</v>
      </c>
      <c r="I70" s="5" t="s">
        <v>943</v>
      </c>
      <c r="J70" s="5" t="s">
        <v>373</v>
      </c>
      <c r="K70" s="5" t="s">
        <v>256</v>
      </c>
    </row>
    <row r="71" spans="1:11" hidden="1" x14ac:dyDescent="0.3">
      <c r="A71" s="5" t="str">
        <f>INDEX(Test_Data!B:B,MATCH(Requirement_Tracking!B71,Test_Data!A:A,0))</f>
        <v>P001</v>
      </c>
      <c r="B71" s="5" t="s">
        <v>78</v>
      </c>
      <c r="C71" s="5" t="s">
        <v>374</v>
      </c>
      <c r="D71" s="5" t="str">
        <f t="shared" si="1"/>
        <v>Pass</v>
      </c>
      <c r="E71" s="5" t="str">
        <f>INDEX(Test_Data!C:C,MATCH(Requirement_Tracking!B71,Test_Data!A:A,0))</f>
        <v>Integration Testing</v>
      </c>
      <c r="F71" s="5" t="str">
        <f>INDEX(Test_Data!D:D, MATCH(B71, Test_Data!A:A, 0))</f>
        <v>Regression</v>
      </c>
      <c r="G71" s="5" t="str">
        <f>INDEX(Test_Data!F:F, MATCH(B71, Test_Data!A:A, 0))</f>
        <v>Akshay G.</v>
      </c>
      <c r="H71" s="5" t="str">
        <f>INDEX(Test_Data!G:G, MATCH(B71, Test_Data!A:A, 0))</f>
        <v>Project E</v>
      </c>
      <c r="I71" s="5" t="s">
        <v>266</v>
      </c>
      <c r="J71" s="5" t="s">
        <v>939</v>
      </c>
      <c r="K71" s="5" t="s">
        <v>939</v>
      </c>
    </row>
    <row r="72" spans="1:11" hidden="1" x14ac:dyDescent="0.3">
      <c r="A72" s="5" t="str">
        <f>INDEX(Test_Data!B:B,MATCH(Requirement_Tracking!B72,Test_Data!A:A,0))</f>
        <v>P005</v>
      </c>
      <c r="B72" s="5" t="s">
        <v>79</v>
      </c>
      <c r="C72" s="5" t="s">
        <v>375</v>
      </c>
      <c r="D72" s="5" t="str">
        <f t="shared" si="1"/>
        <v>In Progress</v>
      </c>
      <c r="E72" s="5" t="str">
        <f>INDEX(Test_Data!C:C,MATCH(Requirement_Tracking!B72,Test_Data!A:A,0))</f>
        <v>SIL</v>
      </c>
      <c r="F72" s="5" t="str">
        <f>INDEX(Test_Data!D:D, MATCH(B72, Test_Data!A:A, 0))</f>
        <v>Regression</v>
      </c>
      <c r="G72" s="5" t="str">
        <f>INDEX(Test_Data!F:F, MATCH(B72, Test_Data!A:A, 0))</f>
        <v>Akshay G.</v>
      </c>
      <c r="H72" s="5" t="str">
        <f>INDEX(Test_Data!G:G, MATCH(B72, Test_Data!A:A, 0))</f>
        <v>Project E</v>
      </c>
      <c r="I72" s="5" t="s">
        <v>271</v>
      </c>
      <c r="J72" s="5" t="s">
        <v>939</v>
      </c>
      <c r="K72" s="5" t="s">
        <v>939</v>
      </c>
    </row>
    <row r="73" spans="1:11" hidden="1" x14ac:dyDescent="0.3">
      <c r="A73" s="5" t="str">
        <f>INDEX(Test_Data!B:B,MATCH(Requirement_Tracking!B73,Test_Data!A:A,0))</f>
        <v>P005</v>
      </c>
      <c r="B73" s="5" t="s">
        <v>80</v>
      </c>
      <c r="C73" s="5" t="s">
        <v>376</v>
      </c>
      <c r="D73" s="5" t="str">
        <f t="shared" si="1"/>
        <v>Fail</v>
      </c>
      <c r="E73" s="5" t="str">
        <f>INDEX(Test_Data!C:C,MATCH(Requirement_Tracking!B73,Test_Data!A:A,0))</f>
        <v>Unit Testing</v>
      </c>
      <c r="F73" s="5" t="str">
        <f>INDEX(Test_Data!D:D, MATCH(B73, Test_Data!A:A, 0))</f>
        <v>Test Execution</v>
      </c>
      <c r="G73" s="5" t="str">
        <f>INDEX(Test_Data!F:F, MATCH(B73, Test_Data!A:A, 0))</f>
        <v>Jasmin P.</v>
      </c>
      <c r="H73" s="5" t="str">
        <f>INDEX(Test_Data!G:G, MATCH(B73, Test_Data!A:A, 0))</f>
        <v>Project D</v>
      </c>
      <c r="I73" s="5" t="s">
        <v>942</v>
      </c>
      <c r="J73" s="5" t="s">
        <v>377</v>
      </c>
      <c r="K73" s="5" t="s">
        <v>255</v>
      </c>
    </row>
    <row r="74" spans="1:11" hidden="1" x14ac:dyDescent="0.3">
      <c r="A74" s="5" t="str">
        <f>INDEX(Test_Data!B:B,MATCH(Requirement_Tracking!B74,Test_Data!A:A,0))</f>
        <v>P003</v>
      </c>
      <c r="B74" s="5" t="s">
        <v>81</v>
      </c>
      <c r="C74" s="5" t="s">
        <v>378</v>
      </c>
      <c r="D74" s="5" t="str">
        <f t="shared" si="1"/>
        <v>Pass</v>
      </c>
      <c r="E74" s="5" t="str">
        <f>INDEX(Test_Data!C:C,MATCH(Requirement_Tracking!B74,Test_Data!A:A,0))</f>
        <v>HIL</v>
      </c>
      <c r="F74" s="5" t="str">
        <f>INDEX(Test_Data!D:D, MATCH(B74, Test_Data!A:A, 0))</f>
        <v>Test Specification</v>
      </c>
      <c r="G74" s="5" t="str">
        <f>INDEX(Test_Data!F:F, MATCH(B74, Test_Data!A:A, 0))</f>
        <v>Jaha U.</v>
      </c>
      <c r="H74" s="5" t="str">
        <f>INDEX(Test_Data!G:G, MATCH(B74, Test_Data!A:A, 0))</f>
        <v>Project B</v>
      </c>
      <c r="I74" s="5" t="s">
        <v>943</v>
      </c>
      <c r="J74" s="5" t="s">
        <v>939</v>
      </c>
      <c r="K74" s="5" t="s">
        <v>939</v>
      </c>
    </row>
    <row r="75" spans="1:11" x14ac:dyDescent="0.3">
      <c r="A75" s="5" t="str">
        <f>INDEX(Test_Data!B:B,MATCH(Requirement_Tracking!B75,Test_Data!A:A,0))</f>
        <v>P002</v>
      </c>
      <c r="B75" s="5" t="s">
        <v>82</v>
      </c>
      <c r="C75" s="5" t="s">
        <v>379</v>
      </c>
      <c r="D75" s="5" t="str">
        <f t="shared" si="1"/>
        <v>Pass</v>
      </c>
      <c r="E75" s="5" t="str">
        <f>INDEX(Test_Data!C:C,MATCH(Requirement_Tracking!B75,Test_Data!A:A,0))</f>
        <v>PIL</v>
      </c>
      <c r="F75" s="5" t="str">
        <f>INDEX(Test_Data!D:D, MATCH(B75, Test_Data!A:A, 0))</f>
        <v>OP-Retest</v>
      </c>
      <c r="G75" s="5" t="str">
        <f>INDEX(Test_Data!F:F, MATCH(B75, Test_Data!A:A, 0))</f>
        <v>Jaha U.</v>
      </c>
      <c r="H75" s="5" t="str">
        <f>INDEX(Test_Data!G:G, MATCH(B75, Test_Data!A:A, 0))</f>
        <v>Project E</v>
      </c>
      <c r="I75" s="5" t="s">
        <v>266</v>
      </c>
      <c r="J75" s="5" t="s">
        <v>958</v>
      </c>
      <c r="K75" s="5" t="s">
        <v>256</v>
      </c>
    </row>
    <row r="76" spans="1:11" hidden="1" x14ac:dyDescent="0.3">
      <c r="A76" s="5" t="str">
        <f>INDEX(Test_Data!B:B,MATCH(Requirement_Tracking!B76,Test_Data!A:A,0))</f>
        <v>P005</v>
      </c>
      <c r="B76" s="5" t="s">
        <v>83</v>
      </c>
      <c r="C76" s="5" t="s">
        <v>380</v>
      </c>
      <c r="D76" s="5" t="str">
        <f t="shared" si="1"/>
        <v>In Progress</v>
      </c>
      <c r="E76" s="5" t="str">
        <f>INDEX(Test_Data!C:C,MATCH(Requirement_Tracking!B76,Test_Data!A:A,0))</f>
        <v>HIL</v>
      </c>
      <c r="F76" s="5" t="str">
        <f>INDEX(Test_Data!D:D, MATCH(B76, Test_Data!A:A, 0))</f>
        <v>Regression</v>
      </c>
      <c r="G76" s="5" t="str">
        <f>INDEX(Test_Data!F:F, MATCH(B76, Test_Data!A:A, 0))</f>
        <v>Sarah G.</v>
      </c>
      <c r="H76" s="5" t="str">
        <f>INDEX(Test_Data!G:G, MATCH(B76, Test_Data!A:A, 0))</f>
        <v>Project A</v>
      </c>
      <c r="I76" s="5" t="s">
        <v>271</v>
      </c>
      <c r="J76" s="5" t="s">
        <v>381</v>
      </c>
      <c r="K76" s="5" t="s">
        <v>255</v>
      </c>
    </row>
    <row r="77" spans="1:11" hidden="1" x14ac:dyDescent="0.3">
      <c r="A77" s="5" t="str">
        <f>INDEX(Test_Data!B:B,MATCH(Requirement_Tracking!B77,Test_Data!A:A,0))</f>
        <v>P002</v>
      </c>
      <c r="B77" s="5" t="s">
        <v>84</v>
      </c>
      <c r="C77" s="5" t="s">
        <v>382</v>
      </c>
      <c r="D77" s="5" t="str">
        <f t="shared" si="1"/>
        <v>Pass</v>
      </c>
      <c r="E77" s="5" t="str">
        <f>INDEX(Test_Data!C:C,MATCH(Requirement_Tracking!B77,Test_Data!A:A,0))</f>
        <v>PIL</v>
      </c>
      <c r="F77" s="5" t="str">
        <f>INDEX(Test_Data!D:D, MATCH(B77, Test_Data!A:A, 0))</f>
        <v>Test Specification</v>
      </c>
      <c r="G77" s="5" t="str">
        <f>INDEX(Test_Data!F:F, MATCH(B77, Test_Data!A:A, 0))</f>
        <v>Jaha U.</v>
      </c>
      <c r="H77" s="5" t="str">
        <f>INDEX(Test_Data!G:G, MATCH(B77, Test_Data!A:A, 0))</f>
        <v>Project B</v>
      </c>
      <c r="I77" s="5" t="s">
        <v>943</v>
      </c>
      <c r="J77" s="5" t="s">
        <v>939</v>
      </c>
      <c r="K77" s="5" t="s">
        <v>939</v>
      </c>
    </row>
    <row r="78" spans="1:11" hidden="1" x14ac:dyDescent="0.3">
      <c r="A78" s="5" t="str">
        <f>INDEX(Test_Data!B:B,MATCH(Requirement_Tracking!B78,Test_Data!A:A,0))</f>
        <v>P001</v>
      </c>
      <c r="B78" s="5" t="s">
        <v>85</v>
      </c>
      <c r="C78" s="5" t="s">
        <v>383</v>
      </c>
      <c r="D78" s="5" t="str">
        <f t="shared" si="1"/>
        <v>Pass</v>
      </c>
      <c r="E78" s="5" t="str">
        <f>INDEX(Test_Data!C:C,MATCH(Requirement_Tracking!B78,Test_Data!A:A,0))</f>
        <v>PIL</v>
      </c>
      <c r="F78" s="5" t="str">
        <f>INDEX(Test_Data!D:D, MATCH(B78, Test_Data!A:A, 0))</f>
        <v>Test Execution</v>
      </c>
      <c r="G78" s="5" t="str">
        <f>INDEX(Test_Data!F:F, MATCH(B78, Test_Data!A:A, 0))</f>
        <v>Akshay G.</v>
      </c>
      <c r="H78" s="5" t="str">
        <f>INDEX(Test_Data!G:G, MATCH(B78, Test_Data!A:A, 0))</f>
        <v>Project B</v>
      </c>
      <c r="I78" s="5" t="s">
        <v>943</v>
      </c>
      <c r="J78" s="5" t="s">
        <v>939</v>
      </c>
      <c r="K78" s="5" t="s">
        <v>939</v>
      </c>
    </row>
    <row r="79" spans="1:11" x14ac:dyDescent="0.3">
      <c r="A79" s="5" t="str">
        <f>INDEX(Test_Data!B:B,MATCH(Requirement_Tracking!B79,Test_Data!A:A,0))</f>
        <v>P002</v>
      </c>
      <c r="B79" s="5" t="s">
        <v>86</v>
      </c>
      <c r="C79" s="5" t="s">
        <v>384</v>
      </c>
      <c r="D79" s="5" t="str">
        <f t="shared" si="1"/>
        <v>Not Applicable</v>
      </c>
      <c r="E79" s="5" t="str">
        <f>INDEX(Test_Data!C:C,MATCH(Requirement_Tracking!B79,Test_Data!A:A,0))</f>
        <v>SIL</v>
      </c>
      <c r="F79" s="5" t="str">
        <f>INDEX(Test_Data!D:D, MATCH(B79, Test_Data!A:A, 0))</f>
        <v>OP-Retest</v>
      </c>
      <c r="G79" s="5" t="str">
        <f>INDEX(Test_Data!F:F, MATCH(B79, Test_Data!A:A, 0))</f>
        <v>Jasmin P.</v>
      </c>
      <c r="H79" s="5" t="str">
        <f>INDEX(Test_Data!G:G, MATCH(B79, Test_Data!A:A, 0))</f>
        <v>Project A</v>
      </c>
      <c r="I79" s="5" t="s">
        <v>944</v>
      </c>
      <c r="J79" s="5" t="s">
        <v>385</v>
      </c>
      <c r="K79" s="5" t="s">
        <v>255</v>
      </c>
    </row>
    <row r="80" spans="1:11" hidden="1" x14ac:dyDescent="0.3">
      <c r="A80" s="5" t="str">
        <f>INDEX(Test_Data!B:B,MATCH(Requirement_Tracking!B80,Test_Data!A:A,0))</f>
        <v>P003</v>
      </c>
      <c r="B80" s="5" t="s">
        <v>87</v>
      </c>
      <c r="C80" s="5" t="s">
        <v>386</v>
      </c>
      <c r="D80" s="5" t="str">
        <f t="shared" si="1"/>
        <v>Pass</v>
      </c>
      <c r="E80" s="5" t="str">
        <f>INDEX(Test_Data!C:C,MATCH(Requirement_Tracking!B80,Test_Data!A:A,0))</f>
        <v>PIL</v>
      </c>
      <c r="F80" s="5" t="str">
        <f>INDEX(Test_Data!D:D, MATCH(B80, Test_Data!A:A, 0))</f>
        <v>Requirement Review</v>
      </c>
      <c r="G80" s="5" t="str">
        <f>INDEX(Test_Data!F:F, MATCH(B80, Test_Data!A:A, 0))</f>
        <v>Sarah G.</v>
      </c>
      <c r="H80" s="5" t="str">
        <f>INDEX(Test_Data!G:G, MATCH(B80, Test_Data!A:A, 0))</f>
        <v>Project A</v>
      </c>
      <c r="I80" s="5" t="s">
        <v>943</v>
      </c>
      <c r="J80" s="5" t="s">
        <v>939</v>
      </c>
      <c r="K80" s="5" t="s">
        <v>939</v>
      </c>
    </row>
    <row r="81" spans="1:11" hidden="1" x14ac:dyDescent="0.3">
      <c r="A81" s="5" t="str">
        <f>INDEX(Test_Data!B:B,MATCH(Requirement_Tracking!B81,Test_Data!A:A,0))</f>
        <v>P005</v>
      </c>
      <c r="B81" s="5" t="s">
        <v>88</v>
      </c>
      <c r="C81" s="5" t="s">
        <v>387</v>
      </c>
      <c r="D81" s="5" t="str">
        <f t="shared" si="1"/>
        <v>Pass</v>
      </c>
      <c r="E81" s="5" t="str">
        <f>INDEX(Test_Data!C:C,MATCH(Requirement_Tracking!B81,Test_Data!A:A,0))</f>
        <v>Integration Testing</v>
      </c>
      <c r="F81" s="5" t="str">
        <f>INDEX(Test_Data!D:D, MATCH(B81, Test_Data!A:A, 0))</f>
        <v>Test Specification</v>
      </c>
      <c r="G81" s="5" t="str">
        <f>INDEX(Test_Data!F:F, MATCH(B81, Test_Data!A:A, 0))</f>
        <v>Jaha U.</v>
      </c>
      <c r="H81" s="5" t="str">
        <f>INDEX(Test_Data!G:G, MATCH(B81, Test_Data!A:A, 0))</f>
        <v>Project C</v>
      </c>
      <c r="I81" s="5" t="s">
        <v>943</v>
      </c>
      <c r="J81" s="5" t="s">
        <v>939</v>
      </c>
      <c r="K81" s="5" t="s">
        <v>939</v>
      </c>
    </row>
    <row r="82" spans="1:11" hidden="1" x14ac:dyDescent="0.3">
      <c r="A82" s="5" t="str">
        <f>INDEX(Test_Data!B:B,MATCH(Requirement_Tracking!B82,Test_Data!A:A,0))</f>
        <v>P002</v>
      </c>
      <c r="B82" s="5" t="s">
        <v>89</v>
      </c>
      <c r="C82" s="5" t="s">
        <v>388</v>
      </c>
      <c r="D82" s="5" t="str">
        <f t="shared" si="1"/>
        <v>In Progress</v>
      </c>
      <c r="E82" s="5" t="str">
        <f>INDEX(Test_Data!C:C,MATCH(Requirement_Tracking!B82,Test_Data!A:A,0))</f>
        <v>SIL</v>
      </c>
      <c r="F82" s="5" t="str">
        <f>INDEX(Test_Data!D:D, MATCH(B82, Test_Data!A:A, 0))</f>
        <v>Requirement Review</v>
      </c>
      <c r="G82" s="5" t="str">
        <f>INDEX(Test_Data!F:F, MATCH(B82, Test_Data!A:A, 0))</f>
        <v>Jaha U.</v>
      </c>
      <c r="H82" s="5" t="str">
        <f>INDEX(Test_Data!G:G, MATCH(B82, Test_Data!A:A, 0))</f>
        <v>Project A</v>
      </c>
      <c r="I82" s="5" t="s">
        <v>271</v>
      </c>
      <c r="J82" s="5" t="s">
        <v>389</v>
      </c>
      <c r="K82" s="5" t="s">
        <v>273</v>
      </c>
    </row>
    <row r="83" spans="1:11" hidden="1" x14ac:dyDescent="0.3">
      <c r="A83" s="5" t="str">
        <f>INDEX(Test_Data!B:B,MATCH(Requirement_Tracking!B83,Test_Data!A:A,0))</f>
        <v>P003</v>
      </c>
      <c r="B83" s="5" t="s">
        <v>90</v>
      </c>
      <c r="C83" s="5" t="s">
        <v>390</v>
      </c>
      <c r="D83" s="5" t="str">
        <f t="shared" si="1"/>
        <v>Not Applicable</v>
      </c>
      <c r="E83" s="5" t="str">
        <f>INDEX(Test_Data!C:C,MATCH(Requirement_Tracking!B83,Test_Data!A:A,0))</f>
        <v>SIL</v>
      </c>
      <c r="F83" s="5" t="str">
        <f>INDEX(Test_Data!D:D, MATCH(B83, Test_Data!A:A, 0))</f>
        <v>Regression</v>
      </c>
      <c r="G83" s="5" t="str">
        <f>INDEX(Test_Data!F:F, MATCH(B83, Test_Data!A:A, 0))</f>
        <v>Sarah G.</v>
      </c>
      <c r="H83" s="5" t="str">
        <f>INDEX(Test_Data!G:G, MATCH(B83, Test_Data!A:A, 0))</f>
        <v>Project E</v>
      </c>
      <c r="I83" s="5" t="s">
        <v>944</v>
      </c>
      <c r="J83" s="5" t="s">
        <v>939</v>
      </c>
      <c r="K83" s="5" t="s">
        <v>939</v>
      </c>
    </row>
    <row r="84" spans="1:11" hidden="1" x14ac:dyDescent="0.3">
      <c r="A84" s="5" t="str">
        <f>INDEX(Test_Data!B:B,MATCH(Requirement_Tracking!B84,Test_Data!A:A,0))</f>
        <v>P001</v>
      </c>
      <c r="B84" s="5" t="s">
        <v>91</v>
      </c>
      <c r="C84" s="5" t="s">
        <v>391</v>
      </c>
      <c r="D84" s="5" t="str">
        <f t="shared" si="1"/>
        <v>Pass</v>
      </c>
      <c r="E84" s="5" t="str">
        <f>INDEX(Test_Data!C:C,MATCH(Requirement_Tracking!B84,Test_Data!A:A,0))</f>
        <v>PIL</v>
      </c>
      <c r="F84" s="5" t="str">
        <f>INDEX(Test_Data!D:D, MATCH(B84, Test_Data!A:A, 0))</f>
        <v>Regression</v>
      </c>
      <c r="G84" s="5" t="str">
        <f>INDEX(Test_Data!F:F, MATCH(B84, Test_Data!A:A, 0))</f>
        <v>Dara H.</v>
      </c>
      <c r="H84" s="5" t="str">
        <f>INDEX(Test_Data!G:G, MATCH(B84, Test_Data!A:A, 0))</f>
        <v>Project E</v>
      </c>
      <c r="I84" s="5" t="s">
        <v>266</v>
      </c>
      <c r="J84" s="5" t="s">
        <v>939</v>
      </c>
      <c r="K84" s="5" t="s">
        <v>939</v>
      </c>
    </row>
    <row r="85" spans="1:11" hidden="1" x14ac:dyDescent="0.3">
      <c r="A85" s="5" t="str">
        <f>INDEX(Test_Data!B:B,MATCH(Requirement_Tracking!B85,Test_Data!A:A,0))</f>
        <v>P004</v>
      </c>
      <c r="B85" s="5" t="s">
        <v>92</v>
      </c>
      <c r="C85" s="5" t="s">
        <v>392</v>
      </c>
      <c r="D85" s="5" t="str">
        <f t="shared" si="1"/>
        <v>Not Applicable</v>
      </c>
      <c r="E85" s="5" t="str">
        <f>INDEX(Test_Data!C:C,MATCH(Requirement_Tracking!B85,Test_Data!A:A,0))</f>
        <v>SIL</v>
      </c>
      <c r="F85" s="5" t="str">
        <f>INDEX(Test_Data!D:D, MATCH(B85, Test_Data!A:A, 0))</f>
        <v>Test Execution</v>
      </c>
      <c r="G85" s="5" t="str">
        <f>INDEX(Test_Data!F:F, MATCH(B85, Test_Data!A:A, 0))</f>
        <v>Sarah G.</v>
      </c>
      <c r="H85" s="5" t="str">
        <f>INDEX(Test_Data!G:G, MATCH(B85, Test_Data!A:A, 0))</f>
        <v>Project B</v>
      </c>
      <c r="I85" s="5" t="s">
        <v>944</v>
      </c>
      <c r="J85" s="5" t="s">
        <v>393</v>
      </c>
      <c r="K85" s="5" t="s">
        <v>273</v>
      </c>
    </row>
    <row r="86" spans="1:11" hidden="1" x14ac:dyDescent="0.3">
      <c r="A86" s="5" t="str">
        <f>INDEX(Test_Data!B:B,MATCH(Requirement_Tracking!B86,Test_Data!A:A,0))</f>
        <v>P005</v>
      </c>
      <c r="B86" s="5" t="s">
        <v>93</v>
      </c>
      <c r="C86" s="5" t="s">
        <v>394</v>
      </c>
      <c r="D86" s="5" t="str">
        <f t="shared" si="1"/>
        <v>In Progress</v>
      </c>
      <c r="E86" s="5" t="str">
        <f>INDEX(Test_Data!C:C,MATCH(Requirement_Tracking!B86,Test_Data!A:A,0))</f>
        <v>HIL</v>
      </c>
      <c r="F86" s="5" t="str">
        <f>INDEX(Test_Data!D:D, MATCH(B86, Test_Data!A:A, 0))</f>
        <v>Requirement Review</v>
      </c>
      <c r="G86" s="5" t="str">
        <f>INDEX(Test_Data!F:F, MATCH(B86, Test_Data!A:A, 0))</f>
        <v>Jasmin P.</v>
      </c>
      <c r="H86" s="5" t="str">
        <f>INDEX(Test_Data!G:G, MATCH(B86, Test_Data!A:A, 0))</f>
        <v>Project D</v>
      </c>
      <c r="I86" s="5" t="s">
        <v>271</v>
      </c>
      <c r="J86" s="5" t="s">
        <v>939</v>
      </c>
      <c r="K86" s="5" t="s">
        <v>939</v>
      </c>
    </row>
    <row r="87" spans="1:11" x14ac:dyDescent="0.3">
      <c r="A87" s="5" t="str">
        <f>INDEX(Test_Data!B:B,MATCH(Requirement_Tracking!B87,Test_Data!A:A,0))</f>
        <v>P001</v>
      </c>
      <c r="B87" s="5" t="s">
        <v>94</v>
      </c>
      <c r="C87" s="5" t="s">
        <v>395</v>
      </c>
      <c r="D87" s="5" t="str">
        <f t="shared" si="1"/>
        <v>Pass</v>
      </c>
      <c r="E87" s="5" t="str">
        <f>INDEX(Test_Data!C:C,MATCH(Requirement_Tracking!B87,Test_Data!A:A,0))</f>
        <v>HIL</v>
      </c>
      <c r="F87" s="5" t="str">
        <f>INDEX(Test_Data!D:D, MATCH(B87, Test_Data!A:A, 0))</f>
        <v>OP-Retest</v>
      </c>
      <c r="G87" s="5" t="str">
        <f>INDEX(Test_Data!F:F, MATCH(B87, Test_Data!A:A, 0))</f>
        <v>Jasmin P.</v>
      </c>
      <c r="H87" s="5" t="str">
        <f>INDEX(Test_Data!G:G, MATCH(B87, Test_Data!A:A, 0))</f>
        <v>Project D</v>
      </c>
      <c r="I87" s="5" t="s">
        <v>266</v>
      </c>
      <c r="J87" s="5" t="s">
        <v>777</v>
      </c>
      <c r="K87" s="5" t="s">
        <v>256</v>
      </c>
    </row>
    <row r="88" spans="1:11" hidden="1" x14ac:dyDescent="0.3">
      <c r="A88" s="5" t="str">
        <f>INDEX(Test_Data!B:B,MATCH(Requirement_Tracking!B88,Test_Data!A:A,0))</f>
        <v>P003</v>
      </c>
      <c r="B88" s="5" t="s">
        <v>95</v>
      </c>
      <c r="C88" s="5" t="s">
        <v>396</v>
      </c>
      <c r="D88" s="5" t="str">
        <f t="shared" si="1"/>
        <v>Not Applicable</v>
      </c>
      <c r="E88" s="5" t="str">
        <f>INDEX(Test_Data!C:C,MATCH(Requirement_Tracking!B88,Test_Data!A:A,0))</f>
        <v>Unit Testing</v>
      </c>
      <c r="F88" s="5" t="str">
        <f>INDEX(Test_Data!D:D, MATCH(B88, Test_Data!A:A, 0))</f>
        <v>Regression</v>
      </c>
      <c r="G88" s="5" t="str">
        <f>INDEX(Test_Data!F:F, MATCH(B88, Test_Data!A:A, 0))</f>
        <v>Akshay G.</v>
      </c>
      <c r="H88" s="5" t="str">
        <f>INDEX(Test_Data!G:G, MATCH(B88, Test_Data!A:A, 0))</f>
        <v>Project C</v>
      </c>
      <c r="I88" s="5" t="s">
        <v>944</v>
      </c>
      <c r="J88" s="5" t="s">
        <v>397</v>
      </c>
      <c r="K88" s="5" t="s">
        <v>273</v>
      </c>
    </row>
    <row r="89" spans="1:11" x14ac:dyDescent="0.3">
      <c r="A89" s="5" t="str">
        <f>INDEX(Test_Data!B:B,MATCH(Requirement_Tracking!B89,Test_Data!A:A,0))</f>
        <v>P003</v>
      </c>
      <c r="B89" s="5" t="s">
        <v>96</v>
      </c>
      <c r="C89" s="5" t="s">
        <v>398</v>
      </c>
      <c r="D89" s="5" t="str">
        <f t="shared" si="1"/>
        <v>Not Applicable</v>
      </c>
      <c r="E89" s="5" t="str">
        <f>INDEX(Test_Data!C:C,MATCH(Requirement_Tracking!B89,Test_Data!A:A,0))</f>
        <v>PIL</v>
      </c>
      <c r="F89" s="5" t="str">
        <f>INDEX(Test_Data!D:D, MATCH(B89, Test_Data!A:A, 0))</f>
        <v>OP-Retest</v>
      </c>
      <c r="G89" s="5" t="str">
        <f>INDEX(Test_Data!F:F, MATCH(B89, Test_Data!A:A, 0))</f>
        <v>Akshay G.</v>
      </c>
      <c r="H89" s="5" t="str">
        <f>INDEX(Test_Data!G:G, MATCH(B89, Test_Data!A:A, 0))</f>
        <v>Project C</v>
      </c>
      <c r="I89" s="5" t="s">
        <v>944</v>
      </c>
      <c r="J89" s="5" t="s">
        <v>959</v>
      </c>
      <c r="K89" s="5" t="s">
        <v>273</v>
      </c>
    </row>
    <row r="90" spans="1:11" hidden="1" x14ac:dyDescent="0.3">
      <c r="A90" s="5" t="str">
        <f>INDEX(Test_Data!B:B,MATCH(Requirement_Tracking!B90,Test_Data!A:A,0))</f>
        <v>P001</v>
      </c>
      <c r="B90" s="5" t="s">
        <v>97</v>
      </c>
      <c r="C90" s="5" t="s">
        <v>399</v>
      </c>
      <c r="D90" s="5" t="str">
        <f t="shared" si="1"/>
        <v>Pass</v>
      </c>
      <c r="E90" s="5" t="str">
        <f>INDEX(Test_Data!C:C,MATCH(Requirement_Tracking!B90,Test_Data!A:A,0))</f>
        <v>Integration Testing</v>
      </c>
      <c r="F90" s="5" t="str">
        <f>INDEX(Test_Data!D:D, MATCH(B90, Test_Data!A:A, 0))</f>
        <v>Test Execution</v>
      </c>
      <c r="G90" s="5" t="str">
        <f>INDEX(Test_Data!F:F, MATCH(B90, Test_Data!A:A, 0))</f>
        <v>Dara H.</v>
      </c>
      <c r="H90" s="5" t="str">
        <f>INDEX(Test_Data!G:G, MATCH(B90, Test_Data!A:A, 0))</f>
        <v>Project C</v>
      </c>
      <c r="I90" s="5" t="s">
        <v>943</v>
      </c>
      <c r="J90" s="5" t="s">
        <v>939</v>
      </c>
      <c r="K90" s="5" t="s">
        <v>939</v>
      </c>
    </row>
    <row r="91" spans="1:11" hidden="1" x14ac:dyDescent="0.3">
      <c r="A91" s="5" t="str">
        <f>INDEX(Test_Data!B:B,MATCH(Requirement_Tracking!B91,Test_Data!A:A,0))</f>
        <v>P003</v>
      </c>
      <c r="B91" s="5" t="s">
        <v>98</v>
      </c>
      <c r="C91" s="5" t="s">
        <v>400</v>
      </c>
      <c r="D91" s="5" t="str">
        <f t="shared" si="1"/>
        <v>Not Applicable</v>
      </c>
      <c r="E91" s="5" t="str">
        <f>INDEX(Test_Data!C:C,MATCH(Requirement_Tracking!B91,Test_Data!A:A,0))</f>
        <v>HIL</v>
      </c>
      <c r="F91" s="5" t="str">
        <f>INDEX(Test_Data!D:D, MATCH(B91, Test_Data!A:A, 0))</f>
        <v>Test Execution</v>
      </c>
      <c r="G91" s="5" t="str">
        <f>INDEX(Test_Data!F:F, MATCH(B91, Test_Data!A:A, 0))</f>
        <v>Dara H.</v>
      </c>
      <c r="H91" s="5" t="str">
        <f>INDEX(Test_Data!G:G, MATCH(B91, Test_Data!A:A, 0))</f>
        <v>Project C</v>
      </c>
      <c r="I91" s="5" t="s">
        <v>944</v>
      </c>
      <c r="J91" s="5" t="s">
        <v>401</v>
      </c>
      <c r="K91" s="5" t="s">
        <v>257</v>
      </c>
    </row>
    <row r="92" spans="1:11" hidden="1" x14ac:dyDescent="0.3">
      <c r="A92" s="5" t="str">
        <f>INDEX(Test_Data!B:B,MATCH(Requirement_Tracking!B92,Test_Data!A:A,0))</f>
        <v>P001</v>
      </c>
      <c r="B92" s="5" t="s">
        <v>99</v>
      </c>
      <c r="C92" s="5" t="s">
        <v>402</v>
      </c>
      <c r="D92" s="5" t="str">
        <f t="shared" si="1"/>
        <v>In Progress</v>
      </c>
      <c r="E92" s="5" t="str">
        <f>INDEX(Test_Data!C:C,MATCH(Requirement_Tracking!B92,Test_Data!A:A,0))</f>
        <v>HIL</v>
      </c>
      <c r="F92" s="5" t="str">
        <f>INDEX(Test_Data!D:D, MATCH(B92, Test_Data!A:A, 0))</f>
        <v>Test Specification</v>
      </c>
      <c r="G92" s="5" t="str">
        <f>INDEX(Test_Data!F:F, MATCH(B92, Test_Data!A:A, 0))</f>
        <v>Dara H.</v>
      </c>
      <c r="H92" s="5" t="str">
        <f>INDEX(Test_Data!G:G, MATCH(B92, Test_Data!A:A, 0))</f>
        <v>Project B</v>
      </c>
      <c r="I92" s="5" t="s">
        <v>271</v>
      </c>
      <c r="J92" s="5" t="s">
        <v>939</v>
      </c>
      <c r="K92" s="5" t="s">
        <v>939</v>
      </c>
    </row>
    <row r="93" spans="1:11" x14ac:dyDescent="0.3">
      <c r="A93" s="5" t="str">
        <f>INDEX(Test_Data!B:B,MATCH(Requirement_Tracking!B93,Test_Data!A:A,0))</f>
        <v>P002</v>
      </c>
      <c r="B93" s="5" t="s">
        <v>100</v>
      </c>
      <c r="C93" s="5" t="s">
        <v>403</v>
      </c>
      <c r="D93" s="5" t="str">
        <f t="shared" si="1"/>
        <v>Fail</v>
      </c>
      <c r="E93" s="5" t="str">
        <f>INDEX(Test_Data!C:C,MATCH(Requirement_Tracking!B93,Test_Data!A:A,0))</f>
        <v>PIL</v>
      </c>
      <c r="F93" s="5" t="str">
        <f>INDEX(Test_Data!D:D, MATCH(B93, Test_Data!A:A, 0))</f>
        <v>OP-Retest</v>
      </c>
      <c r="G93" s="5" t="str">
        <f>INDEX(Test_Data!F:F, MATCH(B93, Test_Data!A:A, 0))</f>
        <v>Sarah G.</v>
      </c>
      <c r="H93" s="5" t="str">
        <f>INDEX(Test_Data!G:G, MATCH(B93, Test_Data!A:A, 0))</f>
        <v>Project E</v>
      </c>
      <c r="I93" s="5" t="s">
        <v>942</v>
      </c>
      <c r="J93" s="5" t="s">
        <v>960</v>
      </c>
      <c r="K93" s="5" t="s">
        <v>256</v>
      </c>
    </row>
    <row r="94" spans="1:11" x14ac:dyDescent="0.3">
      <c r="A94" s="5" t="str">
        <f>INDEX(Test_Data!B:B,MATCH(Requirement_Tracking!B94,Test_Data!A:A,0))</f>
        <v>P005</v>
      </c>
      <c r="B94" s="5" t="s">
        <v>101</v>
      </c>
      <c r="C94" s="5" t="s">
        <v>404</v>
      </c>
      <c r="D94" s="5" t="str">
        <f t="shared" si="1"/>
        <v>In Progress</v>
      </c>
      <c r="E94" s="5" t="str">
        <f>INDEX(Test_Data!C:C,MATCH(Requirement_Tracking!B94,Test_Data!A:A,0))</f>
        <v>PIL</v>
      </c>
      <c r="F94" s="5" t="str">
        <f>INDEX(Test_Data!D:D, MATCH(B94, Test_Data!A:A, 0))</f>
        <v>OP-Retest</v>
      </c>
      <c r="G94" s="5" t="str">
        <f>INDEX(Test_Data!F:F, MATCH(B94, Test_Data!A:A, 0))</f>
        <v>Jaha U.</v>
      </c>
      <c r="H94" s="5" t="str">
        <f>INDEX(Test_Data!G:G, MATCH(B94, Test_Data!A:A, 0))</f>
        <v>Project B</v>
      </c>
      <c r="I94" s="5" t="s">
        <v>271</v>
      </c>
      <c r="J94" s="5" t="s">
        <v>405</v>
      </c>
      <c r="K94" s="5" t="s">
        <v>257</v>
      </c>
    </row>
    <row r="95" spans="1:11" hidden="1" x14ac:dyDescent="0.3">
      <c r="A95" s="5" t="str">
        <f>INDEX(Test_Data!B:B,MATCH(Requirement_Tracking!B95,Test_Data!A:A,0))</f>
        <v>P002</v>
      </c>
      <c r="B95" s="5" t="s">
        <v>102</v>
      </c>
      <c r="C95" s="5" t="s">
        <v>406</v>
      </c>
      <c r="D95" s="5" t="str">
        <f t="shared" si="1"/>
        <v>Fail</v>
      </c>
      <c r="E95" s="5" t="str">
        <f>INDEX(Test_Data!C:C,MATCH(Requirement_Tracking!B95,Test_Data!A:A,0))</f>
        <v>Integration Testing</v>
      </c>
      <c r="F95" s="5" t="str">
        <f>INDEX(Test_Data!D:D, MATCH(B95, Test_Data!A:A, 0))</f>
        <v>Test Execution</v>
      </c>
      <c r="G95" s="5" t="str">
        <f>INDEX(Test_Data!F:F, MATCH(B95, Test_Data!A:A, 0))</f>
        <v>Jasmin P.</v>
      </c>
      <c r="H95" s="5" t="str">
        <f>INDEX(Test_Data!G:G, MATCH(B95, Test_Data!A:A, 0))</f>
        <v>Project A</v>
      </c>
      <c r="I95" s="5" t="s">
        <v>942</v>
      </c>
      <c r="J95" s="5" t="s">
        <v>939</v>
      </c>
      <c r="K95" s="5" t="s">
        <v>939</v>
      </c>
    </row>
    <row r="96" spans="1:11" hidden="1" x14ac:dyDescent="0.3">
      <c r="A96" s="5" t="str">
        <f>INDEX(Test_Data!B:B,MATCH(Requirement_Tracking!B96,Test_Data!A:A,0))</f>
        <v>P004</v>
      </c>
      <c r="B96" s="5" t="s">
        <v>103</v>
      </c>
      <c r="C96" s="5" t="s">
        <v>407</v>
      </c>
      <c r="D96" s="5" t="str">
        <f t="shared" si="1"/>
        <v>Pass</v>
      </c>
      <c r="E96" s="5" t="str">
        <f>INDEX(Test_Data!C:C,MATCH(Requirement_Tracking!B96,Test_Data!A:A,0))</f>
        <v>Unit Testing</v>
      </c>
      <c r="F96" s="5" t="str">
        <f>INDEX(Test_Data!D:D, MATCH(B96, Test_Data!A:A, 0))</f>
        <v>Test Execution</v>
      </c>
      <c r="G96" s="5" t="str">
        <f>INDEX(Test_Data!F:F, MATCH(B96, Test_Data!A:A, 0))</f>
        <v>Jaha U.</v>
      </c>
      <c r="H96" s="5" t="str">
        <f>INDEX(Test_Data!G:G, MATCH(B96, Test_Data!A:A, 0))</f>
        <v>Project B</v>
      </c>
      <c r="I96" s="5" t="s">
        <v>266</v>
      </c>
      <c r="J96" s="5" t="s">
        <v>939</v>
      </c>
      <c r="K96" s="5" t="s">
        <v>939</v>
      </c>
    </row>
    <row r="97" spans="1:11" hidden="1" x14ac:dyDescent="0.3">
      <c r="A97" s="5" t="str">
        <f>INDEX(Test_Data!B:B,MATCH(Requirement_Tracking!B97,Test_Data!A:A,0))</f>
        <v>P001</v>
      </c>
      <c r="B97" s="5" t="s">
        <v>104</v>
      </c>
      <c r="C97" s="5" t="s">
        <v>408</v>
      </c>
      <c r="D97" s="5" t="str">
        <f t="shared" si="1"/>
        <v>Fail</v>
      </c>
      <c r="E97" s="5" t="str">
        <f>INDEX(Test_Data!C:C,MATCH(Requirement_Tracking!B97,Test_Data!A:A,0))</f>
        <v>SIL</v>
      </c>
      <c r="F97" s="5" t="str">
        <f>INDEX(Test_Data!D:D, MATCH(B97, Test_Data!A:A, 0))</f>
        <v>Test Execution</v>
      </c>
      <c r="G97" s="5" t="str">
        <f>INDEX(Test_Data!F:F, MATCH(B97, Test_Data!A:A, 0))</f>
        <v>Jasmin P.</v>
      </c>
      <c r="H97" s="5" t="str">
        <f>INDEX(Test_Data!G:G, MATCH(B97, Test_Data!A:A, 0))</f>
        <v>Project D</v>
      </c>
      <c r="I97" s="5" t="s">
        <v>942</v>
      </c>
      <c r="J97" s="5" t="s">
        <v>409</v>
      </c>
      <c r="K97" s="5" t="s">
        <v>257</v>
      </c>
    </row>
    <row r="98" spans="1:11" hidden="1" x14ac:dyDescent="0.3">
      <c r="A98" s="5" t="str">
        <f>INDEX(Test_Data!B:B,MATCH(Requirement_Tracking!B98,Test_Data!A:A,0))</f>
        <v>P004</v>
      </c>
      <c r="B98" s="5" t="s">
        <v>105</v>
      </c>
      <c r="C98" s="5" t="s">
        <v>410</v>
      </c>
      <c r="D98" s="5" t="str">
        <f t="shared" si="1"/>
        <v>Not Applicable</v>
      </c>
      <c r="E98" s="5" t="str">
        <f>INDEX(Test_Data!C:C,MATCH(Requirement_Tracking!B98,Test_Data!A:A,0))</f>
        <v>SIL</v>
      </c>
      <c r="F98" s="5" t="str">
        <f>INDEX(Test_Data!D:D, MATCH(B98, Test_Data!A:A, 0))</f>
        <v>Regression</v>
      </c>
      <c r="G98" s="5" t="str">
        <f>INDEX(Test_Data!F:F, MATCH(B98, Test_Data!A:A, 0))</f>
        <v>Sarah G.</v>
      </c>
      <c r="H98" s="5" t="str">
        <f>INDEX(Test_Data!G:G, MATCH(B98, Test_Data!A:A, 0))</f>
        <v>Project D</v>
      </c>
      <c r="I98" s="5" t="s">
        <v>944</v>
      </c>
      <c r="J98" s="5" t="s">
        <v>939</v>
      </c>
      <c r="K98" s="5" t="s">
        <v>939</v>
      </c>
    </row>
    <row r="99" spans="1:11" hidden="1" x14ac:dyDescent="0.3">
      <c r="A99" s="5" t="str">
        <f>INDEX(Test_Data!B:B,MATCH(Requirement_Tracking!B99,Test_Data!A:A,0))</f>
        <v>P004</v>
      </c>
      <c r="B99" s="5" t="s">
        <v>106</v>
      </c>
      <c r="C99" s="5" t="s">
        <v>411</v>
      </c>
      <c r="D99" s="5" t="str">
        <f t="shared" si="1"/>
        <v>Pass</v>
      </c>
      <c r="E99" s="5" t="str">
        <f>INDEX(Test_Data!C:C,MATCH(Requirement_Tracking!B99,Test_Data!A:A,0))</f>
        <v>Unit Testing</v>
      </c>
      <c r="F99" s="5" t="str">
        <f>INDEX(Test_Data!D:D, MATCH(B99, Test_Data!A:A, 0))</f>
        <v>Test Execution</v>
      </c>
      <c r="G99" s="5" t="str">
        <f>INDEX(Test_Data!F:F, MATCH(B99, Test_Data!A:A, 0))</f>
        <v>Sarah G.</v>
      </c>
      <c r="H99" s="5" t="str">
        <f>INDEX(Test_Data!G:G, MATCH(B99, Test_Data!A:A, 0))</f>
        <v>Project D</v>
      </c>
      <c r="I99" s="5" t="s">
        <v>943</v>
      </c>
      <c r="J99" s="5" t="s">
        <v>939</v>
      </c>
      <c r="K99" s="5" t="s">
        <v>939</v>
      </c>
    </row>
    <row r="100" spans="1:11" hidden="1" x14ac:dyDescent="0.3">
      <c r="A100" s="5" t="str">
        <f>INDEX(Test_Data!B:B,MATCH(Requirement_Tracking!B100,Test_Data!A:A,0))</f>
        <v>P001</v>
      </c>
      <c r="B100" s="5" t="s">
        <v>107</v>
      </c>
      <c r="C100" s="5" t="s">
        <v>412</v>
      </c>
      <c r="D100" s="5" t="str">
        <f t="shared" si="1"/>
        <v>Pass</v>
      </c>
      <c r="E100" s="5" t="str">
        <f>INDEX(Test_Data!C:C,MATCH(Requirement_Tracking!B100,Test_Data!A:A,0))</f>
        <v>PIL</v>
      </c>
      <c r="F100" s="5" t="str">
        <f>INDEX(Test_Data!D:D, MATCH(B100, Test_Data!A:A, 0))</f>
        <v>Test Execution</v>
      </c>
      <c r="G100" s="5" t="str">
        <f>INDEX(Test_Data!F:F, MATCH(B100, Test_Data!A:A, 0))</f>
        <v>Jasmin P.</v>
      </c>
      <c r="H100" s="5" t="str">
        <f>INDEX(Test_Data!G:G, MATCH(B100, Test_Data!A:A, 0))</f>
        <v>Project E</v>
      </c>
      <c r="I100" s="5" t="s">
        <v>943</v>
      </c>
      <c r="J100" s="5" t="s">
        <v>413</v>
      </c>
      <c r="K100" s="5" t="s">
        <v>257</v>
      </c>
    </row>
    <row r="101" spans="1:11" hidden="1" x14ac:dyDescent="0.3">
      <c r="A101" s="5" t="str">
        <f>INDEX(Test_Data!B:B,MATCH(Requirement_Tracking!B101,Test_Data!A:A,0))</f>
        <v>P003</v>
      </c>
      <c r="B101" s="5" t="s">
        <v>108</v>
      </c>
      <c r="C101" s="5" t="s">
        <v>414</v>
      </c>
      <c r="D101" s="5" t="str">
        <f t="shared" si="1"/>
        <v>Fail</v>
      </c>
      <c r="E101" s="5" t="str">
        <f>INDEX(Test_Data!C:C,MATCH(Requirement_Tracking!B101,Test_Data!A:A,0))</f>
        <v>PIL</v>
      </c>
      <c r="F101" s="5" t="str">
        <f>INDEX(Test_Data!D:D, MATCH(B101, Test_Data!A:A, 0))</f>
        <v>Regression</v>
      </c>
      <c r="G101" s="5" t="str">
        <f>INDEX(Test_Data!F:F, MATCH(B101, Test_Data!A:A, 0))</f>
        <v>Jaha U.</v>
      </c>
      <c r="H101" s="5" t="str">
        <f>INDEX(Test_Data!G:G, MATCH(B101, Test_Data!A:A, 0))</f>
        <v>Project A</v>
      </c>
      <c r="I101" s="5" t="s">
        <v>942</v>
      </c>
      <c r="J101" s="5" t="s">
        <v>939</v>
      </c>
      <c r="K101" s="5" t="s">
        <v>939</v>
      </c>
    </row>
    <row r="102" spans="1:11" x14ac:dyDescent="0.3">
      <c r="A102" s="5" t="str">
        <f>INDEX(Test_Data!B:B,MATCH(Requirement_Tracking!B102,Test_Data!A:A,0))</f>
        <v>P001</v>
      </c>
      <c r="B102" s="5" t="s">
        <v>109</v>
      </c>
      <c r="C102" s="5" t="s">
        <v>415</v>
      </c>
      <c r="D102" s="5" t="str">
        <f t="shared" si="1"/>
        <v>Pass</v>
      </c>
      <c r="E102" s="5" t="str">
        <f>INDEX(Test_Data!C:C,MATCH(Requirement_Tracking!B102,Test_Data!A:A,0))</f>
        <v>PIL</v>
      </c>
      <c r="F102" s="5" t="str">
        <f>INDEX(Test_Data!D:D, MATCH(B102, Test_Data!A:A, 0))</f>
        <v>OP-Retest</v>
      </c>
      <c r="G102" s="5" t="str">
        <f>INDEX(Test_Data!F:F, MATCH(B102, Test_Data!A:A, 0))</f>
        <v>Sarah G.</v>
      </c>
      <c r="H102" s="5" t="str">
        <f>INDEX(Test_Data!G:G, MATCH(B102, Test_Data!A:A, 0))</f>
        <v>Project E</v>
      </c>
      <c r="I102" s="5" t="s">
        <v>266</v>
      </c>
      <c r="J102" s="5" t="s">
        <v>961</v>
      </c>
      <c r="K102" s="5" t="s">
        <v>273</v>
      </c>
    </row>
    <row r="103" spans="1:11" hidden="1" x14ac:dyDescent="0.3">
      <c r="A103" s="5" t="str">
        <f>INDEX(Test_Data!B:B,MATCH(Requirement_Tracking!B103,Test_Data!A:A,0))</f>
        <v>P003</v>
      </c>
      <c r="B103" s="5" t="s">
        <v>110</v>
      </c>
      <c r="C103" s="5" t="s">
        <v>416</v>
      </c>
      <c r="D103" s="5" t="str">
        <f t="shared" si="1"/>
        <v>Not Applicable</v>
      </c>
      <c r="E103" s="5" t="str">
        <f>INDEX(Test_Data!C:C,MATCH(Requirement_Tracking!B103,Test_Data!A:A,0))</f>
        <v>HIL</v>
      </c>
      <c r="F103" s="5" t="str">
        <f>INDEX(Test_Data!D:D, MATCH(B103, Test_Data!A:A, 0))</f>
        <v>Regression</v>
      </c>
      <c r="G103" s="5" t="str">
        <f>INDEX(Test_Data!F:F, MATCH(B103, Test_Data!A:A, 0))</f>
        <v>Akshay G.</v>
      </c>
      <c r="H103" s="5" t="str">
        <f>INDEX(Test_Data!G:G, MATCH(B103, Test_Data!A:A, 0))</f>
        <v>Project D</v>
      </c>
      <c r="I103" s="5" t="s">
        <v>944</v>
      </c>
      <c r="J103" s="5" t="s">
        <v>417</v>
      </c>
      <c r="K103" s="5" t="s">
        <v>256</v>
      </c>
    </row>
    <row r="104" spans="1:11" hidden="1" x14ac:dyDescent="0.3">
      <c r="A104" s="5" t="str">
        <f>INDEX(Test_Data!B:B,MATCH(Requirement_Tracking!B104,Test_Data!A:A,0))</f>
        <v>P002</v>
      </c>
      <c r="B104" s="5" t="s">
        <v>111</v>
      </c>
      <c r="C104" s="5" t="s">
        <v>418</v>
      </c>
      <c r="D104" s="5" t="str">
        <f t="shared" si="1"/>
        <v>In Progress</v>
      </c>
      <c r="E104" s="5" t="str">
        <f>INDEX(Test_Data!C:C,MATCH(Requirement_Tracking!B104,Test_Data!A:A,0))</f>
        <v>PIL</v>
      </c>
      <c r="F104" s="5" t="str">
        <f>INDEX(Test_Data!D:D, MATCH(B104, Test_Data!A:A, 0))</f>
        <v>Requirement Review</v>
      </c>
      <c r="G104" s="5" t="str">
        <f>INDEX(Test_Data!F:F, MATCH(B104, Test_Data!A:A, 0))</f>
        <v>Sarah G.</v>
      </c>
      <c r="H104" s="5" t="str">
        <f>INDEX(Test_Data!G:G, MATCH(B104, Test_Data!A:A, 0))</f>
        <v>Project E</v>
      </c>
      <c r="I104" s="5" t="s">
        <v>271</v>
      </c>
      <c r="J104" s="5" t="s">
        <v>939</v>
      </c>
      <c r="K104" s="5" t="s">
        <v>939</v>
      </c>
    </row>
    <row r="105" spans="1:11" hidden="1" x14ac:dyDescent="0.3">
      <c r="A105" s="5" t="str">
        <f>INDEX(Test_Data!B:B,MATCH(Requirement_Tracking!B105,Test_Data!A:A,0))</f>
        <v>P002</v>
      </c>
      <c r="B105" s="5" t="s">
        <v>112</v>
      </c>
      <c r="C105" s="5" t="s">
        <v>281</v>
      </c>
      <c r="D105" s="5" t="str">
        <f t="shared" si="1"/>
        <v>Pass</v>
      </c>
      <c r="E105" s="5" t="str">
        <f>INDEX(Test_Data!C:C,MATCH(Requirement_Tracking!B105,Test_Data!A:A,0))</f>
        <v>Unit Testing</v>
      </c>
      <c r="F105" s="5" t="str">
        <f>INDEX(Test_Data!D:D, MATCH(B105, Test_Data!A:A, 0))</f>
        <v>Requirement Review</v>
      </c>
      <c r="G105" s="5" t="str">
        <f>INDEX(Test_Data!F:F, MATCH(B105, Test_Data!A:A, 0))</f>
        <v>Jaha U.</v>
      </c>
      <c r="H105" s="5" t="str">
        <f>INDEX(Test_Data!G:G, MATCH(B105, Test_Data!A:A, 0))</f>
        <v>Project D</v>
      </c>
      <c r="I105" s="5" t="s">
        <v>943</v>
      </c>
      <c r="J105" s="5" t="s">
        <v>939</v>
      </c>
      <c r="K105" s="5" t="s">
        <v>939</v>
      </c>
    </row>
    <row r="106" spans="1:11" hidden="1" x14ac:dyDescent="0.3">
      <c r="A106" s="5" t="str">
        <f>INDEX(Test_Data!B:B,MATCH(Requirement_Tracking!B106,Test_Data!A:A,0))</f>
        <v>P002</v>
      </c>
      <c r="B106" s="5" t="s">
        <v>113</v>
      </c>
      <c r="C106" s="5" t="s">
        <v>268</v>
      </c>
      <c r="D106" s="5" t="str">
        <f t="shared" si="1"/>
        <v>In Progress</v>
      </c>
      <c r="E106" s="5" t="str">
        <f>INDEX(Test_Data!C:C,MATCH(Requirement_Tracking!B106,Test_Data!A:A,0))</f>
        <v>Unit Testing</v>
      </c>
      <c r="F106" s="5" t="str">
        <f>INDEX(Test_Data!D:D, MATCH(B106, Test_Data!A:A, 0))</f>
        <v>Requirement Review</v>
      </c>
      <c r="G106" s="5" t="str">
        <f>INDEX(Test_Data!F:F, MATCH(B106, Test_Data!A:A, 0))</f>
        <v>Jasmin P.</v>
      </c>
      <c r="H106" s="5" t="str">
        <f>INDEX(Test_Data!G:G, MATCH(B106, Test_Data!A:A, 0))</f>
        <v>Project E</v>
      </c>
      <c r="I106" s="5" t="s">
        <v>271</v>
      </c>
      <c r="J106" s="5" t="s">
        <v>419</v>
      </c>
      <c r="K106" s="5" t="s">
        <v>256</v>
      </c>
    </row>
    <row r="107" spans="1:11" x14ac:dyDescent="0.3">
      <c r="A107" s="5" t="str">
        <f>INDEX(Test_Data!B:B,MATCH(Requirement_Tracking!B107,Test_Data!A:A,0))</f>
        <v>P005</v>
      </c>
      <c r="B107" s="5" t="s">
        <v>114</v>
      </c>
      <c r="C107" s="5" t="s">
        <v>420</v>
      </c>
      <c r="D107" s="5" t="str">
        <f t="shared" si="1"/>
        <v>Fail</v>
      </c>
      <c r="E107" s="5" t="str">
        <f>INDEX(Test_Data!C:C,MATCH(Requirement_Tracking!B107,Test_Data!A:A,0))</f>
        <v>HIL</v>
      </c>
      <c r="F107" s="5" t="str">
        <f>INDEX(Test_Data!D:D, MATCH(B107, Test_Data!A:A, 0))</f>
        <v>OP-Retest</v>
      </c>
      <c r="G107" s="5" t="str">
        <f>INDEX(Test_Data!F:F, MATCH(B107, Test_Data!A:A, 0))</f>
        <v>Sarah G.</v>
      </c>
      <c r="H107" s="5" t="str">
        <f>INDEX(Test_Data!G:G, MATCH(B107, Test_Data!A:A, 0))</f>
        <v>Project D</v>
      </c>
      <c r="I107" s="5" t="s">
        <v>942</v>
      </c>
      <c r="J107" s="5" t="s">
        <v>953</v>
      </c>
      <c r="K107" s="5" t="s">
        <v>273</v>
      </c>
    </row>
    <row r="108" spans="1:11" hidden="1" x14ac:dyDescent="0.3">
      <c r="A108" s="5" t="str">
        <f>INDEX(Test_Data!B:B,MATCH(Requirement_Tracking!B108,Test_Data!A:A,0))</f>
        <v>P005</v>
      </c>
      <c r="B108" s="5" t="s">
        <v>115</v>
      </c>
      <c r="C108" s="5" t="s">
        <v>421</v>
      </c>
      <c r="D108" s="5" t="str">
        <f t="shared" si="1"/>
        <v>In Progress</v>
      </c>
      <c r="E108" s="5" t="str">
        <f>INDEX(Test_Data!C:C,MATCH(Requirement_Tracking!B108,Test_Data!A:A,0))</f>
        <v>HIL</v>
      </c>
      <c r="F108" s="5" t="str">
        <f>INDEX(Test_Data!D:D, MATCH(B108, Test_Data!A:A, 0))</f>
        <v>Requirement Review</v>
      </c>
      <c r="G108" s="5" t="str">
        <f>INDEX(Test_Data!F:F, MATCH(B108, Test_Data!A:A, 0))</f>
        <v>Jaha U.</v>
      </c>
      <c r="H108" s="5" t="str">
        <f>INDEX(Test_Data!G:G, MATCH(B108, Test_Data!A:A, 0))</f>
        <v>Project E</v>
      </c>
      <c r="I108" s="5" t="s">
        <v>271</v>
      </c>
      <c r="J108" s="5" t="s">
        <v>939</v>
      </c>
      <c r="K108" s="5" t="s">
        <v>939</v>
      </c>
    </row>
    <row r="109" spans="1:11" x14ac:dyDescent="0.3">
      <c r="A109" s="5" t="str">
        <f>INDEX(Test_Data!B:B,MATCH(Requirement_Tracking!B109,Test_Data!A:A,0))</f>
        <v>P005</v>
      </c>
      <c r="B109" s="5" t="s">
        <v>116</v>
      </c>
      <c r="C109" s="5" t="s">
        <v>422</v>
      </c>
      <c r="D109" s="5" t="str">
        <f t="shared" si="1"/>
        <v>Fail</v>
      </c>
      <c r="E109" s="5" t="str">
        <f>INDEX(Test_Data!C:C,MATCH(Requirement_Tracking!B109,Test_Data!A:A,0))</f>
        <v>HIL</v>
      </c>
      <c r="F109" s="5" t="str">
        <f>INDEX(Test_Data!D:D, MATCH(B109, Test_Data!A:A, 0))</f>
        <v>OP-Retest</v>
      </c>
      <c r="G109" s="5" t="str">
        <f>INDEX(Test_Data!F:F, MATCH(B109, Test_Data!A:A, 0))</f>
        <v>Dara H.</v>
      </c>
      <c r="H109" s="5" t="str">
        <f>INDEX(Test_Data!G:G, MATCH(B109, Test_Data!A:A, 0))</f>
        <v>Project A</v>
      </c>
      <c r="I109" s="5" t="s">
        <v>942</v>
      </c>
      <c r="J109" s="5" t="s">
        <v>423</v>
      </c>
      <c r="K109" s="5" t="s">
        <v>256</v>
      </c>
    </row>
    <row r="110" spans="1:11" hidden="1" x14ac:dyDescent="0.3">
      <c r="A110" s="5" t="str">
        <f>INDEX(Test_Data!B:B,MATCH(Requirement_Tracking!B110,Test_Data!A:A,0))</f>
        <v>P001</v>
      </c>
      <c r="B110" s="5" t="s">
        <v>117</v>
      </c>
      <c r="C110" s="5" t="s">
        <v>424</v>
      </c>
      <c r="D110" s="5" t="str">
        <f t="shared" si="1"/>
        <v>In Progress</v>
      </c>
      <c r="E110" s="5" t="str">
        <f>INDEX(Test_Data!C:C,MATCH(Requirement_Tracking!B110,Test_Data!A:A,0))</f>
        <v>Integration Testing</v>
      </c>
      <c r="F110" s="5" t="str">
        <f>INDEX(Test_Data!D:D, MATCH(B110, Test_Data!A:A, 0))</f>
        <v>Requirement Review</v>
      </c>
      <c r="G110" s="5" t="str">
        <f>INDEX(Test_Data!F:F, MATCH(B110, Test_Data!A:A, 0))</f>
        <v>Jaha U.</v>
      </c>
      <c r="H110" s="5" t="str">
        <f>INDEX(Test_Data!G:G, MATCH(B110, Test_Data!A:A, 0))</f>
        <v>Project B</v>
      </c>
      <c r="I110" s="5" t="s">
        <v>271</v>
      </c>
      <c r="J110" s="5" t="s">
        <v>939</v>
      </c>
      <c r="K110" s="5" t="s">
        <v>939</v>
      </c>
    </row>
    <row r="111" spans="1:11" hidden="1" x14ac:dyDescent="0.3">
      <c r="A111" s="5" t="str">
        <f>INDEX(Test_Data!B:B,MATCH(Requirement_Tracking!B111,Test_Data!A:A,0))</f>
        <v>P004</v>
      </c>
      <c r="B111" s="5" t="s">
        <v>118</v>
      </c>
      <c r="C111" s="5" t="s">
        <v>425</v>
      </c>
      <c r="D111" s="5" t="str">
        <f t="shared" si="1"/>
        <v>Pass</v>
      </c>
      <c r="E111" s="5" t="str">
        <f>INDEX(Test_Data!C:C,MATCH(Requirement_Tracking!B111,Test_Data!A:A,0))</f>
        <v>HIL</v>
      </c>
      <c r="F111" s="5" t="str">
        <f>INDEX(Test_Data!D:D, MATCH(B111, Test_Data!A:A, 0))</f>
        <v>Test Execution</v>
      </c>
      <c r="G111" s="5" t="str">
        <f>INDEX(Test_Data!F:F, MATCH(B111, Test_Data!A:A, 0))</f>
        <v>Akshay G.</v>
      </c>
      <c r="H111" s="5" t="str">
        <f>INDEX(Test_Data!G:G, MATCH(B111, Test_Data!A:A, 0))</f>
        <v>Project A</v>
      </c>
      <c r="I111" s="5" t="s">
        <v>943</v>
      </c>
      <c r="J111" s="5" t="s">
        <v>939</v>
      </c>
      <c r="K111" s="5" t="s">
        <v>939</v>
      </c>
    </row>
    <row r="112" spans="1:11" hidden="1" x14ac:dyDescent="0.3">
      <c r="A112" s="5" t="str">
        <f>INDEX(Test_Data!B:B,MATCH(Requirement_Tracking!B112,Test_Data!A:A,0))</f>
        <v>P001</v>
      </c>
      <c r="B112" s="5" t="s">
        <v>119</v>
      </c>
      <c r="C112" s="5" t="s">
        <v>426</v>
      </c>
      <c r="D112" s="5" t="str">
        <f t="shared" si="1"/>
        <v>Pass</v>
      </c>
      <c r="E112" s="5" t="str">
        <f>INDEX(Test_Data!C:C,MATCH(Requirement_Tracking!B112,Test_Data!A:A,0))</f>
        <v>PIL</v>
      </c>
      <c r="F112" s="5" t="str">
        <f>INDEX(Test_Data!D:D, MATCH(B112, Test_Data!A:A, 0))</f>
        <v>Test Execution</v>
      </c>
      <c r="G112" s="5" t="str">
        <f>INDEX(Test_Data!F:F, MATCH(B112, Test_Data!A:A, 0))</f>
        <v>Akshay G.</v>
      </c>
      <c r="H112" s="5" t="str">
        <f>INDEX(Test_Data!G:G, MATCH(B112, Test_Data!A:A, 0))</f>
        <v>Project B</v>
      </c>
      <c r="I112" s="5" t="s">
        <v>943</v>
      </c>
      <c r="J112" s="5" t="s">
        <v>427</v>
      </c>
      <c r="K112" s="5" t="s">
        <v>255</v>
      </c>
    </row>
    <row r="113" spans="1:11" hidden="1" x14ac:dyDescent="0.3">
      <c r="A113" s="5" t="str">
        <f>INDEX(Test_Data!B:B,MATCH(Requirement_Tracking!B113,Test_Data!A:A,0))</f>
        <v>P001</v>
      </c>
      <c r="B113" s="5" t="s">
        <v>120</v>
      </c>
      <c r="C113" s="5" t="s">
        <v>428</v>
      </c>
      <c r="D113" s="5" t="str">
        <f t="shared" si="1"/>
        <v>In Progress</v>
      </c>
      <c r="E113" s="5" t="str">
        <f>INDEX(Test_Data!C:C,MATCH(Requirement_Tracking!B113,Test_Data!A:A,0))</f>
        <v>PIL</v>
      </c>
      <c r="F113" s="5" t="str">
        <f>INDEX(Test_Data!D:D, MATCH(B113, Test_Data!A:A, 0))</f>
        <v>Requirement Review</v>
      </c>
      <c r="G113" s="5" t="str">
        <f>INDEX(Test_Data!F:F, MATCH(B113, Test_Data!A:A, 0))</f>
        <v>Akshay G.</v>
      </c>
      <c r="H113" s="5" t="str">
        <f>INDEX(Test_Data!G:G, MATCH(B113, Test_Data!A:A, 0))</f>
        <v>Project A</v>
      </c>
      <c r="I113" s="5" t="s">
        <v>271</v>
      </c>
      <c r="J113" s="5" t="s">
        <v>939</v>
      </c>
      <c r="K113" s="5" t="s">
        <v>939</v>
      </c>
    </row>
    <row r="114" spans="1:11" hidden="1" x14ac:dyDescent="0.3">
      <c r="A114" s="5" t="str">
        <f>INDEX(Test_Data!B:B,MATCH(Requirement_Tracking!B114,Test_Data!A:A,0))</f>
        <v>P004</v>
      </c>
      <c r="B114" s="5" t="s">
        <v>121</v>
      </c>
      <c r="C114" s="5" t="s">
        <v>429</v>
      </c>
      <c r="D114" s="5" t="str">
        <f t="shared" si="1"/>
        <v>In Progress</v>
      </c>
      <c r="E114" s="5" t="str">
        <f>INDEX(Test_Data!C:C,MATCH(Requirement_Tracking!B114,Test_Data!A:A,0))</f>
        <v>PIL</v>
      </c>
      <c r="F114" s="5" t="str">
        <f>INDEX(Test_Data!D:D, MATCH(B114, Test_Data!A:A, 0))</f>
        <v>Regression</v>
      </c>
      <c r="G114" s="5" t="str">
        <f>INDEX(Test_Data!F:F, MATCH(B114, Test_Data!A:A, 0))</f>
        <v>Sarah G.</v>
      </c>
      <c r="H114" s="5" t="str">
        <f>INDEX(Test_Data!G:G, MATCH(B114, Test_Data!A:A, 0))</f>
        <v>Project B</v>
      </c>
      <c r="I114" s="5" t="s">
        <v>271</v>
      </c>
      <c r="J114" s="5" t="s">
        <v>939</v>
      </c>
      <c r="K114" s="5" t="s">
        <v>939</v>
      </c>
    </row>
    <row r="115" spans="1:11" hidden="1" x14ac:dyDescent="0.3">
      <c r="A115" s="5" t="str">
        <f>INDEX(Test_Data!B:B,MATCH(Requirement_Tracking!B115,Test_Data!A:A,0))</f>
        <v>P002</v>
      </c>
      <c r="B115" s="5" t="s">
        <v>122</v>
      </c>
      <c r="C115" s="5" t="s">
        <v>430</v>
      </c>
      <c r="D115" s="5" t="str">
        <f t="shared" si="1"/>
        <v>In Progress</v>
      </c>
      <c r="E115" s="5" t="str">
        <f>INDEX(Test_Data!C:C,MATCH(Requirement_Tracking!B115,Test_Data!A:A,0))</f>
        <v>PIL</v>
      </c>
      <c r="F115" s="5" t="str">
        <f>INDEX(Test_Data!D:D, MATCH(B115, Test_Data!A:A, 0))</f>
        <v>Test Specification</v>
      </c>
      <c r="G115" s="5" t="str">
        <f>INDEX(Test_Data!F:F, MATCH(B115, Test_Data!A:A, 0))</f>
        <v>Sarah G.</v>
      </c>
      <c r="H115" s="5" t="str">
        <f>INDEX(Test_Data!G:G, MATCH(B115, Test_Data!A:A, 0))</f>
        <v>Project B</v>
      </c>
      <c r="I115" s="5" t="s">
        <v>271</v>
      </c>
      <c r="J115" s="5" t="s">
        <v>431</v>
      </c>
      <c r="K115" s="5" t="s">
        <v>255</v>
      </c>
    </row>
    <row r="116" spans="1:11" hidden="1" x14ac:dyDescent="0.3">
      <c r="A116" s="5" t="str">
        <f>INDEX(Test_Data!B:B,MATCH(Requirement_Tracking!B116,Test_Data!A:A,0))</f>
        <v>P005</v>
      </c>
      <c r="B116" s="5" t="s">
        <v>123</v>
      </c>
      <c r="C116" s="5" t="s">
        <v>432</v>
      </c>
      <c r="D116" s="5" t="str">
        <f t="shared" si="1"/>
        <v>Pass</v>
      </c>
      <c r="E116" s="5" t="str">
        <f>INDEX(Test_Data!C:C,MATCH(Requirement_Tracking!B116,Test_Data!A:A,0))</f>
        <v>SIL</v>
      </c>
      <c r="F116" s="5" t="str">
        <f>INDEX(Test_Data!D:D, MATCH(B116, Test_Data!A:A, 0))</f>
        <v>Test Specification</v>
      </c>
      <c r="G116" s="5" t="str">
        <f>INDEX(Test_Data!F:F, MATCH(B116, Test_Data!A:A, 0))</f>
        <v>Jaha U.</v>
      </c>
      <c r="H116" s="5" t="str">
        <f>INDEX(Test_Data!G:G, MATCH(B116, Test_Data!A:A, 0))</f>
        <v>Project E</v>
      </c>
      <c r="I116" s="5" t="s">
        <v>943</v>
      </c>
      <c r="J116" s="5" t="s">
        <v>939</v>
      </c>
      <c r="K116" s="5" t="s">
        <v>939</v>
      </c>
    </row>
    <row r="117" spans="1:11" hidden="1" x14ac:dyDescent="0.3">
      <c r="A117" s="5" t="str">
        <f>INDEX(Test_Data!B:B,MATCH(Requirement_Tracking!B117,Test_Data!A:A,0))</f>
        <v>P005</v>
      </c>
      <c r="B117" s="5" t="s">
        <v>124</v>
      </c>
      <c r="C117" s="5" t="s">
        <v>433</v>
      </c>
      <c r="D117" s="5" t="str">
        <f t="shared" si="1"/>
        <v>Pass</v>
      </c>
      <c r="E117" s="5" t="str">
        <f>INDEX(Test_Data!C:C,MATCH(Requirement_Tracking!B117,Test_Data!A:A,0))</f>
        <v>PIL</v>
      </c>
      <c r="F117" s="5" t="str">
        <f>INDEX(Test_Data!D:D, MATCH(B117, Test_Data!A:A, 0))</f>
        <v>Requirement Review</v>
      </c>
      <c r="G117" s="5" t="str">
        <f>INDEX(Test_Data!F:F, MATCH(B117, Test_Data!A:A, 0))</f>
        <v>Sarah G.</v>
      </c>
      <c r="H117" s="5" t="str">
        <f>INDEX(Test_Data!G:G, MATCH(B117, Test_Data!A:A, 0))</f>
        <v>Project E</v>
      </c>
      <c r="I117" s="5" t="s">
        <v>943</v>
      </c>
      <c r="J117" s="5" t="s">
        <v>939</v>
      </c>
      <c r="K117" s="5" t="s">
        <v>939</v>
      </c>
    </row>
    <row r="118" spans="1:11" x14ac:dyDescent="0.3">
      <c r="A118" s="5" t="str">
        <f>INDEX(Test_Data!B:B,MATCH(Requirement_Tracking!B118,Test_Data!A:A,0))</f>
        <v>P001</v>
      </c>
      <c r="B118" s="5" t="s">
        <v>125</v>
      </c>
      <c r="C118" s="5" t="s">
        <v>434</v>
      </c>
      <c r="D118" s="5" t="str">
        <f t="shared" si="1"/>
        <v>Fail</v>
      </c>
      <c r="E118" s="5" t="str">
        <f>INDEX(Test_Data!C:C,MATCH(Requirement_Tracking!B118,Test_Data!A:A,0))</f>
        <v>Integration Testing</v>
      </c>
      <c r="F118" s="5" t="str">
        <f>INDEX(Test_Data!D:D, MATCH(B118, Test_Data!A:A, 0))</f>
        <v>OP-Retest</v>
      </c>
      <c r="G118" s="5" t="str">
        <f>INDEX(Test_Data!F:F, MATCH(B118, Test_Data!A:A, 0))</f>
        <v>Jasmin P.</v>
      </c>
      <c r="H118" s="5" t="str">
        <f>INDEX(Test_Data!G:G, MATCH(B118, Test_Data!A:A, 0))</f>
        <v>Project C</v>
      </c>
      <c r="I118" s="5" t="s">
        <v>942</v>
      </c>
      <c r="J118" s="5" t="s">
        <v>435</v>
      </c>
      <c r="K118" s="5" t="s">
        <v>255</v>
      </c>
    </row>
    <row r="119" spans="1:11" x14ac:dyDescent="0.3">
      <c r="A119" s="5" t="str">
        <f>INDEX(Test_Data!B:B,MATCH(Requirement_Tracking!B119,Test_Data!A:A,0))</f>
        <v>P005</v>
      </c>
      <c r="B119" s="5" t="s">
        <v>126</v>
      </c>
      <c r="C119" s="5" t="s">
        <v>436</v>
      </c>
      <c r="D119" s="5" t="str">
        <f t="shared" si="1"/>
        <v>In Progress</v>
      </c>
      <c r="E119" s="5" t="str">
        <f>INDEX(Test_Data!C:C,MATCH(Requirement_Tracking!B119,Test_Data!A:A,0))</f>
        <v>Integration Testing</v>
      </c>
      <c r="F119" s="5" t="str">
        <f>INDEX(Test_Data!D:D, MATCH(B119, Test_Data!A:A, 0))</f>
        <v>OP-Retest</v>
      </c>
      <c r="G119" s="5" t="str">
        <f>INDEX(Test_Data!F:F, MATCH(B119, Test_Data!A:A, 0))</f>
        <v>Dara H.</v>
      </c>
      <c r="H119" s="5" t="str">
        <f>INDEX(Test_Data!G:G, MATCH(B119, Test_Data!A:A, 0))</f>
        <v>Project A</v>
      </c>
      <c r="I119" s="5" t="s">
        <v>271</v>
      </c>
      <c r="J119" s="5" t="s">
        <v>952</v>
      </c>
      <c r="K119" s="5" t="s">
        <v>257</v>
      </c>
    </row>
    <row r="120" spans="1:11" hidden="1" x14ac:dyDescent="0.3">
      <c r="A120" s="5" t="str">
        <f>INDEX(Test_Data!B:B,MATCH(Requirement_Tracking!B120,Test_Data!A:A,0))</f>
        <v>P004</v>
      </c>
      <c r="B120" s="5" t="s">
        <v>127</v>
      </c>
      <c r="C120" s="5" t="s">
        <v>437</v>
      </c>
      <c r="D120" s="5" t="str">
        <f t="shared" si="1"/>
        <v>In Progress</v>
      </c>
      <c r="E120" s="5" t="str">
        <f>INDEX(Test_Data!C:C,MATCH(Requirement_Tracking!B120,Test_Data!A:A,0))</f>
        <v>Integration Testing</v>
      </c>
      <c r="F120" s="5" t="str">
        <f>INDEX(Test_Data!D:D, MATCH(B120, Test_Data!A:A, 0))</f>
        <v>Requirement Review</v>
      </c>
      <c r="G120" s="5" t="str">
        <f>INDEX(Test_Data!F:F, MATCH(B120, Test_Data!A:A, 0))</f>
        <v>Dara H.</v>
      </c>
      <c r="H120" s="5" t="str">
        <f>INDEX(Test_Data!G:G, MATCH(B120, Test_Data!A:A, 0))</f>
        <v>Project E</v>
      </c>
      <c r="I120" s="5" t="s">
        <v>271</v>
      </c>
      <c r="J120" s="5" t="s">
        <v>939</v>
      </c>
      <c r="K120" s="5" t="s">
        <v>939</v>
      </c>
    </row>
    <row r="121" spans="1:11" hidden="1" x14ac:dyDescent="0.3">
      <c r="A121" s="5" t="str">
        <f>INDEX(Test_Data!B:B,MATCH(Requirement_Tracking!B121,Test_Data!A:A,0))</f>
        <v>P003</v>
      </c>
      <c r="B121" s="5" t="s">
        <v>128</v>
      </c>
      <c r="C121" s="5" t="s">
        <v>438</v>
      </c>
      <c r="D121" s="5" t="str">
        <f t="shared" si="1"/>
        <v>In Progress</v>
      </c>
      <c r="E121" s="5" t="str">
        <f>INDEX(Test_Data!C:C,MATCH(Requirement_Tracking!B121,Test_Data!A:A,0))</f>
        <v>Integration Testing</v>
      </c>
      <c r="F121" s="5" t="str">
        <f>INDEX(Test_Data!D:D, MATCH(B121, Test_Data!A:A, 0))</f>
        <v>Regression</v>
      </c>
      <c r="G121" s="5" t="str">
        <f>INDEX(Test_Data!F:F, MATCH(B121, Test_Data!A:A, 0))</f>
        <v>Sarah G.</v>
      </c>
      <c r="H121" s="5" t="str">
        <f>INDEX(Test_Data!G:G, MATCH(B121, Test_Data!A:A, 0))</f>
        <v>Project B</v>
      </c>
      <c r="I121" s="5" t="s">
        <v>271</v>
      </c>
      <c r="J121" s="5" t="s">
        <v>439</v>
      </c>
      <c r="K121" s="5" t="s">
        <v>273</v>
      </c>
    </row>
    <row r="122" spans="1:11" hidden="1" x14ac:dyDescent="0.3">
      <c r="A122" s="5" t="str">
        <f>INDEX(Test_Data!B:B,MATCH(Requirement_Tracking!B122,Test_Data!A:A,0))</f>
        <v>P002</v>
      </c>
      <c r="B122" s="5" t="s">
        <v>129</v>
      </c>
      <c r="C122" s="5" t="s">
        <v>440</v>
      </c>
      <c r="D122" s="5" t="str">
        <f t="shared" si="1"/>
        <v>In Progress</v>
      </c>
      <c r="E122" s="5" t="str">
        <f>INDEX(Test_Data!C:C,MATCH(Requirement_Tracking!B122,Test_Data!A:A,0))</f>
        <v>PIL</v>
      </c>
      <c r="F122" s="5" t="str">
        <f>INDEX(Test_Data!D:D, MATCH(B122, Test_Data!A:A, 0))</f>
        <v>Test Specification</v>
      </c>
      <c r="G122" s="5" t="str">
        <f>INDEX(Test_Data!F:F, MATCH(B122, Test_Data!A:A, 0))</f>
        <v>Jaha U.</v>
      </c>
      <c r="H122" s="5" t="str">
        <f>INDEX(Test_Data!G:G, MATCH(B122, Test_Data!A:A, 0))</f>
        <v>Project A</v>
      </c>
      <c r="I122" s="5" t="s">
        <v>271</v>
      </c>
      <c r="J122" s="5" t="s">
        <v>939</v>
      </c>
      <c r="K122" s="5" t="s">
        <v>939</v>
      </c>
    </row>
    <row r="123" spans="1:11" hidden="1" x14ac:dyDescent="0.3">
      <c r="A123" s="5" t="str">
        <f>INDEX(Test_Data!B:B,MATCH(Requirement_Tracking!B123,Test_Data!A:A,0))</f>
        <v>P002</v>
      </c>
      <c r="B123" s="5" t="s">
        <v>130</v>
      </c>
      <c r="C123" s="5" t="s">
        <v>441</v>
      </c>
      <c r="D123" s="5" t="str">
        <f t="shared" si="1"/>
        <v>Fail</v>
      </c>
      <c r="E123" s="5" t="str">
        <f>INDEX(Test_Data!C:C,MATCH(Requirement_Tracking!B123,Test_Data!A:A,0))</f>
        <v>PIL</v>
      </c>
      <c r="F123" s="5" t="str">
        <f>INDEX(Test_Data!D:D, MATCH(B123, Test_Data!A:A, 0))</f>
        <v>Regression</v>
      </c>
      <c r="G123" s="5" t="str">
        <f>INDEX(Test_Data!F:F, MATCH(B123, Test_Data!A:A, 0))</f>
        <v>Sarah G.</v>
      </c>
      <c r="H123" s="5" t="str">
        <f>INDEX(Test_Data!G:G, MATCH(B123, Test_Data!A:A, 0))</f>
        <v>Project E</v>
      </c>
      <c r="I123" s="5" t="s">
        <v>942</v>
      </c>
      <c r="J123" s="5" t="s">
        <v>939</v>
      </c>
      <c r="K123" s="5" t="s">
        <v>939</v>
      </c>
    </row>
    <row r="124" spans="1:11" hidden="1" x14ac:dyDescent="0.3">
      <c r="A124" s="5" t="str">
        <f>INDEX(Test_Data!B:B,MATCH(Requirement_Tracking!B124,Test_Data!A:A,0))</f>
        <v>P001</v>
      </c>
      <c r="B124" s="5" t="s">
        <v>131</v>
      </c>
      <c r="C124" s="5" t="s">
        <v>442</v>
      </c>
      <c r="D124" s="5" t="str">
        <f t="shared" si="1"/>
        <v>Pass</v>
      </c>
      <c r="E124" s="5" t="str">
        <f>INDEX(Test_Data!C:C,MATCH(Requirement_Tracking!B124,Test_Data!A:A,0))</f>
        <v>Integration Testing</v>
      </c>
      <c r="F124" s="5" t="str">
        <f>INDEX(Test_Data!D:D, MATCH(B124, Test_Data!A:A, 0))</f>
        <v>Requirement Review</v>
      </c>
      <c r="G124" s="5" t="str">
        <f>INDEX(Test_Data!F:F, MATCH(B124, Test_Data!A:A, 0))</f>
        <v>Akshay G.</v>
      </c>
      <c r="H124" s="5" t="str">
        <f>INDEX(Test_Data!G:G, MATCH(B124, Test_Data!A:A, 0))</f>
        <v>Project B</v>
      </c>
      <c r="I124" s="5" t="s">
        <v>943</v>
      </c>
      <c r="J124" s="5" t="s">
        <v>443</v>
      </c>
      <c r="K124" s="5" t="s">
        <v>273</v>
      </c>
    </row>
    <row r="125" spans="1:11" hidden="1" x14ac:dyDescent="0.3">
      <c r="A125" s="5" t="str">
        <f>INDEX(Test_Data!B:B,MATCH(Requirement_Tracking!B125,Test_Data!A:A,0))</f>
        <v>P001</v>
      </c>
      <c r="B125" s="5" t="s">
        <v>132</v>
      </c>
      <c r="C125" s="5" t="s">
        <v>444</v>
      </c>
      <c r="D125" s="5" t="str">
        <f t="shared" si="1"/>
        <v>Fail</v>
      </c>
      <c r="E125" s="5" t="str">
        <f>INDEX(Test_Data!C:C,MATCH(Requirement_Tracking!B125,Test_Data!A:A,0))</f>
        <v>SIL</v>
      </c>
      <c r="F125" s="5" t="str">
        <f>INDEX(Test_Data!D:D, MATCH(B125, Test_Data!A:A, 0))</f>
        <v>Regression</v>
      </c>
      <c r="G125" s="5" t="str">
        <f>INDEX(Test_Data!F:F, MATCH(B125, Test_Data!A:A, 0))</f>
        <v>Jasmin P.</v>
      </c>
      <c r="H125" s="5" t="str">
        <f>INDEX(Test_Data!G:G, MATCH(B125, Test_Data!A:A, 0))</f>
        <v>Project A</v>
      </c>
      <c r="I125" s="5" t="s">
        <v>942</v>
      </c>
      <c r="J125" s="5" t="s">
        <v>939</v>
      </c>
      <c r="K125" s="5" t="s">
        <v>939</v>
      </c>
    </row>
    <row r="126" spans="1:11" x14ac:dyDescent="0.3">
      <c r="A126" s="5" t="str">
        <f>INDEX(Test_Data!B:B,MATCH(Requirement_Tracking!B126,Test_Data!A:A,0))</f>
        <v>P003</v>
      </c>
      <c r="B126" s="5" t="s">
        <v>133</v>
      </c>
      <c r="C126" s="5" t="s">
        <v>445</v>
      </c>
      <c r="D126" s="5" t="str">
        <f t="shared" si="1"/>
        <v>Pass</v>
      </c>
      <c r="E126" s="5" t="str">
        <f>INDEX(Test_Data!C:C,MATCH(Requirement_Tracking!B126,Test_Data!A:A,0))</f>
        <v>HIL</v>
      </c>
      <c r="F126" s="5" t="str">
        <f>INDEX(Test_Data!D:D, MATCH(B126, Test_Data!A:A, 0))</f>
        <v>OP-Retest</v>
      </c>
      <c r="G126" s="5" t="str">
        <f>INDEX(Test_Data!F:F, MATCH(B126, Test_Data!A:A, 0))</f>
        <v>Sarah G.</v>
      </c>
      <c r="H126" s="5" t="str">
        <f>INDEX(Test_Data!G:G, MATCH(B126, Test_Data!A:A, 0))</f>
        <v>Project D</v>
      </c>
      <c r="I126" s="5" t="s">
        <v>266</v>
      </c>
      <c r="J126" s="5" t="s">
        <v>949</v>
      </c>
      <c r="K126" s="5" t="s">
        <v>273</v>
      </c>
    </row>
    <row r="127" spans="1:11" hidden="1" x14ac:dyDescent="0.3">
      <c r="A127" s="5" t="str">
        <f>INDEX(Test_Data!B:B,MATCH(Requirement_Tracking!B127,Test_Data!A:A,0))</f>
        <v>P005</v>
      </c>
      <c r="B127" s="5" t="s">
        <v>134</v>
      </c>
      <c r="C127" s="5" t="s">
        <v>446</v>
      </c>
      <c r="D127" s="5" t="str">
        <f t="shared" si="1"/>
        <v>Pass</v>
      </c>
      <c r="E127" s="5" t="str">
        <f>INDEX(Test_Data!C:C,MATCH(Requirement_Tracking!B127,Test_Data!A:A,0))</f>
        <v>HIL</v>
      </c>
      <c r="F127" s="5" t="str">
        <f>INDEX(Test_Data!D:D, MATCH(B127, Test_Data!A:A, 0))</f>
        <v>Regression</v>
      </c>
      <c r="G127" s="5" t="str">
        <f>INDEX(Test_Data!F:F, MATCH(B127, Test_Data!A:A, 0))</f>
        <v>Akshay G.</v>
      </c>
      <c r="H127" s="5" t="str">
        <f>INDEX(Test_Data!G:G, MATCH(B127, Test_Data!A:A, 0))</f>
        <v>Project C</v>
      </c>
      <c r="I127" s="5" t="s">
        <v>943</v>
      </c>
      <c r="J127" s="5" t="s">
        <v>447</v>
      </c>
      <c r="K127" s="5" t="s">
        <v>273</v>
      </c>
    </row>
    <row r="128" spans="1:11" hidden="1" x14ac:dyDescent="0.3">
      <c r="A128" s="5" t="str">
        <f>INDEX(Test_Data!B:B,MATCH(Requirement_Tracking!B128,Test_Data!A:A,0))</f>
        <v>P005</v>
      </c>
      <c r="B128" s="5" t="s">
        <v>135</v>
      </c>
      <c r="C128" s="5" t="s">
        <v>448</v>
      </c>
      <c r="D128" s="5" t="str">
        <f t="shared" si="1"/>
        <v>Pass</v>
      </c>
      <c r="E128" s="5" t="str">
        <f>INDEX(Test_Data!C:C,MATCH(Requirement_Tracking!B128,Test_Data!A:A,0))</f>
        <v>SIL</v>
      </c>
      <c r="F128" s="5" t="str">
        <f>INDEX(Test_Data!D:D, MATCH(B128, Test_Data!A:A, 0))</f>
        <v>Test Execution</v>
      </c>
      <c r="G128" s="5" t="str">
        <f>INDEX(Test_Data!F:F, MATCH(B128, Test_Data!A:A, 0))</f>
        <v>Jasmin P.</v>
      </c>
      <c r="H128" s="5" t="str">
        <f>INDEX(Test_Data!G:G, MATCH(B128, Test_Data!A:A, 0))</f>
        <v>Project D</v>
      </c>
      <c r="I128" s="5" t="s">
        <v>266</v>
      </c>
      <c r="J128" s="5" t="s">
        <v>939</v>
      </c>
      <c r="K128" s="5" t="s">
        <v>939</v>
      </c>
    </row>
    <row r="129" spans="1:11" x14ac:dyDescent="0.3">
      <c r="A129" s="5" t="str">
        <f>INDEX(Test_Data!B:B,MATCH(Requirement_Tracking!B129,Test_Data!A:A,0))</f>
        <v>P004</v>
      </c>
      <c r="B129" s="5" t="s">
        <v>136</v>
      </c>
      <c r="C129" s="5" t="s">
        <v>449</v>
      </c>
      <c r="D129" s="5" t="str">
        <f t="shared" si="1"/>
        <v>Fail</v>
      </c>
      <c r="E129" s="5" t="str">
        <f>INDEX(Test_Data!C:C,MATCH(Requirement_Tracking!B129,Test_Data!A:A,0))</f>
        <v>HIL</v>
      </c>
      <c r="F129" s="5" t="str">
        <f>INDEX(Test_Data!D:D, MATCH(B129, Test_Data!A:A, 0))</f>
        <v>OP-Retest</v>
      </c>
      <c r="G129" s="5" t="str">
        <f>INDEX(Test_Data!F:F, MATCH(B129, Test_Data!A:A, 0))</f>
        <v>Jaha U.</v>
      </c>
      <c r="H129" s="5" t="str">
        <f>INDEX(Test_Data!G:G, MATCH(B129, Test_Data!A:A, 0))</f>
        <v>Project C</v>
      </c>
      <c r="I129" s="5" t="s">
        <v>942</v>
      </c>
      <c r="J129" s="5" t="s">
        <v>345</v>
      </c>
      <c r="K129" s="5" t="s">
        <v>256</v>
      </c>
    </row>
    <row r="130" spans="1:11" hidden="1" x14ac:dyDescent="0.3">
      <c r="A130" s="5" t="str">
        <f>INDEX(Test_Data!B:B,MATCH(Requirement_Tracking!B130,Test_Data!A:A,0))</f>
        <v>P002</v>
      </c>
      <c r="B130" s="5" t="s">
        <v>137</v>
      </c>
      <c r="C130" s="5" t="s">
        <v>450</v>
      </c>
      <c r="D130" s="5" t="str">
        <f t="shared" si="1"/>
        <v>Pass</v>
      </c>
      <c r="E130" s="5" t="str">
        <f>INDEX(Test_Data!C:C,MATCH(Requirement_Tracking!B130,Test_Data!A:A,0))</f>
        <v>Integration Testing</v>
      </c>
      <c r="F130" s="5" t="str">
        <f>INDEX(Test_Data!D:D, MATCH(B130, Test_Data!A:A, 0))</f>
        <v>Regression</v>
      </c>
      <c r="G130" s="5" t="str">
        <f>INDEX(Test_Data!F:F, MATCH(B130, Test_Data!A:A, 0))</f>
        <v>Jasmin P.</v>
      </c>
      <c r="H130" s="5" t="str">
        <f>INDEX(Test_Data!G:G, MATCH(B130, Test_Data!A:A, 0))</f>
        <v>Project B</v>
      </c>
      <c r="I130" s="5" t="s">
        <v>266</v>
      </c>
      <c r="J130" s="5" t="s">
        <v>451</v>
      </c>
      <c r="K130" s="5" t="s">
        <v>273</v>
      </c>
    </row>
    <row r="131" spans="1:11" hidden="1" x14ac:dyDescent="0.3">
      <c r="A131" s="5" t="str">
        <f>INDEX(Test_Data!B:B,MATCH(Requirement_Tracking!B131,Test_Data!A:A,0))</f>
        <v>P005</v>
      </c>
      <c r="B131" s="5" t="s">
        <v>138</v>
      </c>
      <c r="C131" s="5" t="s">
        <v>452</v>
      </c>
      <c r="D131" s="5" t="str">
        <f t="shared" ref="D131:D194" si="2">IF(I131="Approved","Pass",
IF(I131="Needs Rework","Fail",
IF(I131="In Review","In Progress",
IF(I131="Fully Implemented","Pass",
IF(I131="Not Feasible","Not Applicable","Not Executed")))))</f>
        <v>Not Applicable</v>
      </c>
      <c r="E131" s="5" t="str">
        <f>INDEX(Test_Data!C:C,MATCH(Requirement_Tracking!B131,Test_Data!A:A,0))</f>
        <v>PIL</v>
      </c>
      <c r="F131" s="5" t="str">
        <f>INDEX(Test_Data!D:D, MATCH(B131, Test_Data!A:A, 0))</f>
        <v>Regression</v>
      </c>
      <c r="G131" s="5" t="str">
        <f>INDEX(Test_Data!F:F, MATCH(B131, Test_Data!A:A, 0))</f>
        <v>Sarah G.</v>
      </c>
      <c r="H131" s="5" t="str">
        <f>INDEX(Test_Data!G:G, MATCH(B131, Test_Data!A:A, 0))</f>
        <v>Project D</v>
      </c>
      <c r="I131" s="5" t="s">
        <v>944</v>
      </c>
      <c r="J131" s="5" t="s">
        <v>939</v>
      </c>
      <c r="K131" s="5" t="s">
        <v>939</v>
      </c>
    </row>
    <row r="132" spans="1:11" hidden="1" x14ac:dyDescent="0.3">
      <c r="A132" s="5" t="str">
        <f>INDEX(Test_Data!B:B,MATCH(Requirement_Tracking!B132,Test_Data!A:A,0))</f>
        <v>P005</v>
      </c>
      <c r="B132" s="5" t="s">
        <v>139</v>
      </c>
      <c r="C132" s="5" t="s">
        <v>453</v>
      </c>
      <c r="D132" s="5" t="str">
        <f t="shared" si="2"/>
        <v>Fail</v>
      </c>
      <c r="E132" s="5" t="str">
        <f>INDEX(Test_Data!C:C,MATCH(Requirement_Tracking!B132,Test_Data!A:A,0))</f>
        <v>SIL</v>
      </c>
      <c r="F132" s="5" t="str">
        <f>INDEX(Test_Data!D:D, MATCH(B132, Test_Data!A:A, 0))</f>
        <v>Regression</v>
      </c>
      <c r="G132" s="5" t="str">
        <f>INDEX(Test_Data!F:F, MATCH(B132, Test_Data!A:A, 0))</f>
        <v>Jasmin P.</v>
      </c>
      <c r="H132" s="5" t="str">
        <f>INDEX(Test_Data!G:G, MATCH(B132, Test_Data!A:A, 0))</f>
        <v>Project A</v>
      </c>
      <c r="I132" s="5" t="s">
        <v>942</v>
      </c>
      <c r="J132" s="5" t="s">
        <v>939</v>
      </c>
      <c r="K132" s="5" t="s">
        <v>939</v>
      </c>
    </row>
    <row r="133" spans="1:11" hidden="1" x14ac:dyDescent="0.3">
      <c r="A133" s="5" t="str">
        <f>INDEX(Test_Data!B:B,MATCH(Requirement_Tracking!B133,Test_Data!A:A,0))</f>
        <v>P004</v>
      </c>
      <c r="B133" s="5" t="s">
        <v>140</v>
      </c>
      <c r="C133" s="5" t="s">
        <v>454</v>
      </c>
      <c r="D133" s="5" t="str">
        <f t="shared" si="2"/>
        <v>Pass</v>
      </c>
      <c r="E133" s="5" t="str">
        <f>INDEX(Test_Data!C:C,MATCH(Requirement_Tracking!B133,Test_Data!A:A,0))</f>
        <v>SIL</v>
      </c>
      <c r="F133" s="5" t="str">
        <f>INDEX(Test_Data!D:D, MATCH(B133, Test_Data!A:A, 0))</f>
        <v>Requirement Review</v>
      </c>
      <c r="G133" s="5" t="str">
        <f>INDEX(Test_Data!F:F, MATCH(B133, Test_Data!A:A, 0))</f>
        <v>Sarah G.</v>
      </c>
      <c r="H133" s="5" t="str">
        <f>INDEX(Test_Data!G:G, MATCH(B133, Test_Data!A:A, 0))</f>
        <v>Project A</v>
      </c>
      <c r="I133" s="5" t="s">
        <v>943</v>
      </c>
      <c r="J133" s="5" t="s">
        <v>455</v>
      </c>
      <c r="K133" s="5" t="s">
        <v>257</v>
      </c>
    </row>
    <row r="134" spans="1:11" hidden="1" x14ac:dyDescent="0.3">
      <c r="A134" s="5" t="str">
        <f>INDEX(Test_Data!B:B,MATCH(Requirement_Tracking!B134,Test_Data!A:A,0))</f>
        <v>P001</v>
      </c>
      <c r="B134" s="5" t="s">
        <v>141</v>
      </c>
      <c r="C134" s="5" t="s">
        <v>456</v>
      </c>
      <c r="D134" s="5" t="str">
        <f t="shared" si="2"/>
        <v>In Progress</v>
      </c>
      <c r="E134" s="5" t="str">
        <f>INDEX(Test_Data!C:C,MATCH(Requirement_Tracking!B134,Test_Data!A:A,0))</f>
        <v>Integration Testing</v>
      </c>
      <c r="F134" s="5" t="str">
        <f>INDEX(Test_Data!D:D, MATCH(B134, Test_Data!A:A, 0))</f>
        <v>Requirement Review</v>
      </c>
      <c r="G134" s="5" t="str">
        <f>INDEX(Test_Data!F:F, MATCH(B134, Test_Data!A:A, 0))</f>
        <v>Jaha U.</v>
      </c>
      <c r="H134" s="5" t="str">
        <f>INDEX(Test_Data!G:G, MATCH(B134, Test_Data!A:A, 0))</f>
        <v>Project B</v>
      </c>
      <c r="I134" s="5" t="s">
        <v>271</v>
      </c>
      <c r="J134" s="5" t="s">
        <v>939</v>
      </c>
      <c r="K134" s="5" t="s">
        <v>939</v>
      </c>
    </row>
    <row r="135" spans="1:11" hidden="1" x14ac:dyDescent="0.3">
      <c r="A135" s="5" t="str">
        <f>INDEX(Test_Data!B:B,MATCH(Requirement_Tracking!B135,Test_Data!A:A,0))</f>
        <v>P002</v>
      </c>
      <c r="B135" s="5" t="s">
        <v>142</v>
      </c>
      <c r="C135" s="5" t="s">
        <v>457</v>
      </c>
      <c r="D135" s="5" t="str">
        <f t="shared" si="2"/>
        <v>Pass</v>
      </c>
      <c r="E135" s="5" t="str">
        <f>INDEX(Test_Data!C:C,MATCH(Requirement_Tracking!B135,Test_Data!A:A,0))</f>
        <v>SIL</v>
      </c>
      <c r="F135" s="5" t="str">
        <f>INDEX(Test_Data!D:D, MATCH(B135, Test_Data!A:A, 0))</f>
        <v>Test Specification</v>
      </c>
      <c r="G135" s="5" t="str">
        <f>INDEX(Test_Data!F:F, MATCH(B135, Test_Data!A:A, 0))</f>
        <v>Sarah G.</v>
      </c>
      <c r="H135" s="5" t="str">
        <f>INDEX(Test_Data!G:G, MATCH(B135, Test_Data!A:A, 0))</f>
        <v>Project D</v>
      </c>
      <c r="I135" s="5" t="s">
        <v>943</v>
      </c>
      <c r="J135" s="5" t="s">
        <v>939</v>
      </c>
      <c r="K135" s="5" t="s">
        <v>939</v>
      </c>
    </row>
    <row r="136" spans="1:11" hidden="1" x14ac:dyDescent="0.3">
      <c r="A136" s="5" t="str">
        <f>INDEX(Test_Data!B:B,MATCH(Requirement_Tracking!B136,Test_Data!A:A,0))</f>
        <v>P005</v>
      </c>
      <c r="B136" s="5" t="s">
        <v>143</v>
      </c>
      <c r="C136" s="5" t="s">
        <v>458</v>
      </c>
      <c r="D136" s="5" t="str">
        <f t="shared" si="2"/>
        <v>Not Applicable</v>
      </c>
      <c r="E136" s="5" t="str">
        <f>INDEX(Test_Data!C:C,MATCH(Requirement_Tracking!B136,Test_Data!A:A,0))</f>
        <v>HIL</v>
      </c>
      <c r="F136" s="5" t="str">
        <f>INDEX(Test_Data!D:D, MATCH(B136, Test_Data!A:A, 0))</f>
        <v>Regression</v>
      </c>
      <c r="G136" s="5" t="str">
        <f>INDEX(Test_Data!F:F, MATCH(B136, Test_Data!A:A, 0))</f>
        <v>Sarah G.</v>
      </c>
      <c r="H136" s="5" t="str">
        <f>INDEX(Test_Data!G:G, MATCH(B136, Test_Data!A:A, 0))</f>
        <v>Project E</v>
      </c>
      <c r="I136" s="5" t="s">
        <v>944</v>
      </c>
      <c r="J136" s="5" t="s">
        <v>459</v>
      </c>
      <c r="K136" s="5" t="s">
        <v>257</v>
      </c>
    </row>
    <row r="137" spans="1:11" hidden="1" x14ac:dyDescent="0.3">
      <c r="A137" s="5" t="str">
        <f>INDEX(Test_Data!B:B,MATCH(Requirement_Tracking!B137,Test_Data!A:A,0))</f>
        <v>P004</v>
      </c>
      <c r="B137" s="5" t="s">
        <v>144</v>
      </c>
      <c r="C137" s="5" t="s">
        <v>460</v>
      </c>
      <c r="D137" s="5" t="str">
        <f t="shared" si="2"/>
        <v>In Progress</v>
      </c>
      <c r="E137" s="5" t="str">
        <f>INDEX(Test_Data!C:C,MATCH(Requirement_Tracking!B137,Test_Data!A:A,0))</f>
        <v>Integration Testing</v>
      </c>
      <c r="F137" s="5" t="str">
        <f>INDEX(Test_Data!D:D, MATCH(B137, Test_Data!A:A, 0))</f>
        <v>Test Specification</v>
      </c>
      <c r="G137" s="5" t="str">
        <f>INDEX(Test_Data!F:F, MATCH(B137, Test_Data!A:A, 0))</f>
        <v>Sarah G.</v>
      </c>
      <c r="H137" s="5" t="str">
        <f>INDEX(Test_Data!G:G, MATCH(B137, Test_Data!A:A, 0))</f>
        <v>Project B</v>
      </c>
      <c r="I137" s="5" t="s">
        <v>271</v>
      </c>
      <c r="J137" s="5" t="s">
        <v>939</v>
      </c>
      <c r="K137" s="5" t="s">
        <v>939</v>
      </c>
    </row>
    <row r="138" spans="1:11" hidden="1" x14ac:dyDescent="0.3">
      <c r="A138" s="5" t="str">
        <f>INDEX(Test_Data!B:B,MATCH(Requirement_Tracking!B138,Test_Data!A:A,0))</f>
        <v>P004</v>
      </c>
      <c r="B138" s="5" t="s">
        <v>145</v>
      </c>
      <c r="C138" s="5" t="s">
        <v>461</v>
      </c>
      <c r="D138" s="5" t="str">
        <f t="shared" si="2"/>
        <v>Fail</v>
      </c>
      <c r="E138" s="5" t="str">
        <f>INDEX(Test_Data!C:C,MATCH(Requirement_Tracking!B138,Test_Data!A:A,0))</f>
        <v>Integration Testing</v>
      </c>
      <c r="F138" s="5" t="str">
        <f>INDEX(Test_Data!D:D, MATCH(B138, Test_Data!A:A, 0))</f>
        <v>Regression</v>
      </c>
      <c r="G138" s="5" t="str">
        <f>INDEX(Test_Data!F:F, MATCH(B138, Test_Data!A:A, 0))</f>
        <v>Jaha U.</v>
      </c>
      <c r="H138" s="5" t="str">
        <f>INDEX(Test_Data!G:G, MATCH(B138, Test_Data!A:A, 0))</f>
        <v>Project D</v>
      </c>
      <c r="I138" s="5" t="s">
        <v>942</v>
      </c>
      <c r="J138" s="5" t="s">
        <v>939</v>
      </c>
      <c r="K138" s="5" t="s">
        <v>939</v>
      </c>
    </row>
    <row r="139" spans="1:11" hidden="1" x14ac:dyDescent="0.3">
      <c r="A139" s="5" t="str">
        <f>INDEX(Test_Data!B:B,MATCH(Requirement_Tracking!B139,Test_Data!A:A,0))</f>
        <v>P002</v>
      </c>
      <c r="B139" s="5" t="s">
        <v>146</v>
      </c>
      <c r="C139" s="5" t="s">
        <v>462</v>
      </c>
      <c r="D139" s="5" t="str">
        <f t="shared" si="2"/>
        <v>Fail</v>
      </c>
      <c r="E139" s="5" t="str">
        <f>INDEX(Test_Data!C:C,MATCH(Requirement_Tracking!B139,Test_Data!A:A,0))</f>
        <v>Integration Testing</v>
      </c>
      <c r="F139" s="5" t="str">
        <f>INDEX(Test_Data!D:D, MATCH(B139, Test_Data!A:A, 0))</f>
        <v>Test Execution</v>
      </c>
      <c r="G139" s="5" t="str">
        <f>INDEX(Test_Data!F:F, MATCH(B139, Test_Data!A:A, 0))</f>
        <v>Sarah G.</v>
      </c>
      <c r="H139" s="5" t="str">
        <f>INDEX(Test_Data!G:G, MATCH(B139, Test_Data!A:A, 0))</f>
        <v>Project A</v>
      </c>
      <c r="I139" s="5" t="s">
        <v>942</v>
      </c>
      <c r="J139" s="5" t="s">
        <v>463</v>
      </c>
      <c r="K139" s="5" t="s">
        <v>257</v>
      </c>
    </row>
    <row r="140" spans="1:11" hidden="1" x14ac:dyDescent="0.3">
      <c r="A140" s="5" t="str">
        <f>INDEX(Test_Data!B:B,MATCH(Requirement_Tracking!B140,Test_Data!A:A,0))</f>
        <v>P004</v>
      </c>
      <c r="B140" s="5" t="s">
        <v>147</v>
      </c>
      <c r="C140" s="5" t="s">
        <v>464</v>
      </c>
      <c r="D140" s="5" t="str">
        <f t="shared" si="2"/>
        <v>Pass</v>
      </c>
      <c r="E140" s="5" t="str">
        <f>INDEX(Test_Data!C:C,MATCH(Requirement_Tracking!B140,Test_Data!A:A,0))</f>
        <v>HIL</v>
      </c>
      <c r="F140" s="5" t="str">
        <f>INDEX(Test_Data!D:D, MATCH(B140, Test_Data!A:A, 0))</f>
        <v>Test Specification</v>
      </c>
      <c r="G140" s="5" t="str">
        <f>INDEX(Test_Data!F:F, MATCH(B140, Test_Data!A:A, 0))</f>
        <v>Jasmin P.</v>
      </c>
      <c r="H140" s="5" t="str">
        <f>INDEX(Test_Data!G:G, MATCH(B140, Test_Data!A:A, 0))</f>
        <v>Project E</v>
      </c>
      <c r="I140" s="5" t="s">
        <v>943</v>
      </c>
      <c r="J140" s="5" t="s">
        <v>939</v>
      </c>
      <c r="K140" s="5" t="s">
        <v>939</v>
      </c>
    </row>
    <row r="141" spans="1:11" hidden="1" x14ac:dyDescent="0.3">
      <c r="A141" s="5" t="str">
        <f>INDEX(Test_Data!B:B,MATCH(Requirement_Tracking!B141,Test_Data!A:A,0))</f>
        <v>P003</v>
      </c>
      <c r="B141" s="5" t="s">
        <v>148</v>
      </c>
      <c r="C141" s="5" t="s">
        <v>465</v>
      </c>
      <c r="D141" s="5" t="str">
        <f t="shared" si="2"/>
        <v>Pass</v>
      </c>
      <c r="E141" s="5" t="str">
        <f>INDEX(Test_Data!C:C,MATCH(Requirement_Tracking!B141,Test_Data!A:A,0))</f>
        <v>Unit Testing</v>
      </c>
      <c r="F141" s="5" t="str">
        <f>INDEX(Test_Data!D:D, MATCH(B141, Test_Data!A:A, 0))</f>
        <v>Regression</v>
      </c>
      <c r="G141" s="5" t="str">
        <f>INDEX(Test_Data!F:F, MATCH(B141, Test_Data!A:A, 0))</f>
        <v>Jaha U.</v>
      </c>
      <c r="H141" s="5" t="str">
        <f>INDEX(Test_Data!G:G, MATCH(B141, Test_Data!A:A, 0))</f>
        <v>Project C</v>
      </c>
      <c r="I141" s="5" t="s">
        <v>943</v>
      </c>
      <c r="J141" s="5" t="s">
        <v>939</v>
      </c>
      <c r="K141" s="5" t="s">
        <v>939</v>
      </c>
    </row>
    <row r="142" spans="1:11" x14ac:dyDescent="0.3">
      <c r="A142" s="5" t="str">
        <f>INDEX(Test_Data!B:B,MATCH(Requirement_Tracking!B142,Test_Data!A:A,0))</f>
        <v>P003</v>
      </c>
      <c r="B142" s="5" t="s">
        <v>149</v>
      </c>
      <c r="C142" s="5" t="s">
        <v>466</v>
      </c>
      <c r="D142" s="5" t="str">
        <f t="shared" si="2"/>
        <v>Not Applicable</v>
      </c>
      <c r="E142" s="5" t="str">
        <f>INDEX(Test_Data!C:C,MATCH(Requirement_Tracking!B142,Test_Data!A:A,0))</f>
        <v>Integration Testing</v>
      </c>
      <c r="F142" s="5" t="str">
        <f>INDEX(Test_Data!D:D, MATCH(B142, Test_Data!A:A, 0))</f>
        <v>OP-Retest</v>
      </c>
      <c r="G142" s="5" t="str">
        <f>INDEX(Test_Data!F:F, MATCH(B142, Test_Data!A:A, 0))</f>
        <v>Akshay G.</v>
      </c>
      <c r="H142" s="5" t="str">
        <f>INDEX(Test_Data!G:G, MATCH(B142, Test_Data!A:A, 0))</f>
        <v>Project C</v>
      </c>
      <c r="I142" s="5" t="s">
        <v>944</v>
      </c>
      <c r="J142" s="5" t="s">
        <v>467</v>
      </c>
      <c r="K142" s="5" t="s">
        <v>256</v>
      </c>
    </row>
    <row r="143" spans="1:11" hidden="1" x14ac:dyDescent="0.3">
      <c r="A143" s="5" t="str">
        <f>INDEX(Test_Data!B:B,MATCH(Requirement_Tracking!B143,Test_Data!A:A,0))</f>
        <v>P002</v>
      </c>
      <c r="B143" s="5" t="s">
        <v>150</v>
      </c>
      <c r="C143" s="5" t="s">
        <v>468</v>
      </c>
      <c r="D143" s="5" t="str">
        <f t="shared" si="2"/>
        <v>In Progress</v>
      </c>
      <c r="E143" s="5" t="str">
        <f>INDEX(Test_Data!C:C,MATCH(Requirement_Tracking!B143,Test_Data!A:A,0))</f>
        <v>Unit Testing</v>
      </c>
      <c r="F143" s="5" t="str">
        <f>INDEX(Test_Data!D:D, MATCH(B143, Test_Data!A:A, 0))</f>
        <v>Regression</v>
      </c>
      <c r="G143" s="5" t="str">
        <f>INDEX(Test_Data!F:F, MATCH(B143, Test_Data!A:A, 0))</f>
        <v>Jaha U.</v>
      </c>
      <c r="H143" s="5" t="str">
        <f>INDEX(Test_Data!G:G, MATCH(B143, Test_Data!A:A, 0))</f>
        <v>Project C</v>
      </c>
      <c r="I143" s="5" t="s">
        <v>271</v>
      </c>
      <c r="J143" s="5" t="s">
        <v>939</v>
      </c>
      <c r="K143" s="5" t="s">
        <v>939</v>
      </c>
    </row>
    <row r="144" spans="1:11" hidden="1" x14ac:dyDescent="0.3">
      <c r="A144" s="5" t="str">
        <f>INDEX(Test_Data!B:B,MATCH(Requirement_Tracking!B144,Test_Data!A:A,0))</f>
        <v>P002</v>
      </c>
      <c r="B144" s="5" t="s">
        <v>151</v>
      </c>
      <c r="C144" s="5" t="s">
        <v>469</v>
      </c>
      <c r="D144" s="5" t="str">
        <f t="shared" si="2"/>
        <v>Pass</v>
      </c>
      <c r="E144" s="5" t="str">
        <f>INDEX(Test_Data!C:C,MATCH(Requirement_Tracking!B144,Test_Data!A:A,0))</f>
        <v>Integration Testing</v>
      </c>
      <c r="F144" s="5" t="str">
        <f>INDEX(Test_Data!D:D, MATCH(B144, Test_Data!A:A, 0))</f>
        <v>Regression</v>
      </c>
      <c r="G144" s="5" t="str">
        <f>INDEX(Test_Data!F:F, MATCH(B144, Test_Data!A:A, 0))</f>
        <v>Sarah G.</v>
      </c>
      <c r="H144" s="5" t="str">
        <f>INDEX(Test_Data!G:G, MATCH(B144, Test_Data!A:A, 0))</f>
        <v>Project A</v>
      </c>
      <c r="I144" s="5" t="s">
        <v>266</v>
      </c>
      <c r="J144" s="5" t="s">
        <v>939</v>
      </c>
      <c r="K144" s="5" t="s">
        <v>939</v>
      </c>
    </row>
    <row r="145" spans="1:11" x14ac:dyDescent="0.3">
      <c r="A145" s="5" t="str">
        <f>INDEX(Test_Data!B:B,MATCH(Requirement_Tracking!B145,Test_Data!A:A,0))</f>
        <v>P002</v>
      </c>
      <c r="B145" s="5" t="s">
        <v>152</v>
      </c>
      <c r="C145" s="5" t="s">
        <v>470</v>
      </c>
      <c r="D145" s="5" t="str">
        <f t="shared" si="2"/>
        <v>In Progress</v>
      </c>
      <c r="E145" s="5" t="str">
        <f>INDEX(Test_Data!C:C,MATCH(Requirement_Tracking!B145,Test_Data!A:A,0))</f>
        <v>Integration Testing</v>
      </c>
      <c r="F145" s="5" t="str">
        <f>INDEX(Test_Data!D:D, MATCH(B145, Test_Data!A:A, 0))</f>
        <v>OP-Retest</v>
      </c>
      <c r="G145" s="5" t="str">
        <f>INDEX(Test_Data!F:F, MATCH(B145, Test_Data!A:A, 0))</f>
        <v>Jasmin P.</v>
      </c>
      <c r="H145" s="5" t="str">
        <f>INDEX(Test_Data!G:G, MATCH(B145, Test_Data!A:A, 0))</f>
        <v>Project B</v>
      </c>
      <c r="I145" s="5" t="s">
        <v>271</v>
      </c>
      <c r="J145" s="5" t="s">
        <v>471</v>
      </c>
      <c r="K145" s="5" t="s">
        <v>256</v>
      </c>
    </row>
    <row r="146" spans="1:11" hidden="1" x14ac:dyDescent="0.3">
      <c r="A146" s="5" t="str">
        <f>INDEX(Test_Data!B:B,MATCH(Requirement_Tracking!B146,Test_Data!A:A,0))</f>
        <v>P004</v>
      </c>
      <c r="B146" s="5" t="s">
        <v>153</v>
      </c>
      <c r="C146" s="5" t="s">
        <v>472</v>
      </c>
      <c r="D146" s="5" t="str">
        <f t="shared" si="2"/>
        <v>In Progress</v>
      </c>
      <c r="E146" s="5" t="str">
        <f>INDEX(Test_Data!C:C,MATCH(Requirement_Tracking!B146,Test_Data!A:A,0))</f>
        <v>Unit Testing</v>
      </c>
      <c r="F146" s="5" t="str">
        <f>INDEX(Test_Data!D:D, MATCH(B146, Test_Data!A:A, 0))</f>
        <v>Requirement Review</v>
      </c>
      <c r="G146" s="5" t="str">
        <f>INDEX(Test_Data!F:F, MATCH(B146, Test_Data!A:A, 0))</f>
        <v>Dara H.</v>
      </c>
      <c r="H146" s="5" t="str">
        <f>INDEX(Test_Data!G:G, MATCH(B146, Test_Data!A:A, 0))</f>
        <v>Project E</v>
      </c>
      <c r="I146" s="5" t="s">
        <v>271</v>
      </c>
      <c r="J146" s="5" t="s">
        <v>939</v>
      </c>
      <c r="K146" s="5" t="s">
        <v>939</v>
      </c>
    </row>
    <row r="147" spans="1:11" hidden="1" x14ac:dyDescent="0.3">
      <c r="A147" s="5" t="str">
        <f>INDEX(Test_Data!B:B,MATCH(Requirement_Tracking!B147,Test_Data!A:A,0))</f>
        <v>P001</v>
      </c>
      <c r="B147" s="5" t="s">
        <v>154</v>
      </c>
      <c r="C147" s="5" t="s">
        <v>473</v>
      </c>
      <c r="D147" s="5" t="str">
        <f t="shared" si="2"/>
        <v>Pass</v>
      </c>
      <c r="E147" s="5" t="str">
        <f>INDEX(Test_Data!C:C,MATCH(Requirement_Tracking!B147,Test_Data!A:A,0))</f>
        <v>HIL</v>
      </c>
      <c r="F147" s="5" t="str">
        <f>INDEX(Test_Data!D:D, MATCH(B147, Test_Data!A:A, 0))</f>
        <v>Test Specification</v>
      </c>
      <c r="G147" s="5" t="str">
        <f>INDEX(Test_Data!F:F, MATCH(B147, Test_Data!A:A, 0))</f>
        <v>Sarah G.</v>
      </c>
      <c r="H147" s="5" t="str">
        <f>INDEX(Test_Data!G:G, MATCH(B147, Test_Data!A:A, 0))</f>
        <v>Project A</v>
      </c>
      <c r="I147" s="5" t="s">
        <v>943</v>
      </c>
      <c r="J147" s="5" t="s">
        <v>939</v>
      </c>
      <c r="K147" s="5" t="s">
        <v>939</v>
      </c>
    </row>
    <row r="148" spans="1:11" hidden="1" x14ac:dyDescent="0.3">
      <c r="A148" s="5" t="str">
        <f>INDEX(Test_Data!B:B,MATCH(Requirement_Tracking!B148,Test_Data!A:A,0))</f>
        <v>P003</v>
      </c>
      <c r="B148" s="5" t="s">
        <v>155</v>
      </c>
      <c r="C148" s="5" t="s">
        <v>474</v>
      </c>
      <c r="D148" s="5" t="str">
        <f t="shared" si="2"/>
        <v>Fail</v>
      </c>
      <c r="E148" s="5" t="str">
        <f>INDEX(Test_Data!C:C,MATCH(Requirement_Tracking!B148,Test_Data!A:A,0))</f>
        <v>Integration Testing</v>
      </c>
      <c r="F148" s="5" t="str">
        <f>INDEX(Test_Data!D:D, MATCH(B148, Test_Data!A:A, 0))</f>
        <v>Regression</v>
      </c>
      <c r="G148" s="5" t="str">
        <f>INDEX(Test_Data!F:F, MATCH(B148, Test_Data!A:A, 0))</f>
        <v>Dara H.</v>
      </c>
      <c r="H148" s="5" t="str">
        <f>INDEX(Test_Data!G:G, MATCH(B148, Test_Data!A:A, 0))</f>
        <v>Project E</v>
      </c>
      <c r="I148" s="5" t="s">
        <v>942</v>
      </c>
      <c r="J148" s="5" t="s">
        <v>475</v>
      </c>
      <c r="K148" s="5" t="s">
        <v>256</v>
      </c>
    </row>
    <row r="149" spans="1:11" hidden="1" x14ac:dyDescent="0.3">
      <c r="A149" s="5" t="str">
        <f>INDEX(Test_Data!B:B,MATCH(Requirement_Tracking!B149,Test_Data!A:A,0))</f>
        <v>P002</v>
      </c>
      <c r="B149" s="5" t="s">
        <v>156</v>
      </c>
      <c r="C149" s="5" t="s">
        <v>476</v>
      </c>
      <c r="D149" s="5" t="str">
        <f t="shared" si="2"/>
        <v>In Progress</v>
      </c>
      <c r="E149" s="5" t="str">
        <f>INDEX(Test_Data!C:C,MATCH(Requirement_Tracking!B149,Test_Data!A:A,0))</f>
        <v>SIL</v>
      </c>
      <c r="F149" s="5" t="str">
        <f>INDEX(Test_Data!D:D, MATCH(B149, Test_Data!A:A, 0))</f>
        <v>Test Specification</v>
      </c>
      <c r="G149" s="5" t="str">
        <f>INDEX(Test_Data!F:F, MATCH(B149, Test_Data!A:A, 0))</f>
        <v>Jasmin P.</v>
      </c>
      <c r="H149" s="5" t="str">
        <f>INDEX(Test_Data!G:G, MATCH(B149, Test_Data!A:A, 0))</f>
        <v>Project E</v>
      </c>
      <c r="I149" s="5" t="s">
        <v>271</v>
      </c>
      <c r="J149" s="5" t="s">
        <v>939</v>
      </c>
      <c r="K149" s="5" t="s">
        <v>939</v>
      </c>
    </row>
    <row r="150" spans="1:11" hidden="1" x14ac:dyDescent="0.3">
      <c r="A150" s="5" t="str">
        <f>INDEX(Test_Data!B:B,MATCH(Requirement_Tracking!B150,Test_Data!A:A,0))</f>
        <v>P003</v>
      </c>
      <c r="B150" s="5" t="s">
        <v>157</v>
      </c>
      <c r="C150" s="5" t="s">
        <v>477</v>
      </c>
      <c r="D150" s="5" t="str">
        <f t="shared" si="2"/>
        <v>Fail</v>
      </c>
      <c r="E150" s="5" t="str">
        <f>INDEX(Test_Data!C:C,MATCH(Requirement_Tracking!B150,Test_Data!A:A,0))</f>
        <v>HIL</v>
      </c>
      <c r="F150" s="5" t="str">
        <f>INDEX(Test_Data!D:D, MATCH(B150, Test_Data!A:A, 0))</f>
        <v>Regression</v>
      </c>
      <c r="G150" s="5" t="str">
        <f>INDEX(Test_Data!F:F, MATCH(B150, Test_Data!A:A, 0))</f>
        <v>Jaha U.</v>
      </c>
      <c r="H150" s="5" t="str">
        <f>INDEX(Test_Data!G:G, MATCH(B150, Test_Data!A:A, 0))</f>
        <v>Project C</v>
      </c>
      <c r="I150" s="5" t="s">
        <v>942</v>
      </c>
      <c r="J150" s="5" t="s">
        <v>939</v>
      </c>
      <c r="K150" s="5" t="s">
        <v>939</v>
      </c>
    </row>
    <row r="151" spans="1:11" hidden="1" x14ac:dyDescent="0.3">
      <c r="A151" s="5" t="str">
        <f>INDEX(Test_Data!B:B,MATCH(Requirement_Tracking!B151,Test_Data!A:A,0))</f>
        <v>P003</v>
      </c>
      <c r="B151" s="5" t="s">
        <v>158</v>
      </c>
      <c r="C151" s="5" t="s">
        <v>478</v>
      </c>
      <c r="D151" s="5" t="str">
        <f t="shared" si="2"/>
        <v>In Progress</v>
      </c>
      <c r="E151" s="5" t="str">
        <f>INDEX(Test_Data!C:C,MATCH(Requirement_Tracking!B151,Test_Data!A:A,0))</f>
        <v>Integration Testing</v>
      </c>
      <c r="F151" s="5" t="str">
        <f>INDEX(Test_Data!D:D, MATCH(B151, Test_Data!A:A, 0))</f>
        <v>Regression</v>
      </c>
      <c r="G151" s="5" t="str">
        <f>INDEX(Test_Data!F:F, MATCH(B151, Test_Data!A:A, 0))</f>
        <v>Jasmin P.</v>
      </c>
      <c r="H151" s="5" t="str">
        <f>INDEX(Test_Data!G:G, MATCH(B151, Test_Data!A:A, 0))</f>
        <v>Project B</v>
      </c>
      <c r="I151" s="5" t="s">
        <v>271</v>
      </c>
      <c r="J151" s="5" t="s">
        <v>479</v>
      </c>
      <c r="K151" s="5" t="s">
        <v>255</v>
      </c>
    </row>
    <row r="152" spans="1:11" hidden="1" x14ac:dyDescent="0.3">
      <c r="A152" s="5" t="str">
        <f>INDEX(Test_Data!B:B,MATCH(Requirement_Tracking!B152,Test_Data!A:A,0))</f>
        <v>P003</v>
      </c>
      <c r="B152" s="5" t="s">
        <v>159</v>
      </c>
      <c r="C152" s="5" t="s">
        <v>480</v>
      </c>
      <c r="D152" s="5" t="str">
        <f t="shared" si="2"/>
        <v>Pass</v>
      </c>
      <c r="E152" s="5" t="str">
        <f>INDEX(Test_Data!C:C,MATCH(Requirement_Tracking!B152,Test_Data!A:A,0))</f>
        <v>SIL</v>
      </c>
      <c r="F152" s="5" t="str">
        <f>INDEX(Test_Data!D:D, MATCH(B152, Test_Data!A:A, 0))</f>
        <v>Regression</v>
      </c>
      <c r="G152" s="5" t="str">
        <f>INDEX(Test_Data!F:F, MATCH(B152, Test_Data!A:A, 0))</f>
        <v>Dara H.</v>
      </c>
      <c r="H152" s="5" t="str">
        <f>INDEX(Test_Data!G:G, MATCH(B152, Test_Data!A:A, 0))</f>
        <v>Project D</v>
      </c>
      <c r="I152" s="5" t="s">
        <v>943</v>
      </c>
      <c r="J152" s="5" t="s">
        <v>939</v>
      </c>
      <c r="K152" s="5" t="s">
        <v>939</v>
      </c>
    </row>
    <row r="153" spans="1:11" hidden="1" x14ac:dyDescent="0.3">
      <c r="A153" s="5" t="str">
        <f>INDEX(Test_Data!B:B,MATCH(Requirement_Tracking!B153,Test_Data!A:A,0))</f>
        <v>P004</v>
      </c>
      <c r="B153" s="5" t="s">
        <v>160</v>
      </c>
      <c r="C153" s="5" t="s">
        <v>481</v>
      </c>
      <c r="D153" s="5" t="str">
        <f t="shared" si="2"/>
        <v>In Progress</v>
      </c>
      <c r="E153" s="5" t="str">
        <f>INDEX(Test_Data!C:C,MATCH(Requirement_Tracking!B153,Test_Data!A:A,0))</f>
        <v>Unit Testing</v>
      </c>
      <c r="F153" s="5" t="str">
        <f>INDEX(Test_Data!D:D, MATCH(B153, Test_Data!A:A, 0))</f>
        <v>Test Specification</v>
      </c>
      <c r="G153" s="5" t="str">
        <f>INDEX(Test_Data!F:F, MATCH(B153, Test_Data!A:A, 0))</f>
        <v>Jaha U.</v>
      </c>
      <c r="H153" s="5" t="str">
        <f>INDEX(Test_Data!G:G, MATCH(B153, Test_Data!A:A, 0))</f>
        <v>Project D</v>
      </c>
      <c r="I153" s="5" t="s">
        <v>271</v>
      </c>
      <c r="J153" s="5" t="s">
        <v>939</v>
      </c>
      <c r="K153" s="5" t="s">
        <v>939</v>
      </c>
    </row>
    <row r="154" spans="1:11" hidden="1" x14ac:dyDescent="0.3">
      <c r="A154" s="5" t="str">
        <f>INDEX(Test_Data!B:B,MATCH(Requirement_Tracking!B154,Test_Data!A:A,0))</f>
        <v>P005</v>
      </c>
      <c r="B154" s="5" t="s">
        <v>161</v>
      </c>
      <c r="C154" s="5" t="s">
        <v>482</v>
      </c>
      <c r="D154" s="5" t="str">
        <f t="shared" si="2"/>
        <v>Fail</v>
      </c>
      <c r="E154" s="5" t="str">
        <f>INDEX(Test_Data!C:C,MATCH(Requirement_Tracking!B154,Test_Data!A:A,0))</f>
        <v>PIL</v>
      </c>
      <c r="F154" s="5" t="str">
        <f>INDEX(Test_Data!D:D, MATCH(B154, Test_Data!A:A, 0))</f>
        <v>Test Execution</v>
      </c>
      <c r="G154" s="5" t="str">
        <f>INDEX(Test_Data!F:F, MATCH(B154, Test_Data!A:A, 0))</f>
        <v>Jaha U.</v>
      </c>
      <c r="H154" s="5" t="str">
        <f>INDEX(Test_Data!G:G, MATCH(B154, Test_Data!A:A, 0))</f>
        <v>Project E</v>
      </c>
      <c r="I154" s="5" t="s">
        <v>942</v>
      </c>
      <c r="J154" s="5" t="s">
        <v>483</v>
      </c>
      <c r="K154" s="5" t="s">
        <v>255</v>
      </c>
    </row>
    <row r="155" spans="1:11" hidden="1" x14ac:dyDescent="0.3">
      <c r="A155" s="5" t="str">
        <f>INDEX(Test_Data!B:B,MATCH(Requirement_Tracking!B155,Test_Data!A:A,0))</f>
        <v>P004</v>
      </c>
      <c r="B155" s="5" t="s">
        <v>162</v>
      </c>
      <c r="C155" s="5" t="s">
        <v>484</v>
      </c>
      <c r="D155" s="5" t="str">
        <f t="shared" si="2"/>
        <v>Not Applicable</v>
      </c>
      <c r="E155" s="5" t="str">
        <f>INDEX(Test_Data!C:C,MATCH(Requirement_Tracking!B155,Test_Data!A:A,0))</f>
        <v>SIL</v>
      </c>
      <c r="F155" s="5" t="str">
        <f>INDEX(Test_Data!D:D, MATCH(B155, Test_Data!A:A, 0))</f>
        <v>Regression</v>
      </c>
      <c r="G155" s="5" t="str">
        <f>INDEX(Test_Data!F:F, MATCH(B155, Test_Data!A:A, 0))</f>
        <v>Dara H.</v>
      </c>
      <c r="H155" s="5" t="str">
        <f>INDEX(Test_Data!G:G, MATCH(B155, Test_Data!A:A, 0))</f>
        <v>Project C</v>
      </c>
      <c r="I155" s="5" t="s">
        <v>944</v>
      </c>
      <c r="J155" s="5" t="s">
        <v>939</v>
      </c>
      <c r="K155" s="5" t="s">
        <v>939</v>
      </c>
    </row>
    <row r="156" spans="1:11" hidden="1" x14ac:dyDescent="0.3">
      <c r="A156" s="5" t="str">
        <f>INDEX(Test_Data!B:B,MATCH(Requirement_Tracking!B156,Test_Data!A:A,0))</f>
        <v>P004</v>
      </c>
      <c r="B156" s="5" t="s">
        <v>163</v>
      </c>
      <c r="C156" s="5" t="s">
        <v>485</v>
      </c>
      <c r="D156" s="5" t="str">
        <f t="shared" si="2"/>
        <v>Pass</v>
      </c>
      <c r="E156" s="5" t="str">
        <f>INDEX(Test_Data!C:C,MATCH(Requirement_Tracking!B156,Test_Data!A:A,0))</f>
        <v>SIL</v>
      </c>
      <c r="F156" s="5" t="str">
        <f>INDEX(Test_Data!D:D, MATCH(B156, Test_Data!A:A, 0))</f>
        <v>Requirement Review</v>
      </c>
      <c r="G156" s="5" t="str">
        <f>INDEX(Test_Data!F:F, MATCH(B156, Test_Data!A:A, 0))</f>
        <v>Sarah G.</v>
      </c>
      <c r="H156" s="5" t="str">
        <f>INDEX(Test_Data!G:G, MATCH(B156, Test_Data!A:A, 0))</f>
        <v>Project E</v>
      </c>
      <c r="I156" s="5" t="s">
        <v>943</v>
      </c>
      <c r="J156" s="5" t="s">
        <v>939</v>
      </c>
      <c r="K156" s="5" t="s">
        <v>939</v>
      </c>
    </row>
    <row r="157" spans="1:11" hidden="1" x14ac:dyDescent="0.3">
      <c r="A157" s="5" t="str">
        <f>INDEX(Test_Data!B:B,MATCH(Requirement_Tracking!B157,Test_Data!A:A,0))</f>
        <v>P003</v>
      </c>
      <c r="B157" s="5" t="s">
        <v>164</v>
      </c>
      <c r="C157" s="5" t="s">
        <v>486</v>
      </c>
      <c r="D157" s="5" t="str">
        <f t="shared" si="2"/>
        <v>Pass</v>
      </c>
      <c r="E157" s="5" t="str">
        <f>INDEX(Test_Data!C:C,MATCH(Requirement_Tracking!B157,Test_Data!A:A,0))</f>
        <v>PIL</v>
      </c>
      <c r="F157" s="5" t="str">
        <f>INDEX(Test_Data!D:D, MATCH(B157, Test_Data!A:A, 0))</f>
        <v>Test Specification</v>
      </c>
      <c r="G157" s="5" t="str">
        <f>INDEX(Test_Data!F:F, MATCH(B157, Test_Data!A:A, 0))</f>
        <v>Jaha U.</v>
      </c>
      <c r="H157" s="5" t="str">
        <f>INDEX(Test_Data!G:G, MATCH(B157, Test_Data!A:A, 0))</f>
        <v>Project C</v>
      </c>
      <c r="I157" s="5" t="s">
        <v>943</v>
      </c>
      <c r="J157" s="5" t="s">
        <v>487</v>
      </c>
      <c r="K157" s="5" t="s">
        <v>255</v>
      </c>
    </row>
    <row r="158" spans="1:11" hidden="1" x14ac:dyDescent="0.3">
      <c r="A158" s="5" t="str">
        <f>INDEX(Test_Data!B:B,MATCH(Requirement_Tracking!B158,Test_Data!A:A,0))</f>
        <v>P004</v>
      </c>
      <c r="B158" s="5" t="s">
        <v>165</v>
      </c>
      <c r="C158" s="5" t="s">
        <v>488</v>
      </c>
      <c r="D158" s="5" t="str">
        <f t="shared" si="2"/>
        <v>Fail</v>
      </c>
      <c r="E158" s="5" t="str">
        <f>INDEX(Test_Data!C:C,MATCH(Requirement_Tracking!B158,Test_Data!A:A,0))</f>
        <v>Integration Testing</v>
      </c>
      <c r="F158" s="5" t="str">
        <f>INDEX(Test_Data!D:D, MATCH(B158, Test_Data!A:A, 0))</f>
        <v>Regression</v>
      </c>
      <c r="G158" s="5" t="str">
        <f>INDEX(Test_Data!F:F, MATCH(B158, Test_Data!A:A, 0))</f>
        <v>Dara H.</v>
      </c>
      <c r="H158" s="5" t="str">
        <f>INDEX(Test_Data!G:G, MATCH(B158, Test_Data!A:A, 0))</f>
        <v>Project B</v>
      </c>
      <c r="I158" s="5" t="s">
        <v>942</v>
      </c>
      <c r="J158" s="5" t="s">
        <v>939</v>
      </c>
      <c r="K158" s="5" t="s">
        <v>939</v>
      </c>
    </row>
    <row r="159" spans="1:11" x14ac:dyDescent="0.3">
      <c r="A159" s="5" t="str">
        <f>INDEX(Test_Data!B:B,MATCH(Requirement_Tracking!B159,Test_Data!A:A,0))</f>
        <v>P001</v>
      </c>
      <c r="B159" s="5" t="s">
        <v>166</v>
      </c>
      <c r="C159" s="5" t="s">
        <v>489</v>
      </c>
      <c r="D159" s="5" t="str">
        <f t="shared" si="2"/>
        <v>Fail</v>
      </c>
      <c r="E159" s="5" t="str">
        <f>INDEX(Test_Data!C:C,MATCH(Requirement_Tracking!B159,Test_Data!A:A,0))</f>
        <v>Unit Testing</v>
      </c>
      <c r="F159" s="5" t="str">
        <f>INDEX(Test_Data!D:D, MATCH(B159, Test_Data!A:A, 0))</f>
        <v>OP-Retest</v>
      </c>
      <c r="G159" s="5" t="str">
        <f>INDEX(Test_Data!F:F, MATCH(B159, Test_Data!A:A, 0))</f>
        <v>Jaha U.</v>
      </c>
      <c r="H159" s="5" t="str">
        <f>INDEX(Test_Data!G:G, MATCH(B159, Test_Data!A:A, 0))</f>
        <v>Project E</v>
      </c>
      <c r="I159" s="5" t="s">
        <v>942</v>
      </c>
      <c r="J159" s="5" t="s">
        <v>503</v>
      </c>
      <c r="K159" s="5" t="s">
        <v>257</v>
      </c>
    </row>
    <row r="160" spans="1:11" x14ac:dyDescent="0.3">
      <c r="A160" s="5" t="str">
        <f>INDEX(Test_Data!B:B,MATCH(Requirement_Tracking!B160,Test_Data!A:A,0))</f>
        <v>P003</v>
      </c>
      <c r="B160" s="5" t="s">
        <v>167</v>
      </c>
      <c r="C160" s="5" t="s">
        <v>490</v>
      </c>
      <c r="D160" s="5" t="str">
        <f t="shared" si="2"/>
        <v>Not Applicable</v>
      </c>
      <c r="E160" s="5" t="str">
        <f>INDEX(Test_Data!C:C,MATCH(Requirement_Tracking!B160,Test_Data!A:A,0))</f>
        <v>SIL</v>
      </c>
      <c r="F160" s="5" t="str">
        <f>INDEX(Test_Data!D:D, MATCH(B160, Test_Data!A:A, 0))</f>
        <v>OP-Retest</v>
      </c>
      <c r="G160" s="5" t="str">
        <f>INDEX(Test_Data!F:F, MATCH(B160, Test_Data!A:A, 0))</f>
        <v>Akshay G.</v>
      </c>
      <c r="H160" s="5" t="str">
        <f>INDEX(Test_Data!G:G, MATCH(B160, Test_Data!A:A, 0))</f>
        <v>Project A</v>
      </c>
      <c r="I160" s="5" t="s">
        <v>944</v>
      </c>
      <c r="J160" s="5" t="s">
        <v>491</v>
      </c>
      <c r="K160" s="5" t="s">
        <v>255</v>
      </c>
    </row>
    <row r="161" spans="1:11" x14ac:dyDescent="0.3">
      <c r="A161" s="5" t="str">
        <f>INDEX(Test_Data!B:B,MATCH(Requirement_Tracking!B161,Test_Data!A:A,0))</f>
        <v>P002</v>
      </c>
      <c r="B161" s="5" t="s">
        <v>168</v>
      </c>
      <c r="C161" s="5" t="s">
        <v>492</v>
      </c>
      <c r="D161" s="5" t="str">
        <f t="shared" si="2"/>
        <v>Fail</v>
      </c>
      <c r="E161" s="5" t="str">
        <f>INDEX(Test_Data!C:C,MATCH(Requirement_Tracking!B161,Test_Data!A:A,0))</f>
        <v>HIL</v>
      </c>
      <c r="F161" s="5" t="str">
        <f>INDEX(Test_Data!D:D, MATCH(B161, Test_Data!A:A, 0))</f>
        <v>OP-Retest</v>
      </c>
      <c r="G161" s="5" t="str">
        <f>INDEX(Test_Data!F:F, MATCH(B161, Test_Data!A:A, 0))</f>
        <v>Sarah G.</v>
      </c>
      <c r="H161" s="5" t="str">
        <f>INDEX(Test_Data!G:G, MATCH(B161, Test_Data!A:A, 0))</f>
        <v>Project B</v>
      </c>
      <c r="I161" s="5" t="s">
        <v>942</v>
      </c>
      <c r="J161" s="5" t="s">
        <v>962</v>
      </c>
      <c r="K161" s="5" t="s">
        <v>273</v>
      </c>
    </row>
    <row r="162" spans="1:11" hidden="1" x14ac:dyDescent="0.3">
      <c r="A162" s="5" t="str">
        <f>INDEX(Test_Data!B:B,MATCH(Requirement_Tracking!B162,Test_Data!A:A,0))</f>
        <v>P001</v>
      </c>
      <c r="B162" s="5" t="s">
        <v>169</v>
      </c>
      <c r="C162" s="5" t="s">
        <v>493</v>
      </c>
      <c r="D162" s="5" t="str">
        <f t="shared" si="2"/>
        <v>Pass</v>
      </c>
      <c r="E162" s="5" t="str">
        <f>INDEX(Test_Data!C:C,MATCH(Requirement_Tracking!B162,Test_Data!A:A,0))</f>
        <v>HIL</v>
      </c>
      <c r="F162" s="5" t="str">
        <f>INDEX(Test_Data!D:D, MATCH(B162, Test_Data!A:A, 0))</f>
        <v>Requirement Review</v>
      </c>
      <c r="G162" s="5" t="str">
        <f>INDEX(Test_Data!F:F, MATCH(B162, Test_Data!A:A, 0))</f>
        <v>Dara H.</v>
      </c>
      <c r="H162" s="5" t="str">
        <f>INDEX(Test_Data!G:G, MATCH(B162, Test_Data!A:A, 0))</f>
        <v>Project D</v>
      </c>
      <c r="I162" s="5" t="s">
        <v>943</v>
      </c>
      <c r="J162" s="5" t="s">
        <v>939</v>
      </c>
      <c r="K162" s="5" t="s">
        <v>939</v>
      </c>
    </row>
    <row r="163" spans="1:11" hidden="1" x14ac:dyDescent="0.3">
      <c r="A163" s="5" t="str">
        <f>INDEX(Test_Data!B:B,MATCH(Requirement_Tracking!B163,Test_Data!A:A,0))</f>
        <v>P002</v>
      </c>
      <c r="B163" s="5" t="s">
        <v>170</v>
      </c>
      <c r="C163" s="5" t="s">
        <v>494</v>
      </c>
      <c r="D163" s="5" t="str">
        <f t="shared" si="2"/>
        <v>Pass</v>
      </c>
      <c r="E163" s="5" t="str">
        <f>INDEX(Test_Data!C:C,MATCH(Requirement_Tracking!B163,Test_Data!A:A,0))</f>
        <v>SIL</v>
      </c>
      <c r="F163" s="5" t="str">
        <f>INDEX(Test_Data!D:D, MATCH(B163, Test_Data!A:A, 0))</f>
        <v>Regression</v>
      </c>
      <c r="G163" s="5" t="str">
        <f>INDEX(Test_Data!F:F, MATCH(B163, Test_Data!A:A, 0))</f>
        <v>Akshay G.</v>
      </c>
      <c r="H163" s="5" t="str">
        <f>INDEX(Test_Data!G:G, MATCH(B163, Test_Data!A:A, 0))</f>
        <v>Project D</v>
      </c>
      <c r="I163" s="5" t="s">
        <v>266</v>
      </c>
      <c r="J163" s="5" t="s">
        <v>495</v>
      </c>
      <c r="K163" s="5" t="s">
        <v>273</v>
      </c>
    </row>
    <row r="164" spans="1:11" hidden="1" x14ac:dyDescent="0.3">
      <c r="A164" s="5" t="str">
        <f>INDEX(Test_Data!B:B,MATCH(Requirement_Tracking!B164,Test_Data!A:A,0))</f>
        <v>P001</v>
      </c>
      <c r="B164" s="5" t="s">
        <v>171</v>
      </c>
      <c r="C164" s="5" t="s">
        <v>496</v>
      </c>
      <c r="D164" s="5" t="str">
        <f t="shared" si="2"/>
        <v>Pass</v>
      </c>
      <c r="E164" s="5" t="str">
        <f>INDEX(Test_Data!C:C,MATCH(Requirement_Tracking!B164,Test_Data!A:A,0))</f>
        <v>Integration Testing</v>
      </c>
      <c r="F164" s="5" t="str">
        <f>INDEX(Test_Data!D:D, MATCH(B164, Test_Data!A:A, 0))</f>
        <v>Test Specification</v>
      </c>
      <c r="G164" s="5" t="str">
        <f>INDEX(Test_Data!F:F, MATCH(B164, Test_Data!A:A, 0))</f>
        <v>Sarah G.</v>
      </c>
      <c r="H164" s="5" t="str">
        <f>INDEX(Test_Data!G:G, MATCH(B164, Test_Data!A:A, 0))</f>
        <v>Project D</v>
      </c>
      <c r="I164" s="5" t="s">
        <v>943</v>
      </c>
      <c r="J164" s="5" t="s">
        <v>939</v>
      </c>
      <c r="K164" s="5" t="s">
        <v>939</v>
      </c>
    </row>
    <row r="165" spans="1:11" hidden="1" x14ac:dyDescent="0.3">
      <c r="A165" s="5" t="str">
        <f>INDEX(Test_Data!B:B,MATCH(Requirement_Tracking!B165,Test_Data!A:A,0))</f>
        <v>P004</v>
      </c>
      <c r="B165" s="5" t="s">
        <v>172</v>
      </c>
      <c r="C165" s="5" t="s">
        <v>497</v>
      </c>
      <c r="D165" s="5" t="str">
        <f t="shared" si="2"/>
        <v>Pass</v>
      </c>
      <c r="E165" s="5" t="str">
        <f>INDEX(Test_Data!C:C,MATCH(Requirement_Tracking!B165,Test_Data!A:A,0))</f>
        <v>Unit Testing</v>
      </c>
      <c r="F165" s="5" t="str">
        <f>INDEX(Test_Data!D:D, MATCH(B165, Test_Data!A:A, 0))</f>
        <v>Test Execution</v>
      </c>
      <c r="G165" s="5" t="str">
        <f>INDEX(Test_Data!F:F, MATCH(B165, Test_Data!A:A, 0))</f>
        <v>Akshay G.</v>
      </c>
      <c r="H165" s="5" t="str">
        <f>INDEX(Test_Data!G:G, MATCH(B165, Test_Data!A:A, 0))</f>
        <v>Project E</v>
      </c>
      <c r="I165" s="5" t="s">
        <v>266</v>
      </c>
      <c r="J165" s="5" t="s">
        <v>939</v>
      </c>
      <c r="K165" s="5" t="s">
        <v>939</v>
      </c>
    </row>
    <row r="166" spans="1:11" hidden="1" x14ac:dyDescent="0.3">
      <c r="A166" s="5" t="str">
        <f>INDEX(Test_Data!B:B,MATCH(Requirement_Tracking!B166,Test_Data!A:A,0))</f>
        <v>P003</v>
      </c>
      <c r="B166" s="5" t="s">
        <v>173</v>
      </c>
      <c r="C166" s="5" t="s">
        <v>498</v>
      </c>
      <c r="D166" s="5" t="str">
        <f t="shared" si="2"/>
        <v>Pass</v>
      </c>
      <c r="E166" s="5" t="str">
        <f>INDEX(Test_Data!C:C,MATCH(Requirement_Tracking!B166,Test_Data!A:A,0))</f>
        <v>HIL</v>
      </c>
      <c r="F166" s="5" t="str">
        <f>INDEX(Test_Data!D:D, MATCH(B166, Test_Data!A:A, 0))</f>
        <v>Requirement Review</v>
      </c>
      <c r="G166" s="5" t="str">
        <f>INDEX(Test_Data!F:F, MATCH(B166, Test_Data!A:A, 0))</f>
        <v>Sarah G.</v>
      </c>
      <c r="H166" s="5" t="str">
        <f>INDEX(Test_Data!G:G, MATCH(B166, Test_Data!A:A, 0))</f>
        <v>Project B</v>
      </c>
      <c r="I166" s="5" t="s">
        <v>943</v>
      </c>
      <c r="J166" s="5" t="s">
        <v>499</v>
      </c>
      <c r="K166" s="5" t="s">
        <v>273</v>
      </c>
    </row>
    <row r="167" spans="1:11" hidden="1" x14ac:dyDescent="0.3">
      <c r="A167" s="5" t="str">
        <f>INDEX(Test_Data!B:B,MATCH(Requirement_Tracking!B167,Test_Data!A:A,0))</f>
        <v>P005</v>
      </c>
      <c r="B167" s="5" t="s">
        <v>174</v>
      </c>
      <c r="C167" s="5" t="s">
        <v>500</v>
      </c>
      <c r="D167" s="5" t="str">
        <f t="shared" si="2"/>
        <v>Fail</v>
      </c>
      <c r="E167" s="5" t="str">
        <f>INDEX(Test_Data!C:C,MATCH(Requirement_Tracking!B167,Test_Data!A:A,0))</f>
        <v>PIL</v>
      </c>
      <c r="F167" s="5" t="str">
        <f>INDEX(Test_Data!D:D, MATCH(B167, Test_Data!A:A, 0))</f>
        <v>Test Execution</v>
      </c>
      <c r="G167" s="5" t="str">
        <f>INDEX(Test_Data!F:F, MATCH(B167, Test_Data!A:A, 0))</f>
        <v>Dara H.</v>
      </c>
      <c r="H167" s="5" t="str">
        <f>INDEX(Test_Data!G:G, MATCH(B167, Test_Data!A:A, 0))</f>
        <v>Project C</v>
      </c>
      <c r="I167" s="5" t="s">
        <v>942</v>
      </c>
      <c r="J167" s="5" t="s">
        <v>939</v>
      </c>
      <c r="K167" s="5" t="s">
        <v>939</v>
      </c>
    </row>
    <row r="168" spans="1:11" hidden="1" x14ac:dyDescent="0.3">
      <c r="A168" s="5" t="str">
        <f>INDEX(Test_Data!B:B,MATCH(Requirement_Tracking!B168,Test_Data!A:A,0))</f>
        <v>P003</v>
      </c>
      <c r="B168" s="5" t="s">
        <v>175</v>
      </c>
      <c r="C168" s="5" t="s">
        <v>501</v>
      </c>
      <c r="D168" s="5" t="str">
        <f t="shared" si="2"/>
        <v>Pass</v>
      </c>
      <c r="E168" s="5" t="str">
        <f>INDEX(Test_Data!C:C,MATCH(Requirement_Tracking!B168,Test_Data!A:A,0))</f>
        <v>SIL</v>
      </c>
      <c r="F168" s="5" t="str">
        <f>INDEX(Test_Data!D:D, MATCH(B168, Test_Data!A:A, 0))</f>
        <v>Regression</v>
      </c>
      <c r="G168" s="5" t="str">
        <f>INDEX(Test_Data!F:F, MATCH(B168, Test_Data!A:A, 0))</f>
        <v>Dara H.</v>
      </c>
      <c r="H168" s="5" t="str">
        <f>INDEX(Test_Data!G:G, MATCH(B168, Test_Data!A:A, 0))</f>
        <v>Project C</v>
      </c>
      <c r="I168" s="5" t="s">
        <v>266</v>
      </c>
      <c r="J168" s="5" t="s">
        <v>939</v>
      </c>
      <c r="K168" s="5" t="s">
        <v>939</v>
      </c>
    </row>
    <row r="169" spans="1:11" x14ac:dyDescent="0.3">
      <c r="A169" s="5" t="str">
        <f>INDEX(Test_Data!B:B,MATCH(Requirement_Tracking!B169,Test_Data!A:A,0))</f>
        <v>P002</v>
      </c>
      <c r="B169" s="5" t="s">
        <v>176</v>
      </c>
      <c r="C169" s="5" t="s">
        <v>502</v>
      </c>
      <c r="D169" s="5" t="str">
        <f t="shared" si="2"/>
        <v>Pass</v>
      </c>
      <c r="E169" s="5" t="str">
        <f>INDEX(Test_Data!C:C,MATCH(Requirement_Tracking!B169,Test_Data!A:A,0))</f>
        <v>Unit Testing</v>
      </c>
      <c r="F169" s="5" t="str">
        <f>INDEX(Test_Data!D:D, MATCH(B169, Test_Data!A:A, 0))</f>
        <v>OP-Retest</v>
      </c>
      <c r="G169" s="5" t="str">
        <f>INDEX(Test_Data!F:F, MATCH(B169, Test_Data!A:A, 0))</f>
        <v>Akshay G.</v>
      </c>
      <c r="H169" s="5" t="str">
        <f>INDEX(Test_Data!G:G, MATCH(B169, Test_Data!A:A, 0))</f>
        <v>Project A</v>
      </c>
      <c r="I169" s="5" t="s">
        <v>266</v>
      </c>
      <c r="J169" s="5" t="s">
        <v>503</v>
      </c>
      <c r="K169" s="5" t="s">
        <v>273</v>
      </c>
    </row>
    <row r="170" spans="1:11" x14ac:dyDescent="0.3">
      <c r="A170" s="5" t="str">
        <f>INDEX(Test_Data!B:B,MATCH(Requirement_Tracking!B170,Test_Data!A:A,0))</f>
        <v>P003</v>
      </c>
      <c r="B170" s="5" t="s">
        <v>177</v>
      </c>
      <c r="C170" s="5" t="s">
        <v>504</v>
      </c>
      <c r="D170" s="5" t="str">
        <f t="shared" si="2"/>
        <v>Fail</v>
      </c>
      <c r="E170" s="5" t="str">
        <f>INDEX(Test_Data!C:C,MATCH(Requirement_Tracking!B170,Test_Data!A:A,0))</f>
        <v>Unit Testing</v>
      </c>
      <c r="F170" s="5" t="str">
        <f>INDEX(Test_Data!D:D, MATCH(B170, Test_Data!A:A, 0))</f>
        <v>OP-Retest</v>
      </c>
      <c r="G170" s="5" t="str">
        <f>INDEX(Test_Data!F:F, MATCH(B170, Test_Data!A:A, 0))</f>
        <v>Jaha U.</v>
      </c>
      <c r="H170" s="5" t="str">
        <f>INDEX(Test_Data!G:G, MATCH(B170, Test_Data!A:A, 0))</f>
        <v>Project C</v>
      </c>
      <c r="I170" s="5" t="s">
        <v>942</v>
      </c>
      <c r="J170" s="5" t="s">
        <v>963</v>
      </c>
      <c r="K170" s="5" t="s">
        <v>256</v>
      </c>
    </row>
    <row r="171" spans="1:11" hidden="1" x14ac:dyDescent="0.3">
      <c r="A171" s="5" t="str">
        <f>INDEX(Test_Data!B:B,MATCH(Requirement_Tracking!B171,Test_Data!A:A,0))</f>
        <v>P001</v>
      </c>
      <c r="B171" s="5" t="s">
        <v>178</v>
      </c>
      <c r="C171" s="5" t="s">
        <v>505</v>
      </c>
      <c r="D171" s="5" t="str">
        <f t="shared" si="2"/>
        <v>Not Applicable</v>
      </c>
      <c r="E171" s="5" t="str">
        <f>INDEX(Test_Data!C:C,MATCH(Requirement_Tracking!B171,Test_Data!A:A,0))</f>
        <v>Integration Testing</v>
      </c>
      <c r="F171" s="5" t="str">
        <f>INDEX(Test_Data!D:D, MATCH(B171, Test_Data!A:A, 0))</f>
        <v>Regression</v>
      </c>
      <c r="G171" s="5" t="str">
        <f>INDEX(Test_Data!F:F, MATCH(B171, Test_Data!A:A, 0))</f>
        <v>Sarah G.</v>
      </c>
      <c r="H171" s="5" t="str">
        <f>INDEX(Test_Data!G:G, MATCH(B171, Test_Data!A:A, 0))</f>
        <v>Project C</v>
      </c>
      <c r="I171" s="5" t="s">
        <v>944</v>
      </c>
      <c r="J171" s="5" t="s">
        <v>939</v>
      </c>
      <c r="K171" s="5" t="s">
        <v>939</v>
      </c>
    </row>
    <row r="172" spans="1:11" hidden="1" x14ac:dyDescent="0.3">
      <c r="A172" s="5" t="str">
        <f>INDEX(Test_Data!B:B,MATCH(Requirement_Tracking!B172,Test_Data!A:A,0))</f>
        <v>P001</v>
      </c>
      <c r="B172" s="5" t="s">
        <v>179</v>
      </c>
      <c r="C172" s="5" t="s">
        <v>506</v>
      </c>
      <c r="D172" s="5" t="str">
        <f t="shared" si="2"/>
        <v>In Progress</v>
      </c>
      <c r="E172" s="5" t="str">
        <f>INDEX(Test_Data!C:C,MATCH(Requirement_Tracking!B172,Test_Data!A:A,0))</f>
        <v>PIL</v>
      </c>
      <c r="F172" s="5" t="str">
        <f>INDEX(Test_Data!D:D, MATCH(B172, Test_Data!A:A, 0))</f>
        <v>Test Specification</v>
      </c>
      <c r="G172" s="5" t="str">
        <f>INDEX(Test_Data!F:F, MATCH(B172, Test_Data!A:A, 0))</f>
        <v>Dara H.</v>
      </c>
      <c r="H172" s="5" t="str">
        <f>INDEX(Test_Data!G:G, MATCH(B172, Test_Data!A:A, 0))</f>
        <v>Project B</v>
      </c>
      <c r="I172" s="5" t="s">
        <v>271</v>
      </c>
      <c r="J172" s="5" t="s">
        <v>507</v>
      </c>
      <c r="K172" s="5" t="s">
        <v>257</v>
      </c>
    </row>
    <row r="173" spans="1:11" hidden="1" x14ac:dyDescent="0.3">
      <c r="A173" s="5" t="str">
        <f>INDEX(Test_Data!B:B,MATCH(Requirement_Tracking!B173,Test_Data!A:A,0))</f>
        <v>P002</v>
      </c>
      <c r="B173" s="5" t="s">
        <v>180</v>
      </c>
      <c r="C173" s="5" t="s">
        <v>508</v>
      </c>
      <c r="D173" s="5" t="str">
        <f t="shared" si="2"/>
        <v>In Progress</v>
      </c>
      <c r="E173" s="5" t="str">
        <f>INDEX(Test_Data!C:C,MATCH(Requirement_Tracking!B173,Test_Data!A:A,0))</f>
        <v>PIL</v>
      </c>
      <c r="F173" s="5" t="str">
        <f>INDEX(Test_Data!D:D, MATCH(B173, Test_Data!A:A, 0))</f>
        <v>Requirement Review</v>
      </c>
      <c r="G173" s="5" t="str">
        <f>INDEX(Test_Data!F:F, MATCH(B173, Test_Data!A:A, 0))</f>
        <v>Sarah G.</v>
      </c>
      <c r="H173" s="5" t="str">
        <f>INDEX(Test_Data!G:G, MATCH(B173, Test_Data!A:A, 0))</f>
        <v>Project D</v>
      </c>
      <c r="I173" s="5" t="s">
        <v>271</v>
      </c>
      <c r="J173" s="5" t="s">
        <v>939</v>
      </c>
      <c r="K173" s="5" t="s">
        <v>939</v>
      </c>
    </row>
    <row r="174" spans="1:11" hidden="1" x14ac:dyDescent="0.3">
      <c r="A174" s="5" t="str">
        <f>INDEX(Test_Data!B:B,MATCH(Requirement_Tracking!B174,Test_Data!A:A,0))</f>
        <v>P004</v>
      </c>
      <c r="B174" s="5" t="s">
        <v>181</v>
      </c>
      <c r="C174" s="5" t="s">
        <v>509</v>
      </c>
      <c r="D174" s="5" t="str">
        <f t="shared" si="2"/>
        <v>Not Applicable</v>
      </c>
      <c r="E174" s="5" t="str">
        <f>INDEX(Test_Data!C:C,MATCH(Requirement_Tracking!B174,Test_Data!A:A,0))</f>
        <v>Unit Testing</v>
      </c>
      <c r="F174" s="5" t="str">
        <f>INDEX(Test_Data!D:D, MATCH(B174, Test_Data!A:A, 0))</f>
        <v>Regression</v>
      </c>
      <c r="G174" s="5" t="str">
        <f>INDEX(Test_Data!F:F, MATCH(B174, Test_Data!A:A, 0))</f>
        <v>Jaha U.</v>
      </c>
      <c r="H174" s="5" t="str">
        <f>INDEX(Test_Data!G:G, MATCH(B174, Test_Data!A:A, 0))</f>
        <v>Project A</v>
      </c>
      <c r="I174" s="5" t="s">
        <v>944</v>
      </c>
      <c r="J174" s="5" t="s">
        <v>939</v>
      </c>
      <c r="K174" s="5" t="s">
        <v>939</v>
      </c>
    </row>
    <row r="175" spans="1:11" hidden="1" x14ac:dyDescent="0.3">
      <c r="A175" s="5" t="str">
        <f>INDEX(Test_Data!B:B,MATCH(Requirement_Tracking!B175,Test_Data!A:A,0))</f>
        <v>P004</v>
      </c>
      <c r="B175" s="5" t="s">
        <v>182</v>
      </c>
      <c r="C175" s="5" t="s">
        <v>510</v>
      </c>
      <c r="D175" s="5" t="str">
        <f t="shared" si="2"/>
        <v>Not Applicable</v>
      </c>
      <c r="E175" s="5" t="str">
        <f>INDEX(Test_Data!C:C,MATCH(Requirement_Tracking!B175,Test_Data!A:A,0))</f>
        <v>SIL</v>
      </c>
      <c r="F175" s="5" t="str">
        <f>INDEX(Test_Data!D:D, MATCH(B175, Test_Data!A:A, 0))</f>
        <v>Regression</v>
      </c>
      <c r="G175" s="5" t="str">
        <f>INDEX(Test_Data!F:F, MATCH(B175, Test_Data!A:A, 0))</f>
        <v>Sarah G.</v>
      </c>
      <c r="H175" s="5" t="str">
        <f>INDEX(Test_Data!G:G, MATCH(B175, Test_Data!A:A, 0))</f>
        <v>Project A</v>
      </c>
      <c r="I175" s="5" t="s">
        <v>944</v>
      </c>
      <c r="J175" s="5" t="s">
        <v>511</v>
      </c>
      <c r="K175" s="5" t="s">
        <v>257</v>
      </c>
    </row>
    <row r="176" spans="1:11" hidden="1" x14ac:dyDescent="0.3">
      <c r="A176" s="5" t="str">
        <f>INDEX(Test_Data!B:B,MATCH(Requirement_Tracking!B176,Test_Data!A:A,0))</f>
        <v>P001</v>
      </c>
      <c r="B176" s="5" t="s">
        <v>183</v>
      </c>
      <c r="C176" s="5" t="s">
        <v>512</v>
      </c>
      <c r="D176" s="5" t="str">
        <f t="shared" si="2"/>
        <v>Pass</v>
      </c>
      <c r="E176" s="5" t="str">
        <f>INDEX(Test_Data!C:C,MATCH(Requirement_Tracking!B176,Test_Data!A:A,0))</f>
        <v>SIL</v>
      </c>
      <c r="F176" s="5" t="str">
        <f>INDEX(Test_Data!D:D, MATCH(B176, Test_Data!A:A, 0))</f>
        <v>Test Specification</v>
      </c>
      <c r="G176" s="5" t="str">
        <f>INDEX(Test_Data!F:F, MATCH(B176, Test_Data!A:A, 0))</f>
        <v>Akshay G.</v>
      </c>
      <c r="H176" s="5" t="str">
        <f>INDEX(Test_Data!G:G, MATCH(B176, Test_Data!A:A, 0))</f>
        <v>Project E</v>
      </c>
      <c r="I176" s="5" t="s">
        <v>943</v>
      </c>
      <c r="J176" s="5" t="s">
        <v>939</v>
      </c>
      <c r="K176" s="5" t="s">
        <v>939</v>
      </c>
    </row>
    <row r="177" spans="1:11" hidden="1" x14ac:dyDescent="0.3">
      <c r="A177" s="5" t="str">
        <f>INDEX(Test_Data!B:B,MATCH(Requirement_Tracking!B177,Test_Data!A:A,0))</f>
        <v>P002</v>
      </c>
      <c r="B177" s="5" t="s">
        <v>184</v>
      </c>
      <c r="C177" s="5" t="s">
        <v>513</v>
      </c>
      <c r="D177" s="5" t="str">
        <f t="shared" si="2"/>
        <v>In Progress</v>
      </c>
      <c r="E177" s="5" t="str">
        <f>INDEX(Test_Data!C:C,MATCH(Requirement_Tracking!B177,Test_Data!A:A,0))</f>
        <v>HIL</v>
      </c>
      <c r="F177" s="5" t="str">
        <f>INDEX(Test_Data!D:D, MATCH(B177, Test_Data!A:A, 0))</f>
        <v>Requirement Review</v>
      </c>
      <c r="G177" s="5" t="str">
        <f>INDEX(Test_Data!F:F, MATCH(B177, Test_Data!A:A, 0))</f>
        <v>Dara H.</v>
      </c>
      <c r="H177" s="5" t="str">
        <f>INDEX(Test_Data!G:G, MATCH(B177, Test_Data!A:A, 0))</f>
        <v>Project C</v>
      </c>
      <c r="I177" s="5" t="s">
        <v>271</v>
      </c>
      <c r="J177" s="5" t="s">
        <v>939</v>
      </c>
      <c r="K177" s="5" t="s">
        <v>939</v>
      </c>
    </row>
    <row r="178" spans="1:11" hidden="1" x14ac:dyDescent="0.3">
      <c r="A178" s="5" t="str">
        <f>INDEX(Test_Data!B:B,MATCH(Requirement_Tracking!B178,Test_Data!A:A,0))</f>
        <v>P001</v>
      </c>
      <c r="B178" s="5" t="s">
        <v>185</v>
      </c>
      <c r="C178" s="5" t="s">
        <v>514</v>
      </c>
      <c r="D178" s="5" t="str">
        <f t="shared" si="2"/>
        <v>Pass</v>
      </c>
      <c r="E178" s="5" t="str">
        <f>INDEX(Test_Data!C:C,MATCH(Requirement_Tracking!B178,Test_Data!A:A,0))</f>
        <v>PIL</v>
      </c>
      <c r="F178" s="5" t="str">
        <f>INDEX(Test_Data!D:D, MATCH(B178, Test_Data!A:A, 0))</f>
        <v>Requirement Review</v>
      </c>
      <c r="G178" s="5" t="str">
        <f>INDEX(Test_Data!F:F, MATCH(B178, Test_Data!A:A, 0))</f>
        <v>Dara H.</v>
      </c>
      <c r="H178" s="5" t="str">
        <f>INDEX(Test_Data!G:G, MATCH(B178, Test_Data!A:A, 0))</f>
        <v>Project E</v>
      </c>
      <c r="I178" s="5" t="s">
        <v>943</v>
      </c>
      <c r="J178" s="5" t="s">
        <v>515</v>
      </c>
      <c r="K178" s="5" t="s">
        <v>257</v>
      </c>
    </row>
    <row r="179" spans="1:11" hidden="1" x14ac:dyDescent="0.3">
      <c r="A179" s="5" t="str">
        <f>INDEX(Test_Data!B:B,MATCH(Requirement_Tracking!B179,Test_Data!A:A,0))</f>
        <v>P003</v>
      </c>
      <c r="B179" s="5" t="s">
        <v>186</v>
      </c>
      <c r="C179" s="5" t="s">
        <v>516</v>
      </c>
      <c r="D179" s="5" t="str">
        <f t="shared" si="2"/>
        <v>Pass</v>
      </c>
      <c r="E179" s="5" t="str">
        <f>INDEX(Test_Data!C:C,MATCH(Requirement_Tracking!B179,Test_Data!A:A,0))</f>
        <v>HIL</v>
      </c>
      <c r="F179" s="5" t="str">
        <f>INDEX(Test_Data!D:D, MATCH(B179, Test_Data!A:A, 0))</f>
        <v>Requirement Review</v>
      </c>
      <c r="G179" s="5" t="str">
        <f>INDEX(Test_Data!F:F, MATCH(B179, Test_Data!A:A, 0))</f>
        <v>Sarah G.</v>
      </c>
      <c r="H179" s="5" t="str">
        <f>INDEX(Test_Data!G:G, MATCH(B179, Test_Data!A:A, 0))</f>
        <v>Project A</v>
      </c>
      <c r="I179" s="5" t="s">
        <v>943</v>
      </c>
      <c r="J179" s="5" t="s">
        <v>939</v>
      </c>
      <c r="K179" s="5" t="s">
        <v>939</v>
      </c>
    </row>
    <row r="180" spans="1:11" x14ac:dyDescent="0.3">
      <c r="A180" s="5" t="str">
        <f>INDEX(Test_Data!B:B,MATCH(Requirement_Tracking!B180,Test_Data!A:A,0))</f>
        <v>P005</v>
      </c>
      <c r="B180" s="5" t="s">
        <v>187</v>
      </c>
      <c r="C180" s="5" t="s">
        <v>517</v>
      </c>
      <c r="D180" s="5" t="str">
        <f t="shared" si="2"/>
        <v>In Progress</v>
      </c>
      <c r="E180" s="5" t="str">
        <f>INDEX(Test_Data!C:C,MATCH(Requirement_Tracking!B180,Test_Data!A:A,0))</f>
        <v>Unit Testing</v>
      </c>
      <c r="F180" s="5" t="str">
        <f>INDEX(Test_Data!D:D, MATCH(B180, Test_Data!A:A, 0))</f>
        <v>OP-Retest</v>
      </c>
      <c r="G180" s="5" t="str">
        <f>INDEX(Test_Data!F:F, MATCH(B180, Test_Data!A:A, 0))</f>
        <v>Jasmin P.</v>
      </c>
      <c r="H180" s="5" t="str">
        <f>INDEX(Test_Data!G:G, MATCH(B180, Test_Data!A:A, 0))</f>
        <v>Project E</v>
      </c>
      <c r="I180" s="5" t="s">
        <v>271</v>
      </c>
      <c r="J180" s="5" t="s">
        <v>964</v>
      </c>
      <c r="K180" s="5" t="s">
        <v>257</v>
      </c>
    </row>
    <row r="181" spans="1:11" hidden="1" x14ac:dyDescent="0.3">
      <c r="A181" s="5" t="str">
        <f>INDEX(Test_Data!B:B,MATCH(Requirement_Tracking!B181,Test_Data!A:A,0))</f>
        <v>P004</v>
      </c>
      <c r="B181" s="5" t="s">
        <v>188</v>
      </c>
      <c r="C181" s="5" t="s">
        <v>518</v>
      </c>
      <c r="D181" s="5" t="str">
        <f t="shared" si="2"/>
        <v>Pass</v>
      </c>
      <c r="E181" s="5" t="str">
        <f>INDEX(Test_Data!C:C,MATCH(Requirement_Tracking!B181,Test_Data!A:A,0))</f>
        <v>SIL</v>
      </c>
      <c r="F181" s="5" t="str">
        <f>INDEX(Test_Data!D:D, MATCH(B181, Test_Data!A:A, 0))</f>
        <v>Test Execution</v>
      </c>
      <c r="G181" s="5" t="str">
        <f>INDEX(Test_Data!F:F, MATCH(B181, Test_Data!A:A, 0))</f>
        <v>Jaha U.</v>
      </c>
      <c r="H181" s="5" t="str">
        <f>INDEX(Test_Data!G:G, MATCH(B181, Test_Data!A:A, 0))</f>
        <v>Project E</v>
      </c>
      <c r="I181" s="5" t="s">
        <v>266</v>
      </c>
      <c r="J181" s="5" t="s">
        <v>519</v>
      </c>
      <c r="K181" s="5" t="s">
        <v>256</v>
      </c>
    </row>
    <row r="182" spans="1:11" x14ac:dyDescent="0.3">
      <c r="A182" s="5" t="str">
        <f>INDEX(Test_Data!B:B,MATCH(Requirement_Tracking!B182,Test_Data!A:A,0))</f>
        <v>P002</v>
      </c>
      <c r="B182" s="5" t="s">
        <v>189</v>
      </c>
      <c r="C182" s="5" t="s">
        <v>520</v>
      </c>
      <c r="D182" s="5" t="str">
        <f t="shared" si="2"/>
        <v>Fail</v>
      </c>
      <c r="E182" s="5" t="str">
        <f>INDEX(Test_Data!C:C,MATCH(Requirement_Tracking!B182,Test_Data!A:A,0))</f>
        <v>Integration Testing</v>
      </c>
      <c r="F182" s="5" t="str">
        <f>INDEX(Test_Data!D:D, MATCH(B182, Test_Data!A:A, 0))</f>
        <v>OP-Retest</v>
      </c>
      <c r="G182" s="5" t="str">
        <f>INDEX(Test_Data!F:F, MATCH(B182, Test_Data!A:A, 0))</f>
        <v>Dara H.</v>
      </c>
      <c r="H182" s="5" t="str">
        <f>INDEX(Test_Data!G:G, MATCH(B182, Test_Data!A:A, 0))</f>
        <v>Project E</v>
      </c>
      <c r="I182" s="5" t="s">
        <v>942</v>
      </c>
      <c r="J182" s="5" t="s">
        <v>965</v>
      </c>
      <c r="K182" s="5" t="s">
        <v>273</v>
      </c>
    </row>
    <row r="183" spans="1:11" hidden="1" x14ac:dyDescent="0.3">
      <c r="A183" s="5" t="str">
        <f>INDEX(Test_Data!B:B,MATCH(Requirement_Tracking!B183,Test_Data!A:A,0))</f>
        <v>P001</v>
      </c>
      <c r="B183" s="5" t="s">
        <v>190</v>
      </c>
      <c r="C183" s="5" t="s">
        <v>521</v>
      </c>
      <c r="D183" s="5" t="str">
        <f t="shared" si="2"/>
        <v>Pass</v>
      </c>
      <c r="E183" s="5" t="str">
        <f>INDEX(Test_Data!C:C,MATCH(Requirement_Tracking!B183,Test_Data!A:A,0))</f>
        <v>Integration Testing</v>
      </c>
      <c r="F183" s="5" t="str">
        <f>INDEX(Test_Data!D:D, MATCH(B183, Test_Data!A:A, 0))</f>
        <v>Requirement Review</v>
      </c>
      <c r="G183" s="5" t="str">
        <f>INDEX(Test_Data!F:F, MATCH(B183, Test_Data!A:A, 0))</f>
        <v>Akshay G.</v>
      </c>
      <c r="H183" s="5" t="str">
        <f>INDEX(Test_Data!G:G, MATCH(B183, Test_Data!A:A, 0))</f>
        <v>Project D</v>
      </c>
      <c r="I183" s="5" t="s">
        <v>943</v>
      </c>
      <c r="J183" s="5" t="s">
        <v>939</v>
      </c>
      <c r="K183" s="5" t="s">
        <v>939</v>
      </c>
    </row>
    <row r="184" spans="1:11" hidden="1" x14ac:dyDescent="0.3">
      <c r="A184" s="5" t="str">
        <f>INDEX(Test_Data!B:B,MATCH(Requirement_Tracking!B184,Test_Data!A:A,0))</f>
        <v>P003</v>
      </c>
      <c r="B184" s="5" t="s">
        <v>191</v>
      </c>
      <c r="C184" s="5" t="s">
        <v>522</v>
      </c>
      <c r="D184" s="5" t="str">
        <f t="shared" si="2"/>
        <v>Pass</v>
      </c>
      <c r="E184" s="5" t="str">
        <f>INDEX(Test_Data!C:C,MATCH(Requirement_Tracking!B184,Test_Data!A:A,0))</f>
        <v>HIL</v>
      </c>
      <c r="F184" s="5" t="str">
        <f>INDEX(Test_Data!D:D, MATCH(B184, Test_Data!A:A, 0))</f>
        <v>Requirement Review</v>
      </c>
      <c r="G184" s="5" t="str">
        <f>INDEX(Test_Data!F:F, MATCH(B184, Test_Data!A:A, 0))</f>
        <v>Dara H.</v>
      </c>
      <c r="H184" s="5" t="str">
        <f>INDEX(Test_Data!G:G, MATCH(B184, Test_Data!A:A, 0))</f>
        <v>Project D</v>
      </c>
      <c r="I184" s="5" t="s">
        <v>943</v>
      </c>
      <c r="J184" s="5" t="s">
        <v>523</v>
      </c>
      <c r="K184" s="5" t="s">
        <v>256</v>
      </c>
    </row>
    <row r="185" spans="1:11" x14ac:dyDescent="0.3">
      <c r="A185" s="5" t="str">
        <f>INDEX(Test_Data!B:B,MATCH(Requirement_Tracking!B185,Test_Data!A:A,0))</f>
        <v>P003</v>
      </c>
      <c r="B185" s="5" t="s">
        <v>192</v>
      </c>
      <c r="C185" s="5" t="s">
        <v>524</v>
      </c>
      <c r="D185" s="5" t="str">
        <f t="shared" si="2"/>
        <v>Pass</v>
      </c>
      <c r="E185" s="5" t="str">
        <f>INDEX(Test_Data!C:C,MATCH(Requirement_Tracking!B185,Test_Data!A:A,0))</f>
        <v>Unit Testing</v>
      </c>
      <c r="F185" s="5" t="str">
        <f>INDEX(Test_Data!D:D, MATCH(B185, Test_Data!A:A, 0))</f>
        <v>OP-Retest</v>
      </c>
      <c r="G185" s="5" t="str">
        <f>INDEX(Test_Data!F:F, MATCH(B185, Test_Data!A:A, 0))</f>
        <v>Jasmin P.</v>
      </c>
      <c r="H185" s="5" t="str">
        <f>INDEX(Test_Data!G:G, MATCH(B185, Test_Data!A:A, 0))</f>
        <v>Project B</v>
      </c>
      <c r="I185" s="5" t="s">
        <v>943</v>
      </c>
      <c r="J185" s="5" t="s">
        <v>475</v>
      </c>
      <c r="K185" s="5" t="s">
        <v>257</v>
      </c>
    </row>
    <row r="186" spans="1:11" hidden="1" x14ac:dyDescent="0.3">
      <c r="A186" s="5" t="str">
        <f>INDEX(Test_Data!B:B,MATCH(Requirement_Tracking!B186,Test_Data!A:A,0))</f>
        <v>P004</v>
      </c>
      <c r="B186" s="5" t="s">
        <v>193</v>
      </c>
      <c r="C186" s="5" t="s">
        <v>525</v>
      </c>
      <c r="D186" s="5" t="str">
        <f t="shared" si="2"/>
        <v>In Progress</v>
      </c>
      <c r="E186" s="5" t="str">
        <f>INDEX(Test_Data!C:C,MATCH(Requirement_Tracking!B186,Test_Data!A:A,0))</f>
        <v>HIL</v>
      </c>
      <c r="F186" s="5" t="str">
        <f>INDEX(Test_Data!D:D, MATCH(B186, Test_Data!A:A, 0))</f>
        <v>Requirement Review</v>
      </c>
      <c r="G186" s="5" t="str">
        <f>INDEX(Test_Data!F:F, MATCH(B186, Test_Data!A:A, 0))</f>
        <v>Dara H.</v>
      </c>
      <c r="H186" s="5" t="str">
        <f>INDEX(Test_Data!G:G, MATCH(B186, Test_Data!A:A, 0))</f>
        <v>Project C</v>
      </c>
      <c r="I186" s="5" t="s">
        <v>271</v>
      </c>
      <c r="J186" s="5" t="s">
        <v>939</v>
      </c>
      <c r="K186" s="5" t="s">
        <v>939</v>
      </c>
    </row>
    <row r="187" spans="1:11" hidden="1" x14ac:dyDescent="0.3">
      <c r="A187" s="5" t="str">
        <f>INDEX(Test_Data!B:B,MATCH(Requirement_Tracking!B187,Test_Data!A:A,0))</f>
        <v>P001</v>
      </c>
      <c r="B187" s="5" t="s">
        <v>194</v>
      </c>
      <c r="C187" s="5" t="s">
        <v>526</v>
      </c>
      <c r="D187" s="5" t="str">
        <f t="shared" si="2"/>
        <v>Pass</v>
      </c>
      <c r="E187" s="5" t="str">
        <f>INDEX(Test_Data!C:C,MATCH(Requirement_Tracking!B187,Test_Data!A:A,0))</f>
        <v>SIL</v>
      </c>
      <c r="F187" s="5" t="str">
        <f>INDEX(Test_Data!D:D, MATCH(B187, Test_Data!A:A, 0))</f>
        <v>Test Execution</v>
      </c>
      <c r="G187" s="5" t="str">
        <f>INDEX(Test_Data!F:F, MATCH(B187, Test_Data!A:A, 0))</f>
        <v>Dara H.</v>
      </c>
      <c r="H187" s="5" t="str">
        <f>INDEX(Test_Data!G:G, MATCH(B187, Test_Data!A:A, 0))</f>
        <v>Project A</v>
      </c>
      <c r="I187" s="5" t="s">
        <v>266</v>
      </c>
      <c r="J187" s="5" t="s">
        <v>527</v>
      </c>
      <c r="K187" s="5" t="s">
        <v>256</v>
      </c>
    </row>
    <row r="188" spans="1:11" hidden="1" x14ac:dyDescent="0.3">
      <c r="A188" s="5" t="str">
        <f>INDEX(Test_Data!B:B,MATCH(Requirement_Tracking!B188,Test_Data!A:A,0))</f>
        <v>P001</v>
      </c>
      <c r="B188" s="5" t="s">
        <v>195</v>
      </c>
      <c r="C188" s="5" t="s">
        <v>528</v>
      </c>
      <c r="D188" s="5" t="str">
        <f t="shared" si="2"/>
        <v>In Progress</v>
      </c>
      <c r="E188" s="5" t="str">
        <f>INDEX(Test_Data!C:C,MATCH(Requirement_Tracking!B188,Test_Data!A:A,0))</f>
        <v>Unit Testing</v>
      </c>
      <c r="F188" s="5" t="str">
        <f>INDEX(Test_Data!D:D, MATCH(B188, Test_Data!A:A, 0))</f>
        <v>Regression</v>
      </c>
      <c r="G188" s="5" t="str">
        <f>INDEX(Test_Data!F:F, MATCH(B188, Test_Data!A:A, 0))</f>
        <v>Jaha U.</v>
      </c>
      <c r="H188" s="5" t="str">
        <f>INDEX(Test_Data!G:G, MATCH(B188, Test_Data!A:A, 0))</f>
        <v>Project B</v>
      </c>
      <c r="I188" s="5" t="s">
        <v>271</v>
      </c>
      <c r="J188" s="5" t="s">
        <v>939</v>
      </c>
      <c r="K188" s="5" t="s">
        <v>939</v>
      </c>
    </row>
    <row r="189" spans="1:11" hidden="1" x14ac:dyDescent="0.3">
      <c r="A189" s="5" t="str">
        <f>INDEX(Test_Data!B:B,MATCH(Requirement_Tracking!B189,Test_Data!A:A,0))</f>
        <v>P004</v>
      </c>
      <c r="B189" s="5" t="s">
        <v>196</v>
      </c>
      <c r="C189" s="5" t="s">
        <v>529</v>
      </c>
      <c r="D189" s="5" t="str">
        <f t="shared" si="2"/>
        <v>In Progress</v>
      </c>
      <c r="E189" s="5" t="str">
        <f>INDEX(Test_Data!C:C,MATCH(Requirement_Tracking!B189,Test_Data!A:A,0))</f>
        <v>PIL</v>
      </c>
      <c r="F189" s="5" t="str">
        <f>INDEX(Test_Data!D:D, MATCH(B189, Test_Data!A:A, 0))</f>
        <v>Regression</v>
      </c>
      <c r="G189" s="5" t="str">
        <f>INDEX(Test_Data!F:F, MATCH(B189, Test_Data!A:A, 0))</f>
        <v>Jaha U.</v>
      </c>
      <c r="H189" s="5" t="str">
        <f>INDEX(Test_Data!G:G, MATCH(B189, Test_Data!A:A, 0))</f>
        <v>Project E</v>
      </c>
      <c r="I189" s="5" t="s">
        <v>271</v>
      </c>
      <c r="J189" s="5" t="s">
        <v>939</v>
      </c>
      <c r="K189" s="5" t="s">
        <v>939</v>
      </c>
    </row>
    <row r="190" spans="1:11" hidden="1" x14ac:dyDescent="0.3">
      <c r="A190" s="5" t="str">
        <f>INDEX(Test_Data!B:B,MATCH(Requirement_Tracking!B190,Test_Data!A:A,0))</f>
        <v>P004</v>
      </c>
      <c r="B190" s="5" t="s">
        <v>197</v>
      </c>
      <c r="C190" s="5" t="s">
        <v>530</v>
      </c>
      <c r="D190" s="5" t="str">
        <f t="shared" si="2"/>
        <v>In Progress</v>
      </c>
      <c r="E190" s="5" t="str">
        <f>INDEX(Test_Data!C:C,MATCH(Requirement_Tracking!B190,Test_Data!A:A,0))</f>
        <v>SIL</v>
      </c>
      <c r="F190" s="5" t="str">
        <f>INDEX(Test_Data!D:D, MATCH(B190, Test_Data!A:A, 0))</f>
        <v>Test Specification</v>
      </c>
      <c r="G190" s="5" t="str">
        <f>INDEX(Test_Data!F:F, MATCH(B190, Test_Data!A:A, 0))</f>
        <v>Akshay G.</v>
      </c>
      <c r="H190" s="5" t="str">
        <f>INDEX(Test_Data!G:G, MATCH(B190, Test_Data!A:A, 0))</f>
        <v>Project C</v>
      </c>
      <c r="I190" s="5" t="s">
        <v>271</v>
      </c>
      <c r="J190" s="5" t="s">
        <v>531</v>
      </c>
      <c r="K190" s="5" t="s">
        <v>256</v>
      </c>
    </row>
    <row r="191" spans="1:11" hidden="1" x14ac:dyDescent="0.3">
      <c r="A191" s="5" t="str">
        <f>INDEX(Test_Data!B:B,MATCH(Requirement_Tracking!B191,Test_Data!A:A,0))</f>
        <v>P004</v>
      </c>
      <c r="B191" s="5" t="s">
        <v>198</v>
      </c>
      <c r="C191" s="5" t="s">
        <v>532</v>
      </c>
      <c r="D191" s="5" t="str">
        <f t="shared" si="2"/>
        <v>In Progress</v>
      </c>
      <c r="E191" s="5" t="str">
        <f>INDEX(Test_Data!C:C,MATCH(Requirement_Tracking!B191,Test_Data!A:A,0))</f>
        <v>SIL</v>
      </c>
      <c r="F191" s="5" t="str">
        <f>INDEX(Test_Data!D:D, MATCH(B191, Test_Data!A:A, 0))</f>
        <v>Test Specification</v>
      </c>
      <c r="G191" s="5" t="str">
        <f>INDEX(Test_Data!F:F, MATCH(B191, Test_Data!A:A, 0))</f>
        <v>Dara H.</v>
      </c>
      <c r="H191" s="5" t="str">
        <f>INDEX(Test_Data!G:G, MATCH(B191, Test_Data!A:A, 0))</f>
        <v>Project B</v>
      </c>
      <c r="I191" s="5" t="s">
        <v>271</v>
      </c>
      <c r="J191" s="5" t="s">
        <v>939</v>
      </c>
      <c r="K191" s="5" t="s">
        <v>939</v>
      </c>
    </row>
    <row r="192" spans="1:11" hidden="1" x14ac:dyDescent="0.3">
      <c r="A192" s="5" t="str">
        <f>INDEX(Test_Data!B:B,MATCH(Requirement_Tracking!B192,Test_Data!A:A,0))</f>
        <v>P004</v>
      </c>
      <c r="B192" s="5" t="s">
        <v>199</v>
      </c>
      <c r="C192" s="5" t="s">
        <v>533</v>
      </c>
      <c r="D192" s="5" t="str">
        <f t="shared" si="2"/>
        <v>Pass</v>
      </c>
      <c r="E192" s="5" t="str">
        <f>INDEX(Test_Data!C:C,MATCH(Requirement_Tracking!B192,Test_Data!A:A,0))</f>
        <v>PIL</v>
      </c>
      <c r="F192" s="5" t="str">
        <f>INDEX(Test_Data!D:D, MATCH(B192, Test_Data!A:A, 0))</f>
        <v>Regression</v>
      </c>
      <c r="G192" s="5" t="str">
        <f>INDEX(Test_Data!F:F, MATCH(B192, Test_Data!A:A, 0))</f>
        <v>Sarah G.</v>
      </c>
      <c r="H192" s="5" t="str">
        <f>INDEX(Test_Data!G:G, MATCH(B192, Test_Data!A:A, 0))</f>
        <v>Project B</v>
      </c>
      <c r="I192" s="5" t="s">
        <v>943</v>
      </c>
      <c r="J192" s="5" t="s">
        <v>939</v>
      </c>
      <c r="K192" s="5" t="s">
        <v>939</v>
      </c>
    </row>
    <row r="193" spans="1:11" hidden="1" x14ac:dyDescent="0.3">
      <c r="A193" s="5" t="str">
        <f>INDEX(Test_Data!B:B,MATCH(Requirement_Tracking!B193,Test_Data!A:A,0))</f>
        <v>P001</v>
      </c>
      <c r="B193" s="5" t="s">
        <v>200</v>
      </c>
      <c r="C193" s="5" t="s">
        <v>534</v>
      </c>
      <c r="D193" s="5" t="str">
        <f t="shared" si="2"/>
        <v>Pass</v>
      </c>
      <c r="E193" s="5" t="str">
        <f>INDEX(Test_Data!C:C,MATCH(Requirement_Tracking!B193,Test_Data!A:A,0))</f>
        <v>Unit Testing</v>
      </c>
      <c r="F193" s="5" t="str">
        <f>INDEX(Test_Data!D:D, MATCH(B193, Test_Data!A:A, 0))</f>
        <v>Test Specification</v>
      </c>
      <c r="G193" s="5" t="str">
        <f>INDEX(Test_Data!F:F, MATCH(B193, Test_Data!A:A, 0))</f>
        <v>Akshay G.</v>
      </c>
      <c r="H193" s="5" t="str">
        <f>INDEX(Test_Data!G:G, MATCH(B193, Test_Data!A:A, 0))</f>
        <v>Project A</v>
      </c>
      <c r="I193" s="5" t="s">
        <v>943</v>
      </c>
      <c r="J193" s="5" t="s">
        <v>535</v>
      </c>
      <c r="K193" s="5" t="s">
        <v>255</v>
      </c>
    </row>
    <row r="194" spans="1:11" hidden="1" x14ac:dyDescent="0.3">
      <c r="A194" s="5" t="str">
        <f>INDEX(Test_Data!B:B,MATCH(Requirement_Tracking!B194,Test_Data!A:A,0))</f>
        <v>P005</v>
      </c>
      <c r="B194" s="5" t="s">
        <v>201</v>
      </c>
      <c r="C194" s="5" t="s">
        <v>536</v>
      </c>
      <c r="D194" s="5" t="str">
        <f t="shared" si="2"/>
        <v>In Progress</v>
      </c>
      <c r="E194" s="5" t="str">
        <f>INDEX(Test_Data!C:C,MATCH(Requirement_Tracking!B194,Test_Data!A:A,0))</f>
        <v>Integration Testing</v>
      </c>
      <c r="F194" s="5" t="str">
        <f>INDEX(Test_Data!D:D, MATCH(B194, Test_Data!A:A, 0))</f>
        <v>Requirement Review</v>
      </c>
      <c r="G194" s="5" t="str">
        <f>INDEX(Test_Data!F:F, MATCH(B194, Test_Data!A:A, 0))</f>
        <v>Jasmin P.</v>
      </c>
      <c r="H194" s="5" t="str">
        <f>INDEX(Test_Data!G:G, MATCH(B194, Test_Data!A:A, 0))</f>
        <v>Project D</v>
      </c>
      <c r="I194" s="5" t="s">
        <v>271</v>
      </c>
      <c r="J194" s="5" t="s">
        <v>939</v>
      </c>
      <c r="K194" s="5" t="s">
        <v>939</v>
      </c>
    </row>
    <row r="195" spans="1:11" hidden="1" x14ac:dyDescent="0.3">
      <c r="A195" s="5" t="str">
        <f>INDEX(Test_Data!B:B,MATCH(Requirement_Tracking!B195,Test_Data!A:A,0))</f>
        <v>P003</v>
      </c>
      <c r="B195" s="5" t="s">
        <v>202</v>
      </c>
      <c r="C195" s="5" t="s">
        <v>537</v>
      </c>
      <c r="D195" s="5" t="str">
        <f t="shared" ref="D195:D258" si="3">IF(I195="Approved","Pass",
IF(I195="Needs Rework","Fail",
IF(I195="In Review","In Progress",
IF(I195="Fully Implemented","Pass",
IF(I195="Not Feasible","Not Applicable","Not Executed")))))</f>
        <v>In Progress</v>
      </c>
      <c r="E195" s="5" t="str">
        <f>INDEX(Test_Data!C:C,MATCH(Requirement_Tracking!B195,Test_Data!A:A,0))</f>
        <v>SIL</v>
      </c>
      <c r="F195" s="5" t="str">
        <f>INDEX(Test_Data!D:D, MATCH(B195, Test_Data!A:A, 0))</f>
        <v>Test Execution</v>
      </c>
      <c r="G195" s="5" t="str">
        <f>INDEX(Test_Data!F:F, MATCH(B195, Test_Data!A:A, 0))</f>
        <v>Dara H.</v>
      </c>
      <c r="H195" s="5" t="str">
        <f>INDEX(Test_Data!G:G, MATCH(B195, Test_Data!A:A, 0))</f>
        <v>Project E</v>
      </c>
      <c r="I195" s="5" t="s">
        <v>271</v>
      </c>
      <c r="J195" s="5" t="s">
        <v>939</v>
      </c>
      <c r="K195" s="5" t="s">
        <v>939</v>
      </c>
    </row>
    <row r="196" spans="1:11" hidden="1" x14ac:dyDescent="0.3">
      <c r="A196" s="5" t="str">
        <f>INDEX(Test_Data!B:B,MATCH(Requirement_Tracking!B196,Test_Data!A:A,0))</f>
        <v>P001</v>
      </c>
      <c r="B196" s="5" t="s">
        <v>203</v>
      </c>
      <c r="C196" s="5" t="s">
        <v>538</v>
      </c>
      <c r="D196" s="5" t="str">
        <f t="shared" si="3"/>
        <v>In Progress</v>
      </c>
      <c r="E196" s="5" t="str">
        <f>INDEX(Test_Data!C:C,MATCH(Requirement_Tracking!B196,Test_Data!A:A,0))</f>
        <v>Unit Testing</v>
      </c>
      <c r="F196" s="5" t="str">
        <f>INDEX(Test_Data!D:D, MATCH(B196, Test_Data!A:A, 0))</f>
        <v>Requirement Review</v>
      </c>
      <c r="G196" s="5" t="str">
        <f>INDEX(Test_Data!F:F, MATCH(B196, Test_Data!A:A, 0))</f>
        <v>Sarah G.</v>
      </c>
      <c r="H196" s="5" t="str">
        <f>INDEX(Test_Data!G:G, MATCH(B196, Test_Data!A:A, 0))</f>
        <v>Project B</v>
      </c>
      <c r="I196" s="5" t="s">
        <v>271</v>
      </c>
      <c r="J196" s="5" t="s">
        <v>539</v>
      </c>
      <c r="K196" s="5" t="s">
        <v>255</v>
      </c>
    </row>
    <row r="197" spans="1:11" hidden="1" x14ac:dyDescent="0.3">
      <c r="A197" s="5" t="str">
        <f>INDEX(Test_Data!B:B,MATCH(Requirement_Tracking!B197,Test_Data!A:A,0))</f>
        <v>P003</v>
      </c>
      <c r="B197" s="5" t="s">
        <v>204</v>
      </c>
      <c r="C197" s="5" t="s">
        <v>540</v>
      </c>
      <c r="D197" s="5" t="str">
        <f t="shared" si="3"/>
        <v>In Progress</v>
      </c>
      <c r="E197" s="5" t="str">
        <f>INDEX(Test_Data!C:C,MATCH(Requirement_Tracking!B197,Test_Data!A:A,0))</f>
        <v>PIL</v>
      </c>
      <c r="F197" s="5" t="str">
        <f>INDEX(Test_Data!D:D, MATCH(B197, Test_Data!A:A, 0))</f>
        <v>Test Specification</v>
      </c>
      <c r="G197" s="5" t="str">
        <f>INDEX(Test_Data!F:F, MATCH(B197, Test_Data!A:A, 0))</f>
        <v>Sarah G.</v>
      </c>
      <c r="H197" s="5" t="str">
        <f>INDEX(Test_Data!G:G, MATCH(B197, Test_Data!A:A, 0))</f>
        <v>Project A</v>
      </c>
      <c r="I197" s="5" t="s">
        <v>271</v>
      </c>
      <c r="J197" s="5" t="s">
        <v>939</v>
      </c>
      <c r="K197" s="5" t="s">
        <v>939</v>
      </c>
    </row>
    <row r="198" spans="1:11" hidden="1" x14ac:dyDescent="0.3">
      <c r="A198" s="5" t="str">
        <f>INDEX(Test_Data!B:B,MATCH(Requirement_Tracking!B198,Test_Data!A:A,0))</f>
        <v>P003</v>
      </c>
      <c r="B198" s="5" t="s">
        <v>205</v>
      </c>
      <c r="C198" s="5" t="s">
        <v>541</v>
      </c>
      <c r="D198" s="5" t="str">
        <f t="shared" si="3"/>
        <v>Fail</v>
      </c>
      <c r="E198" s="5" t="str">
        <f>INDEX(Test_Data!C:C,MATCH(Requirement_Tracking!B198,Test_Data!A:A,0))</f>
        <v>HIL</v>
      </c>
      <c r="F198" s="5" t="str">
        <f>INDEX(Test_Data!D:D, MATCH(B198, Test_Data!A:A, 0))</f>
        <v>Test Execution</v>
      </c>
      <c r="G198" s="5" t="str">
        <f>INDEX(Test_Data!F:F, MATCH(B198, Test_Data!A:A, 0))</f>
        <v>Dara H.</v>
      </c>
      <c r="H198" s="5" t="str">
        <f>INDEX(Test_Data!G:G, MATCH(B198, Test_Data!A:A, 0))</f>
        <v>Project B</v>
      </c>
      <c r="I198" s="5" t="s">
        <v>942</v>
      </c>
      <c r="J198" s="5" t="s">
        <v>939</v>
      </c>
      <c r="K198" s="5" t="s">
        <v>939</v>
      </c>
    </row>
    <row r="199" spans="1:11" hidden="1" x14ac:dyDescent="0.3">
      <c r="A199" s="5" t="str">
        <f>INDEX(Test_Data!B:B,MATCH(Requirement_Tracking!B199,Test_Data!A:A,0))</f>
        <v>P005</v>
      </c>
      <c r="B199" s="5" t="s">
        <v>206</v>
      </c>
      <c r="C199" s="5" t="s">
        <v>542</v>
      </c>
      <c r="D199" s="5" t="str">
        <f t="shared" si="3"/>
        <v>Pass</v>
      </c>
      <c r="E199" s="5" t="str">
        <f>INDEX(Test_Data!C:C,MATCH(Requirement_Tracking!B199,Test_Data!A:A,0))</f>
        <v>Unit Testing</v>
      </c>
      <c r="F199" s="5" t="str">
        <f>INDEX(Test_Data!D:D, MATCH(B199, Test_Data!A:A, 0))</f>
        <v>Test Specification</v>
      </c>
      <c r="G199" s="5" t="str">
        <f>INDEX(Test_Data!F:F, MATCH(B199, Test_Data!A:A, 0))</f>
        <v>Sarah G.</v>
      </c>
      <c r="H199" s="5" t="str">
        <f>INDEX(Test_Data!G:G, MATCH(B199, Test_Data!A:A, 0))</f>
        <v>Project D</v>
      </c>
      <c r="I199" s="5" t="s">
        <v>943</v>
      </c>
      <c r="J199" s="5" t="s">
        <v>543</v>
      </c>
      <c r="K199" s="5" t="s">
        <v>255</v>
      </c>
    </row>
    <row r="200" spans="1:11" x14ac:dyDescent="0.3">
      <c r="A200" s="5" t="str">
        <f>INDEX(Test_Data!B:B,MATCH(Requirement_Tracking!B200,Test_Data!A:A,0))</f>
        <v>P005</v>
      </c>
      <c r="B200" s="5" t="s">
        <v>207</v>
      </c>
      <c r="C200" s="5" t="s">
        <v>544</v>
      </c>
      <c r="D200" s="5" t="str">
        <f t="shared" si="3"/>
        <v>Pass</v>
      </c>
      <c r="E200" s="5" t="str">
        <f>INDEX(Test_Data!C:C,MATCH(Requirement_Tracking!B200,Test_Data!A:A,0))</f>
        <v>Unit Testing</v>
      </c>
      <c r="F200" s="5" t="str">
        <f>INDEX(Test_Data!D:D, MATCH(B200, Test_Data!A:A, 0))</f>
        <v>OP-Retest</v>
      </c>
      <c r="G200" s="5" t="str">
        <f>INDEX(Test_Data!F:F, MATCH(B200, Test_Data!A:A, 0))</f>
        <v>Jasmin P.</v>
      </c>
      <c r="H200" s="5" t="str">
        <f>INDEX(Test_Data!G:G, MATCH(B200, Test_Data!A:A, 0))</f>
        <v>Project B</v>
      </c>
      <c r="I200" s="5" t="s">
        <v>943</v>
      </c>
      <c r="J200" s="5" t="s">
        <v>966</v>
      </c>
      <c r="K200" s="5" t="s">
        <v>256</v>
      </c>
    </row>
    <row r="201" spans="1:11" hidden="1" x14ac:dyDescent="0.3">
      <c r="A201" s="5" t="str">
        <f>INDEX(Test_Data!B:B,MATCH(Requirement_Tracking!B201,Test_Data!A:A,0))</f>
        <v>P003</v>
      </c>
      <c r="B201" s="5" t="s">
        <v>208</v>
      </c>
      <c r="C201" s="5" t="s">
        <v>545</v>
      </c>
      <c r="D201" s="5" t="str">
        <f t="shared" si="3"/>
        <v>Pass</v>
      </c>
      <c r="E201" s="5" t="str">
        <f>INDEX(Test_Data!C:C,MATCH(Requirement_Tracking!B201,Test_Data!A:A,0))</f>
        <v>Unit Testing</v>
      </c>
      <c r="F201" s="5" t="str">
        <f>INDEX(Test_Data!D:D, MATCH(B201, Test_Data!A:A, 0))</f>
        <v>Regression</v>
      </c>
      <c r="G201" s="5" t="str">
        <f>INDEX(Test_Data!F:F, MATCH(B201, Test_Data!A:A, 0))</f>
        <v>Akshay G.</v>
      </c>
      <c r="H201" s="5" t="str">
        <f>INDEX(Test_Data!G:G, MATCH(B201, Test_Data!A:A, 0))</f>
        <v>Project B</v>
      </c>
      <c r="I201" s="5" t="s">
        <v>266</v>
      </c>
      <c r="J201" s="5" t="s">
        <v>939</v>
      </c>
      <c r="K201" s="5" t="s">
        <v>939</v>
      </c>
    </row>
    <row r="202" spans="1:11" hidden="1" x14ac:dyDescent="0.3">
      <c r="A202" s="5" t="str">
        <f>INDEX(Test_Data!B:B,MATCH(Requirement_Tracking!B202,Test_Data!A:A,0))</f>
        <v>P004</v>
      </c>
      <c r="B202" s="5" t="s">
        <v>209</v>
      </c>
      <c r="C202" s="5" t="s">
        <v>546</v>
      </c>
      <c r="D202" s="5" t="str">
        <f t="shared" si="3"/>
        <v>Not Applicable</v>
      </c>
      <c r="E202" s="5" t="str">
        <f>INDEX(Test_Data!C:C,MATCH(Requirement_Tracking!B202,Test_Data!A:A,0))</f>
        <v>Unit Testing</v>
      </c>
      <c r="F202" s="5" t="str">
        <f>INDEX(Test_Data!D:D, MATCH(B202, Test_Data!A:A, 0))</f>
        <v>Test Execution</v>
      </c>
      <c r="G202" s="5" t="str">
        <f>INDEX(Test_Data!F:F, MATCH(B202, Test_Data!A:A, 0))</f>
        <v>Dara H.</v>
      </c>
      <c r="H202" s="5" t="str">
        <f>INDEX(Test_Data!G:G, MATCH(B202, Test_Data!A:A, 0))</f>
        <v>Project C</v>
      </c>
      <c r="I202" s="5" t="s">
        <v>944</v>
      </c>
      <c r="J202" s="5" t="s">
        <v>547</v>
      </c>
      <c r="K202" s="5" t="s">
        <v>273</v>
      </c>
    </row>
    <row r="203" spans="1:11" hidden="1" x14ac:dyDescent="0.3">
      <c r="A203" s="5" t="str">
        <f>INDEX(Test_Data!B:B,MATCH(Requirement_Tracking!B203,Test_Data!A:A,0))</f>
        <v>P004</v>
      </c>
      <c r="B203" s="5" t="s">
        <v>210</v>
      </c>
      <c r="C203" s="5" t="s">
        <v>548</v>
      </c>
      <c r="D203" s="5" t="str">
        <f t="shared" si="3"/>
        <v>Pass</v>
      </c>
      <c r="E203" s="5" t="str">
        <f>INDEX(Test_Data!C:C,MATCH(Requirement_Tracking!B203,Test_Data!A:A,0))</f>
        <v>HIL</v>
      </c>
      <c r="F203" s="5" t="str">
        <f>INDEX(Test_Data!D:D, MATCH(B203, Test_Data!A:A, 0))</f>
        <v>Requirement Review</v>
      </c>
      <c r="G203" s="5" t="str">
        <f>INDEX(Test_Data!F:F, MATCH(B203, Test_Data!A:A, 0))</f>
        <v>Dara H.</v>
      </c>
      <c r="H203" s="5" t="str">
        <f>INDEX(Test_Data!G:G, MATCH(B203, Test_Data!A:A, 0))</f>
        <v>Project D</v>
      </c>
      <c r="I203" s="5" t="s">
        <v>943</v>
      </c>
      <c r="J203" s="5" t="s">
        <v>939</v>
      </c>
      <c r="K203" s="5" t="s">
        <v>939</v>
      </c>
    </row>
    <row r="204" spans="1:11" x14ac:dyDescent="0.3">
      <c r="A204" s="5" t="str">
        <f>INDEX(Test_Data!B:B,MATCH(Requirement_Tracking!B204,Test_Data!A:A,0))</f>
        <v>P001</v>
      </c>
      <c r="B204" s="5" t="s">
        <v>211</v>
      </c>
      <c r="C204" s="5" t="s">
        <v>549</v>
      </c>
      <c r="D204" s="5" t="str">
        <f t="shared" si="3"/>
        <v>In Progress</v>
      </c>
      <c r="E204" s="5" t="str">
        <f>INDEX(Test_Data!C:C,MATCH(Requirement_Tracking!B204,Test_Data!A:A,0))</f>
        <v>HIL</v>
      </c>
      <c r="F204" s="5" t="str">
        <f>INDEX(Test_Data!D:D, MATCH(B204, Test_Data!A:A, 0))</f>
        <v>OP-Retest</v>
      </c>
      <c r="G204" s="5" t="str">
        <f>INDEX(Test_Data!F:F, MATCH(B204, Test_Data!A:A, 0))</f>
        <v>Sarah G.</v>
      </c>
      <c r="H204" s="5" t="str">
        <f>INDEX(Test_Data!G:G, MATCH(B204, Test_Data!A:A, 0))</f>
        <v>Project E</v>
      </c>
      <c r="I204" s="5" t="s">
        <v>271</v>
      </c>
      <c r="J204" s="5" t="s">
        <v>967</v>
      </c>
      <c r="K204" s="5" t="s">
        <v>257</v>
      </c>
    </row>
    <row r="205" spans="1:11" hidden="1" x14ac:dyDescent="0.3">
      <c r="A205" s="5" t="str">
        <f>INDEX(Test_Data!B:B,MATCH(Requirement_Tracking!B205,Test_Data!A:A,0))</f>
        <v>P001</v>
      </c>
      <c r="B205" s="5" t="s">
        <v>212</v>
      </c>
      <c r="C205" s="5" t="s">
        <v>550</v>
      </c>
      <c r="D205" s="5" t="str">
        <f t="shared" si="3"/>
        <v>In Progress</v>
      </c>
      <c r="E205" s="5" t="str">
        <f>INDEX(Test_Data!C:C,MATCH(Requirement_Tracking!B205,Test_Data!A:A,0))</f>
        <v>SIL</v>
      </c>
      <c r="F205" s="5" t="str">
        <f>INDEX(Test_Data!D:D, MATCH(B205, Test_Data!A:A, 0))</f>
        <v>Requirement Review</v>
      </c>
      <c r="G205" s="5" t="str">
        <f>INDEX(Test_Data!F:F, MATCH(B205, Test_Data!A:A, 0))</f>
        <v>Jasmin P.</v>
      </c>
      <c r="H205" s="5" t="str">
        <f>INDEX(Test_Data!G:G, MATCH(B205, Test_Data!A:A, 0))</f>
        <v>Project D</v>
      </c>
      <c r="I205" s="5" t="s">
        <v>271</v>
      </c>
      <c r="J205" s="5" t="s">
        <v>551</v>
      </c>
      <c r="K205" s="5" t="s">
        <v>273</v>
      </c>
    </row>
    <row r="206" spans="1:11" hidden="1" x14ac:dyDescent="0.3">
      <c r="A206" s="5" t="str">
        <f>INDEX(Test_Data!B:B,MATCH(Requirement_Tracking!B206,Test_Data!A:A,0))</f>
        <v>P002</v>
      </c>
      <c r="B206" s="5" t="s">
        <v>213</v>
      </c>
      <c r="C206" s="5" t="s">
        <v>552</v>
      </c>
      <c r="D206" s="5" t="str">
        <f t="shared" si="3"/>
        <v>Not Applicable</v>
      </c>
      <c r="E206" s="5" t="str">
        <f>INDEX(Test_Data!C:C,MATCH(Requirement_Tracking!B206,Test_Data!A:A,0))</f>
        <v>Integration Testing</v>
      </c>
      <c r="F206" s="5" t="str">
        <f>INDEX(Test_Data!D:D, MATCH(B206, Test_Data!A:A, 0))</f>
        <v>Regression</v>
      </c>
      <c r="G206" s="5" t="str">
        <f>INDEX(Test_Data!F:F, MATCH(B206, Test_Data!A:A, 0))</f>
        <v>Jaha U.</v>
      </c>
      <c r="H206" s="5" t="str">
        <f>INDEX(Test_Data!G:G, MATCH(B206, Test_Data!A:A, 0))</f>
        <v>Project D</v>
      </c>
      <c r="I206" s="5" t="s">
        <v>944</v>
      </c>
      <c r="J206" s="5" t="s">
        <v>939</v>
      </c>
      <c r="K206" s="5" t="s">
        <v>939</v>
      </c>
    </row>
    <row r="207" spans="1:11" hidden="1" x14ac:dyDescent="0.3">
      <c r="A207" s="5" t="str">
        <f>INDEX(Test_Data!B:B,MATCH(Requirement_Tracking!B207,Test_Data!A:A,0))</f>
        <v>P001</v>
      </c>
      <c r="B207" s="5" t="s">
        <v>214</v>
      </c>
      <c r="C207" s="5" t="s">
        <v>553</v>
      </c>
      <c r="D207" s="5" t="str">
        <f t="shared" si="3"/>
        <v>In Progress</v>
      </c>
      <c r="E207" s="5" t="str">
        <f>INDEX(Test_Data!C:C,MATCH(Requirement_Tracking!B207,Test_Data!A:A,0))</f>
        <v>Unit Testing</v>
      </c>
      <c r="F207" s="5" t="str">
        <f>INDEX(Test_Data!D:D, MATCH(B207, Test_Data!A:A, 0))</f>
        <v>Requirement Review</v>
      </c>
      <c r="G207" s="5" t="str">
        <f>INDEX(Test_Data!F:F, MATCH(B207, Test_Data!A:A, 0))</f>
        <v>Dara H.</v>
      </c>
      <c r="H207" s="5" t="str">
        <f>INDEX(Test_Data!G:G, MATCH(B207, Test_Data!A:A, 0))</f>
        <v>Project B</v>
      </c>
      <c r="I207" s="5" t="s">
        <v>271</v>
      </c>
      <c r="J207" s="5" t="s">
        <v>939</v>
      </c>
      <c r="K207" s="5" t="s">
        <v>939</v>
      </c>
    </row>
    <row r="208" spans="1:11" hidden="1" x14ac:dyDescent="0.3">
      <c r="A208" s="5" t="str">
        <f>INDEX(Test_Data!B:B,MATCH(Requirement_Tracking!B208,Test_Data!A:A,0))</f>
        <v>P002</v>
      </c>
      <c r="B208" s="5" t="s">
        <v>215</v>
      </c>
      <c r="C208" s="5" t="s">
        <v>554</v>
      </c>
      <c r="D208" s="5" t="str">
        <f t="shared" si="3"/>
        <v>Pass</v>
      </c>
      <c r="E208" s="5" t="str">
        <f>INDEX(Test_Data!C:C,MATCH(Requirement_Tracking!B208,Test_Data!A:A,0))</f>
        <v>Integration Testing</v>
      </c>
      <c r="F208" s="5" t="str">
        <f>INDEX(Test_Data!D:D, MATCH(B208, Test_Data!A:A, 0))</f>
        <v>Test Specification</v>
      </c>
      <c r="G208" s="5" t="str">
        <f>INDEX(Test_Data!F:F, MATCH(B208, Test_Data!A:A, 0))</f>
        <v>Akshay G.</v>
      </c>
      <c r="H208" s="5" t="str">
        <f>INDEX(Test_Data!G:G, MATCH(B208, Test_Data!A:A, 0))</f>
        <v>Project E</v>
      </c>
      <c r="I208" s="5" t="s">
        <v>943</v>
      </c>
      <c r="J208" s="5" t="s">
        <v>555</v>
      </c>
      <c r="K208" s="5" t="s">
        <v>273</v>
      </c>
    </row>
    <row r="209" spans="1:11" hidden="1" x14ac:dyDescent="0.3">
      <c r="A209" s="5" t="str">
        <f>INDEX(Test_Data!B:B,MATCH(Requirement_Tracking!B209,Test_Data!A:A,0))</f>
        <v>P002</v>
      </c>
      <c r="B209" s="5" t="s">
        <v>216</v>
      </c>
      <c r="C209" s="5" t="s">
        <v>556</v>
      </c>
      <c r="D209" s="5" t="str">
        <f t="shared" si="3"/>
        <v>In Progress</v>
      </c>
      <c r="E209" s="5" t="str">
        <f>INDEX(Test_Data!C:C,MATCH(Requirement_Tracking!B209,Test_Data!A:A,0))</f>
        <v>PIL</v>
      </c>
      <c r="F209" s="5" t="str">
        <f>INDEX(Test_Data!D:D, MATCH(B209, Test_Data!A:A, 0))</f>
        <v>Test Execution</v>
      </c>
      <c r="G209" s="5" t="str">
        <f>INDEX(Test_Data!F:F, MATCH(B209, Test_Data!A:A, 0))</f>
        <v>Jasmin P.</v>
      </c>
      <c r="H209" s="5" t="str">
        <f>INDEX(Test_Data!G:G, MATCH(B209, Test_Data!A:A, 0))</f>
        <v>Project B</v>
      </c>
      <c r="I209" s="5" t="s">
        <v>271</v>
      </c>
      <c r="J209" s="5" t="s">
        <v>939</v>
      </c>
      <c r="K209" s="5" t="s">
        <v>939</v>
      </c>
    </row>
    <row r="210" spans="1:11" hidden="1" x14ac:dyDescent="0.3">
      <c r="A210" s="5" t="str">
        <f>INDEX(Test_Data!B:B,MATCH(Requirement_Tracking!B210,Test_Data!A:A,0))</f>
        <v>P005</v>
      </c>
      <c r="B210" s="5" t="s">
        <v>217</v>
      </c>
      <c r="C210" s="5" t="s">
        <v>557</v>
      </c>
      <c r="D210" s="5" t="str">
        <f t="shared" si="3"/>
        <v>In Progress</v>
      </c>
      <c r="E210" s="5" t="str">
        <f>INDEX(Test_Data!C:C,MATCH(Requirement_Tracking!B210,Test_Data!A:A,0))</f>
        <v>PIL</v>
      </c>
      <c r="F210" s="5" t="str">
        <f>INDEX(Test_Data!D:D, MATCH(B210, Test_Data!A:A, 0))</f>
        <v>Requirement Review</v>
      </c>
      <c r="G210" s="5" t="str">
        <f>INDEX(Test_Data!F:F, MATCH(B210, Test_Data!A:A, 0))</f>
        <v>Sarah G.</v>
      </c>
      <c r="H210" s="5" t="str">
        <f>INDEX(Test_Data!G:G, MATCH(B210, Test_Data!A:A, 0))</f>
        <v>Project A</v>
      </c>
      <c r="I210" s="5" t="s">
        <v>271</v>
      </c>
      <c r="J210" s="5" t="s">
        <v>939</v>
      </c>
      <c r="K210" s="5" t="s">
        <v>939</v>
      </c>
    </row>
    <row r="211" spans="1:11" hidden="1" x14ac:dyDescent="0.3">
      <c r="A211" s="5" t="str">
        <f>INDEX(Test_Data!B:B,MATCH(Requirement_Tracking!B211,Test_Data!A:A,0))</f>
        <v>P004</v>
      </c>
      <c r="B211" s="5" t="s">
        <v>218</v>
      </c>
      <c r="C211" s="5" t="s">
        <v>269</v>
      </c>
      <c r="D211" s="5" t="str">
        <f t="shared" si="3"/>
        <v>Pass</v>
      </c>
      <c r="E211" s="5" t="str">
        <f>INDEX(Test_Data!C:C,MATCH(Requirement_Tracking!B211,Test_Data!A:A,0))</f>
        <v>HIL</v>
      </c>
      <c r="F211" s="5" t="str">
        <f>INDEX(Test_Data!D:D, MATCH(B211, Test_Data!A:A, 0))</f>
        <v>Regression</v>
      </c>
      <c r="G211" s="5" t="str">
        <f>INDEX(Test_Data!F:F, MATCH(B211, Test_Data!A:A, 0))</f>
        <v>Dara H.</v>
      </c>
      <c r="H211" s="5" t="str">
        <f>INDEX(Test_Data!G:G, MATCH(B211, Test_Data!A:A, 0))</f>
        <v>Project B</v>
      </c>
      <c r="I211" s="5" t="s">
        <v>943</v>
      </c>
      <c r="J211" s="5" t="s">
        <v>558</v>
      </c>
      <c r="K211" s="5" t="s">
        <v>257</v>
      </c>
    </row>
    <row r="212" spans="1:11" hidden="1" x14ac:dyDescent="0.3">
      <c r="A212" s="5" t="str">
        <f>INDEX(Test_Data!B:B,MATCH(Requirement_Tracking!B212,Test_Data!A:A,0))</f>
        <v>P005</v>
      </c>
      <c r="B212" s="5" t="s">
        <v>219</v>
      </c>
      <c r="C212" s="5" t="s">
        <v>282</v>
      </c>
      <c r="D212" s="5" t="str">
        <f t="shared" si="3"/>
        <v>Not Applicable</v>
      </c>
      <c r="E212" s="5" t="str">
        <f>INDEX(Test_Data!C:C,MATCH(Requirement_Tracking!B212,Test_Data!A:A,0))</f>
        <v>PIL</v>
      </c>
      <c r="F212" s="5" t="str">
        <f>INDEX(Test_Data!D:D, MATCH(B212, Test_Data!A:A, 0))</f>
        <v>Test Execution</v>
      </c>
      <c r="G212" s="5" t="str">
        <f>INDEX(Test_Data!F:F, MATCH(B212, Test_Data!A:A, 0))</f>
        <v>Jasmin P.</v>
      </c>
      <c r="H212" s="5" t="str">
        <f>INDEX(Test_Data!G:G, MATCH(B212, Test_Data!A:A, 0))</f>
        <v>Project D</v>
      </c>
      <c r="I212" s="5" t="s">
        <v>944</v>
      </c>
      <c r="J212" s="5" t="s">
        <v>939</v>
      </c>
      <c r="K212" s="5" t="s">
        <v>939</v>
      </c>
    </row>
    <row r="213" spans="1:11" hidden="1" x14ac:dyDescent="0.3">
      <c r="A213" s="5" t="str">
        <f>INDEX(Test_Data!B:B,MATCH(Requirement_Tracking!B213,Test_Data!A:A,0))</f>
        <v>P001</v>
      </c>
      <c r="B213" s="5" t="s">
        <v>220</v>
      </c>
      <c r="C213" s="5" t="s">
        <v>559</v>
      </c>
      <c r="D213" s="5" t="str">
        <f t="shared" si="3"/>
        <v>Not Applicable</v>
      </c>
      <c r="E213" s="5" t="str">
        <f>INDEX(Test_Data!C:C,MATCH(Requirement_Tracking!B213,Test_Data!A:A,0))</f>
        <v>PIL</v>
      </c>
      <c r="F213" s="5" t="str">
        <f>INDEX(Test_Data!D:D, MATCH(B213, Test_Data!A:A, 0))</f>
        <v>Regression</v>
      </c>
      <c r="G213" s="5" t="str">
        <f>INDEX(Test_Data!F:F, MATCH(B213, Test_Data!A:A, 0))</f>
        <v>Jasmin P.</v>
      </c>
      <c r="H213" s="5" t="str">
        <f>INDEX(Test_Data!G:G, MATCH(B213, Test_Data!A:A, 0))</f>
        <v>Project A</v>
      </c>
      <c r="I213" s="5" t="s">
        <v>944</v>
      </c>
      <c r="J213" s="5" t="s">
        <v>939</v>
      </c>
      <c r="K213" s="5" t="s">
        <v>939</v>
      </c>
    </row>
    <row r="214" spans="1:11" hidden="1" x14ac:dyDescent="0.3">
      <c r="A214" s="5" t="str">
        <f>INDEX(Test_Data!B:B,MATCH(Requirement_Tracking!B214,Test_Data!A:A,0))</f>
        <v>P003</v>
      </c>
      <c r="B214" s="5" t="s">
        <v>221</v>
      </c>
      <c r="C214" s="5" t="s">
        <v>560</v>
      </c>
      <c r="D214" s="5" t="str">
        <f t="shared" si="3"/>
        <v>Pass</v>
      </c>
      <c r="E214" s="5" t="str">
        <f>INDEX(Test_Data!C:C,MATCH(Requirement_Tracking!B214,Test_Data!A:A,0))</f>
        <v>SIL</v>
      </c>
      <c r="F214" s="5" t="str">
        <f>INDEX(Test_Data!D:D, MATCH(B214, Test_Data!A:A, 0))</f>
        <v>Regression</v>
      </c>
      <c r="G214" s="5" t="str">
        <f>INDEX(Test_Data!F:F, MATCH(B214, Test_Data!A:A, 0))</f>
        <v>Sarah G.</v>
      </c>
      <c r="H214" s="5" t="str">
        <f>INDEX(Test_Data!G:G, MATCH(B214, Test_Data!A:A, 0))</f>
        <v>Project E</v>
      </c>
      <c r="I214" s="5" t="s">
        <v>943</v>
      </c>
      <c r="J214" s="5" t="s">
        <v>561</v>
      </c>
      <c r="K214" s="5" t="s">
        <v>257</v>
      </c>
    </row>
    <row r="215" spans="1:11" hidden="1" x14ac:dyDescent="0.3">
      <c r="A215" s="5" t="str">
        <f>INDEX(Test_Data!B:B,MATCH(Requirement_Tracking!B215,Test_Data!A:A,0))</f>
        <v>P001</v>
      </c>
      <c r="B215" s="5" t="s">
        <v>222</v>
      </c>
      <c r="C215" s="5" t="s">
        <v>562</v>
      </c>
      <c r="D215" s="5" t="str">
        <f t="shared" si="3"/>
        <v>Pass</v>
      </c>
      <c r="E215" s="5" t="str">
        <f>INDEX(Test_Data!C:C,MATCH(Requirement_Tracking!B215,Test_Data!A:A,0))</f>
        <v>PIL</v>
      </c>
      <c r="F215" s="5" t="str">
        <f>INDEX(Test_Data!D:D, MATCH(B215, Test_Data!A:A, 0))</f>
        <v>Requirement Review</v>
      </c>
      <c r="G215" s="5" t="str">
        <f>INDEX(Test_Data!F:F, MATCH(B215, Test_Data!A:A, 0))</f>
        <v>Sarah G.</v>
      </c>
      <c r="H215" s="5" t="str">
        <f>INDEX(Test_Data!G:G, MATCH(B215, Test_Data!A:A, 0))</f>
        <v>Project A</v>
      </c>
      <c r="I215" s="5" t="s">
        <v>943</v>
      </c>
      <c r="J215" s="5" t="s">
        <v>939</v>
      </c>
      <c r="K215" s="5" t="s">
        <v>939</v>
      </c>
    </row>
    <row r="216" spans="1:11" hidden="1" x14ac:dyDescent="0.3">
      <c r="A216" s="5" t="str">
        <f>INDEX(Test_Data!B:B,MATCH(Requirement_Tracking!B216,Test_Data!A:A,0))</f>
        <v>P001</v>
      </c>
      <c r="B216" s="5" t="s">
        <v>223</v>
      </c>
      <c r="C216" s="5" t="s">
        <v>563</v>
      </c>
      <c r="D216" s="5" t="str">
        <f t="shared" si="3"/>
        <v>Pass</v>
      </c>
      <c r="E216" s="5" t="str">
        <f>INDEX(Test_Data!C:C,MATCH(Requirement_Tracking!B216,Test_Data!A:A,0))</f>
        <v>Unit Testing</v>
      </c>
      <c r="F216" s="5" t="str">
        <f>INDEX(Test_Data!D:D, MATCH(B216, Test_Data!A:A, 0))</f>
        <v>Test Specification</v>
      </c>
      <c r="G216" s="5" t="str">
        <f>INDEX(Test_Data!F:F, MATCH(B216, Test_Data!A:A, 0))</f>
        <v>Sarah G.</v>
      </c>
      <c r="H216" s="5" t="str">
        <f>INDEX(Test_Data!G:G, MATCH(B216, Test_Data!A:A, 0))</f>
        <v>Project A</v>
      </c>
      <c r="I216" s="5" t="s">
        <v>943</v>
      </c>
      <c r="J216" s="5" t="s">
        <v>939</v>
      </c>
      <c r="K216" s="5" t="s">
        <v>939</v>
      </c>
    </row>
    <row r="217" spans="1:11" x14ac:dyDescent="0.3">
      <c r="A217" s="5" t="str">
        <f>INDEX(Test_Data!B:B,MATCH(Requirement_Tracking!B217,Test_Data!A:A,0))</f>
        <v>P001</v>
      </c>
      <c r="B217" s="5" t="s">
        <v>224</v>
      </c>
      <c r="C217" s="5" t="s">
        <v>564</v>
      </c>
      <c r="D217" s="5" t="str">
        <f t="shared" si="3"/>
        <v>In Progress</v>
      </c>
      <c r="E217" s="5" t="str">
        <f>INDEX(Test_Data!C:C,MATCH(Requirement_Tracking!B217,Test_Data!A:A,0))</f>
        <v>HIL</v>
      </c>
      <c r="F217" s="5" t="str">
        <f>INDEX(Test_Data!D:D, MATCH(B217, Test_Data!A:A, 0))</f>
        <v>OP-Retest</v>
      </c>
      <c r="G217" s="5" t="str">
        <f>INDEX(Test_Data!F:F, MATCH(B217, Test_Data!A:A, 0))</f>
        <v>Dara H.</v>
      </c>
      <c r="H217" s="5" t="str">
        <f>INDEX(Test_Data!G:G, MATCH(B217, Test_Data!A:A, 0))</f>
        <v>Project D</v>
      </c>
      <c r="I217" s="5" t="s">
        <v>271</v>
      </c>
      <c r="J217" s="5" t="s">
        <v>565</v>
      </c>
      <c r="K217" s="5" t="s">
        <v>257</v>
      </c>
    </row>
    <row r="218" spans="1:11" hidden="1" x14ac:dyDescent="0.3">
      <c r="A218" s="5" t="str">
        <f>INDEX(Test_Data!B:B,MATCH(Requirement_Tracking!B218,Test_Data!A:A,0))</f>
        <v>P001</v>
      </c>
      <c r="B218" s="5" t="s">
        <v>225</v>
      </c>
      <c r="C218" s="5" t="s">
        <v>566</v>
      </c>
      <c r="D218" s="5" t="str">
        <f t="shared" si="3"/>
        <v>Pass</v>
      </c>
      <c r="E218" s="5" t="str">
        <f>INDEX(Test_Data!C:C,MATCH(Requirement_Tracking!B218,Test_Data!A:A,0))</f>
        <v>HIL</v>
      </c>
      <c r="F218" s="5" t="str">
        <f>INDEX(Test_Data!D:D, MATCH(B218, Test_Data!A:A, 0))</f>
        <v>Requirement Review</v>
      </c>
      <c r="G218" s="5" t="str">
        <f>INDEX(Test_Data!F:F, MATCH(B218, Test_Data!A:A, 0))</f>
        <v>Akshay G.</v>
      </c>
      <c r="H218" s="5" t="str">
        <f>INDEX(Test_Data!G:G, MATCH(B218, Test_Data!A:A, 0))</f>
        <v>Project D</v>
      </c>
      <c r="I218" s="5" t="s">
        <v>943</v>
      </c>
      <c r="J218" s="5" t="s">
        <v>939</v>
      </c>
      <c r="K218" s="5" t="s">
        <v>939</v>
      </c>
    </row>
    <row r="219" spans="1:11" hidden="1" x14ac:dyDescent="0.3">
      <c r="A219" s="5" t="str">
        <f>INDEX(Test_Data!B:B,MATCH(Requirement_Tracking!B219,Test_Data!A:A,0))</f>
        <v>P003</v>
      </c>
      <c r="B219" s="5" t="s">
        <v>226</v>
      </c>
      <c r="C219" s="5" t="s">
        <v>567</v>
      </c>
      <c r="D219" s="5" t="str">
        <f t="shared" si="3"/>
        <v>Pass</v>
      </c>
      <c r="E219" s="5" t="str">
        <f>INDEX(Test_Data!C:C,MATCH(Requirement_Tracking!B219,Test_Data!A:A,0))</f>
        <v>HIL</v>
      </c>
      <c r="F219" s="5" t="str">
        <f>INDEX(Test_Data!D:D, MATCH(B219, Test_Data!A:A, 0))</f>
        <v>Test Specification</v>
      </c>
      <c r="G219" s="5" t="str">
        <f>INDEX(Test_Data!F:F, MATCH(B219, Test_Data!A:A, 0))</f>
        <v>Sarah G.</v>
      </c>
      <c r="H219" s="5" t="str">
        <f>INDEX(Test_Data!G:G, MATCH(B219, Test_Data!A:A, 0))</f>
        <v>Project D</v>
      </c>
      <c r="I219" s="5" t="s">
        <v>943</v>
      </c>
      <c r="J219" s="5" t="s">
        <v>939</v>
      </c>
      <c r="K219" s="5" t="s">
        <v>939</v>
      </c>
    </row>
    <row r="220" spans="1:11" x14ac:dyDescent="0.3">
      <c r="A220" s="5" t="str">
        <f>INDEX(Test_Data!B:B,MATCH(Requirement_Tracking!B220,Test_Data!A:A,0))</f>
        <v>P003</v>
      </c>
      <c r="B220" s="5" t="s">
        <v>227</v>
      </c>
      <c r="C220" s="5" t="s">
        <v>568</v>
      </c>
      <c r="D220" s="5" t="str">
        <f t="shared" si="3"/>
        <v>Pass</v>
      </c>
      <c r="E220" s="5" t="str">
        <f>INDEX(Test_Data!C:C,MATCH(Requirement_Tracking!B220,Test_Data!A:A,0))</f>
        <v>Unit Testing</v>
      </c>
      <c r="F220" s="5" t="str">
        <f>INDEX(Test_Data!D:D, MATCH(B220, Test_Data!A:A, 0))</f>
        <v>OP-Retest</v>
      </c>
      <c r="G220" s="5" t="str">
        <f>INDEX(Test_Data!F:F, MATCH(B220, Test_Data!A:A, 0))</f>
        <v>Akshay G.</v>
      </c>
      <c r="H220" s="5" t="str">
        <f>INDEX(Test_Data!G:G, MATCH(B220, Test_Data!A:A, 0))</f>
        <v>Project A</v>
      </c>
      <c r="I220" s="5" t="s">
        <v>266</v>
      </c>
      <c r="J220" s="5" t="s">
        <v>569</v>
      </c>
      <c r="K220" s="5" t="s">
        <v>257</v>
      </c>
    </row>
    <row r="221" spans="1:11" hidden="1" x14ac:dyDescent="0.3">
      <c r="A221" s="5" t="str">
        <f>INDEX(Test_Data!B:B,MATCH(Requirement_Tracking!B221,Test_Data!A:A,0))</f>
        <v>P004</v>
      </c>
      <c r="B221" s="5" t="s">
        <v>8</v>
      </c>
      <c r="C221" s="5" t="s">
        <v>570</v>
      </c>
      <c r="D221" s="5" t="str">
        <f t="shared" si="3"/>
        <v>Pass</v>
      </c>
      <c r="E221" s="5" t="str">
        <f>INDEX(Test_Data!C:C,MATCH(Requirement_Tracking!B221,Test_Data!A:A,0))</f>
        <v>HIL</v>
      </c>
      <c r="F221" s="5" t="str">
        <f>INDEX(Test_Data!D:D, MATCH(B221, Test_Data!A:A, 0))</f>
        <v>Regression</v>
      </c>
      <c r="G221" s="5" t="str">
        <f>INDEX(Test_Data!F:F, MATCH(B221, Test_Data!A:A, 0))</f>
        <v>Jasmin P.</v>
      </c>
      <c r="H221" s="5" t="str">
        <f>INDEX(Test_Data!G:G, MATCH(B221, Test_Data!A:A, 0))</f>
        <v>Project B</v>
      </c>
      <c r="I221" s="5" t="s">
        <v>266</v>
      </c>
      <c r="J221" s="5" t="s">
        <v>939</v>
      </c>
      <c r="K221" s="5" t="s">
        <v>939</v>
      </c>
    </row>
    <row r="222" spans="1:11" x14ac:dyDescent="0.3">
      <c r="A222" s="5" t="str">
        <f>INDEX(Test_Data!B:B,MATCH(Requirement_Tracking!B222,Test_Data!A:A,0))</f>
        <v>P005</v>
      </c>
      <c r="B222" s="5" t="s">
        <v>9</v>
      </c>
      <c r="C222" s="5" t="s">
        <v>571</v>
      </c>
      <c r="D222" s="5" t="str">
        <f t="shared" si="3"/>
        <v>In Progress</v>
      </c>
      <c r="E222" s="5" t="str">
        <f>INDEX(Test_Data!C:C,MATCH(Requirement_Tracking!B222,Test_Data!A:A,0))</f>
        <v>Unit Testing</v>
      </c>
      <c r="F222" s="5" t="str">
        <f>INDEX(Test_Data!D:D, MATCH(B222, Test_Data!A:A, 0))</f>
        <v>OP-Retest</v>
      </c>
      <c r="G222" s="5" t="str">
        <f>INDEX(Test_Data!F:F, MATCH(B222, Test_Data!A:A, 0))</f>
        <v>Jasmin P.</v>
      </c>
      <c r="H222" s="5" t="str">
        <f>INDEX(Test_Data!G:G, MATCH(B222, Test_Data!A:A, 0))</f>
        <v>Project D</v>
      </c>
      <c r="I222" s="5" t="s">
        <v>271</v>
      </c>
      <c r="J222" s="5" t="s">
        <v>968</v>
      </c>
      <c r="K222" s="5" t="s">
        <v>256</v>
      </c>
    </row>
    <row r="223" spans="1:11" hidden="1" x14ac:dyDescent="0.3">
      <c r="A223" s="5" t="str">
        <f>INDEX(Test_Data!B:B,MATCH(Requirement_Tracking!B223,Test_Data!A:A,0))</f>
        <v>P002</v>
      </c>
      <c r="B223" s="5" t="s">
        <v>10</v>
      </c>
      <c r="C223" s="5" t="s">
        <v>572</v>
      </c>
      <c r="D223" s="5" t="str">
        <f t="shared" si="3"/>
        <v>Pass</v>
      </c>
      <c r="E223" s="5" t="str">
        <f>INDEX(Test_Data!C:C,MATCH(Requirement_Tracking!B223,Test_Data!A:A,0))</f>
        <v>Unit Testing</v>
      </c>
      <c r="F223" s="5" t="str">
        <f>INDEX(Test_Data!D:D, MATCH(B223, Test_Data!A:A, 0))</f>
        <v>Test Execution</v>
      </c>
      <c r="G223" s="5" t="str">
        <f>INDEX(Test_Data!F:F, MATCH(B223, Test_Data!A:A, 0))</f>
        <v>Akshay G.</v>
      </c>
      <c r="H223" s="5" t="str">
        <f>INDEX(Test_Data!G:G, MATCH(B223, Test_Data!A:A, 0))</f>
        <v>Project D</v>
      </c>
      <c r="I223" s="5" t="s">
        <v>266</v>
      </c>
      <c r="J223" s="5" t="s">
        <v>573</v>
      </c>
      <c r="K223" s="5" t="s">
        <v>256</v>
      </c>
    </row>
    <row r="224" spans="1:11" hidden="1" x14ac:dyDescent="0.3">
      <c r="A224" s="5" t="str">
        <f>INDEX(Test_Data!B:B,MATCH(Requirement_Tracking!B224,Test_Data!A:A,0))</f>
        <v>P001</v>
      </c>
      <c r="B224" s="5" t="s">
        <v>11</v>
      </c>
      <c r="C224" s="5" t="s">
        <v>574</v>
      </c>
      <c r="D224" s="5" t="str">
        <f t="shared" si="3"/>
        <v>In Progress</v>
      </c>
      <c r="E224" s="5" t="str">
        <f>INDEX(Test_Data!C:C,MATCH(Requirement_Tracking!B224,Test_Data!A:A,0))</f>
        <v>HIL</v>
      </c>
      <c r="F224" s="5" t="str">
        <f>INDEX(Test_Data!D:D, MATCH(B224, Test_Data!A:A, 0))</f>
        <v>Requirement Review</v>
      </c>
      <c r="G224" s="5" t="str">
        <f>INDEX(Test_Data!F:F, MATCH(B224, Test_Data!A:A, 0))</f>
        <v>Sarah G.</v>
      </c>
      <c r="H224" s="5" t="str">
        <f>INDEX(Test_Data!G:G, MATCH(B224, Test_Data!A:A, 0))</f>
        <v>Project A</v>
      </c>
      <c r="I224" s="5" t="s">
        <v>271</v>
      </c>
      <c r="J224" s="5" t="s">
        <v>939</v>
      </c>
      <c r="K224" s="5" t="s">
        <v>939</v>
      </c>
    </row>
    <row r="225" spans="1:11" hidden="1" x14ac:dyDescent="0.3">
      <c r="A225" s="5" t="str">
        <f>INDEX(Test_Data!B:B,MATCH(Requirement_Tracking!B225,Test_Data!A:A,0))</f>
        <v>P004</v>
      </c>
      <c r="B225" s="5" t="s">
        <v>12</v>
      </c>
      <c r="C225" s="5" t="s">
        <v>575</v>
      </c>
      <c r="D225" s="5" t="str">
        <f t="shared" si="3"/>
        <v>In Progress</v>
      </c>
      <c r="E225" s="5" t="str">
        <f>INDEX(Test_Data!C:C,MATCH(Requirement_Tracking!B225,Test_Data!A:A,0))</f>
        <v>Unit Testing</v>
      </c>
      <c r="F225" s="5" t="str">
        <f>INDEX(Test_Data!D:D, MATCH(B225, Test_Data!A:A, 0))</f>
        <v>Requirement Review</v>
      </c>
      <c r="G225" s="5" t="str">
        <f>INDEX(Test_Data!F:F, MATCH(B225, Test_Data!A:A, 0))</f>
        <v>Jaha U.</v>
      </c>
      <c r="H225" s="5" t="str">
        <f>INDEX(Test_Data!G:G, MATCH(B225, Test_Data!A:A, 0))</f>
        <v>Project C</v>
      </c>
      <c r="I225" s="5" t="s">
        <v>271</v>
      </c>
      <c r="J225" s="5" t="s">
        <v>939</v>
      </c>
      <c r="K225" s="5" t="s">
        <v>939</v>
      </c>
    </row>
    <row r="226" spans="1:11" hidden="1" x14ac:dyDescent="0.3">
      <c r="A226" s="5" t="str">
        <f>INDEX(Test_Data!B:B,MATCH(Requirement_Tracking!B226,Test_Data!A:A,0))</f>
        <v>P005</v>
      </c>
      <c r="B226" s="5" t="s">
        <v>13</v>
      </c>
      <c r="C226" s="5" t="s">
        <v>576</v>
      </c>
      <c r="D226" s="5" t="str">
        <f t="shared" si="3"/>
        <v>Pass</v>
      </c>
      <c r="E226" s="5" t="str">
        <f>INDEX(Test_Data!C:C,MATCH(Requirement_Tracking!B226,Test_Data!A:A,0))</f>
        <v>HIL</v>
      </c>
      <c r="F226" s="5" t="str">
        <f>INDEX(Test_Data!D:D, MATCH(B226, Test_Data!A:A, 0))</f>
        <v>Requirement Review</v>
      </c>
      <c r="G226" s="5" t="str">
        <f>INDEX(Test_Data!F:F, MATCH(B226, Test_Data!A:A, 0))</f>
        <v>Akshay G.</v>
      </c>
      <c r="H226" s="5" t="str">
        <f>INDEX(Test_Data!G:G, MATCH(B226, Test_Data!A:A, 0))</f>
        <v>Project B</v>
      </c>
      <c r="I226" s="5" t="s">
        <v>943</v>
      </c>
      <c r="J226" s="5" t="s">
        <v>577</v>
      </c>
      <c r="K226" s="5" t="s">
        <v>256</v>
      </c>
    </row>
    <row r="227" spans="1:11" x14ac:dyDescent="0.3">
      <c r="A227" s="5" t="str">
        <f>INDEX(Test_Data!B:B,MATCH(Requirement_Tracking!B227,Test_Data!A:A,0))</f>
        <v>P005</v>
      </c>
      <c r="B227" s="5" t="s">
        <v>14</v>
      </c>
      <c r="C227" s="5" t="s">
        <v>578</v>
      </c>
      <c r="D227" s="5" t="str">
        <f t="shared" si="3"/>
        <v>Fail</v>
      </c>
      <c r="E227" s="5" t="str">
        <f>INDEX(Test_Data!C:C,MATCH(Requirement_Tracking!B227,Test_Data!A:A,0))</f>
        <v>PIL</v>
      </c>
      <c r="F227" s="5" t="str">
        <f>INDEX(Test_Data!D:D, MATCH(B227, Test_Data!A:A, 0))</f>
        <v>OP-Retest</v>
      </c>
      <c r="G227" s="5" t="str">
        <f>INDEX(Test_Data!F:F, MATCH(B227, Test_Data!A:A, 0))</f>
        <v>Jaha U.</v>
      </c>
      <c r="H227" s="5" t="str">
        <f>INDEX(Test_Data!G:G, MATCH(B227, Test_Data!A:A, 0))</f>
        <v>Project C</v>
      </c>
      <c r="I227" s="5" t="s">
        <v>942</v>
      </c>
      <c r="J227" s="5" t="s">
        <v>969</v>
      </c>
      <c r="K227" s="5" t="s">
        <v>257</v>
      </c>
    </row>
    <row r="228" spans="1:11" hidden="1" x14ac:dyDescent="0.3">
      <c r="A228" s="5" t="str">
        <f>INDEX(Test_Data!B:B,MATCH(Requirement_Tracking!B228,Test_Data!A:A,0))</f>
        <v>P002</v>
      </c>
      <c r="B228" s="5" t="s">
        <v>15</v>
      </c>
      <c r="C228" s="5" t="s">
        <v>579</v>
      </c>
      <c r="D228" s="5" t="str">
        <f t="shared" si="3"/>
        <v>Pass</v>
      </c>
      <c r="E228" s="5" t="str">
        <f>INDEX(Test_Data!C:C,MATCH(Requirement_Tracking!B228,Test_Data!A:A,0))</f>
        <v>Integration Testing</v>
      </c>
      <c r="F228" s="5" t="str">
        <f>INDEX(Test_Data!D:D, MATCH(B228, Test_Data!A:A, 0))</f>
        <v>Regression</v>
      </c>
      <c r="G228" s="5" t="str">
        <f>INDEX(Test_Data!F:F, MATCH(B228, Test_Data!A:A, 0))</f>
        <v>Jaha U.</v>
      </c>
      <c r="H228" s="5" t="str">
        <f>INDEX(Test_Data!G:G, MATCH(B228, Test_Data!A:A, 0))</f>
        <v>Project B</v>
      </c>
      <c r="I228" s="5" t="s">
        <v>266</v>
      </c>
      <c r="J228" s="5" t="s">
        <v>939</v>
      </c>
      <c r="K228" s="5" t="s">
        <v>939</v>
      </c>
    </row>
    <row r="229" spans="1:11" hidden="1" x14ac:dyDescent="0.3">
      <c r="A229" s="5" t="str">
        <f>INDEX(Test_Data!B:B,MATCH(Requirement_Tracking!B229,Test_Data!A:A,0))</f>
        <v>P003</v>
      </c>
      <c r="B229" s="5" t="s">
        <v>16</v>
      </c>
      <c r="C229" s="5" t="s">
        <v>580</v>
      </c>
      <c r="D229" s="5" t="str">
        <f t="shared" si="3"/>
        <v>In Progress</v>
      </c>
      <c r="E229" s="5" t="str">
        <f>INDEX(Test_Data!C:C,MATCH(Requirement_Tracking!B229,Test_Data!A:A,0))</f>
        <v>PIL</v>
      </c>
      <c r="F229" s="5" t="str">
        <f>INDEX(Test_Data!D:D, MATCH(B229, Test_Data!A:A, 0))</f>
        <v>Requirement Review</v>
      </c>
      <c r="G229" s="5" t="str">
        <f>INDEX(Test_Data!F:F, MATCH(B229, Test_Data!A:A, 0))</f>
        <v>Sarah G.</v>
      </c>
      <c r="H229" s="5" t="str">
        <f>INDEX(Test_Data!G:G, MATCH(B229, Test_Data!A:A, 0))</f>
        <v>Project E</v>
      </c>
      <c r="I229" s="5" t="s">
        <v>271</v>
      </c>
      <c r="J229" s="5" t="s">
        <v>581</v>
      </c>
      <c r="K229" s="5" t="s">
        <v>256</v>
      </c>
    </row>
    <row r="230" spans="1:11" hidden="1" x14ac:dyDescent="0.3">
      <c r="A230" s="5" t="str">
        <f>INDEX(Test_Data!B:B,MATCH(Requirement_Tracking!B230,Test_Data!A:A,0))</f>
        <v>P002</v>
      </c>
      <c r="B230" s="5" t="s">
        <v>17</v>
      </c>
      <c r="C230" s="5" t="s">
        <v>582</v>
      </c>
      <c r="D230" s="5" t="str">
        <f t="shared" si="3"/>
        <v>Pass</v>
      </c>
      <c r="E230" s="5" t="str">
        <f>INDEX(Test_Data!C:C,MATCH(Requirement_Tracking!B230,Test_Data!A:A,0))</f>
        <v>SIL</v>
      </c>
      <c r="F230" s="5" t="str">
        <f>INDEX(Test_Data!D:D, MATCH(B230, Test_Data!A:A, 0))</f>
        <v>Requirement Review</v>
      </c>
      <c r="G230" s="5" t="str">
        <f>INDEX(Test_Data!F:F, MATCH(B230, Test_Data!A:A, 0))</f>
        <v>Akshay G.</v>
      </c>
      <c r="H230" s="5" t="str">
        <f>INDEX(Test_Data!G:G, MATCH(B230, Test_Data!A:A, 0))</f>
        <v>Project E</v>
      </c>
      <c r="I230" s="5" t="s">
        <v>943</v>
      </c>
      <c r="J230" s="5" t="s">
        <v>939</v>
      </c>
      <c r="K230" s="5" t="s">
        <v>939</v>
      </c>
    </row>
    <row r="231" spans="1:11" hidden="1" x14ac:dyDescent="0.3">
      <c r="A231" s="5" t="str">
        <f>INDEX(Test_Data!B:B,MATCH(Requirement_Tracking!B231,Test_Data!A:A,0))</f>
        <v>P003</v>
      </c>
      <c r="B231" s="5" t="s">
        <v>18</v>
      </c>
      <c r="C231" s="5" t="s">
        <v>583</v>
      </c>
      <c r="D231" s="5" t="str">
        <f t="shared" si="3"/>
        <v>Pass</v>
      </c>
      <c r="E231" s="5" t="str">
        <f>INDEX(Test_Data!C:C,MATCH(Requirement_Tracking!B231,Test_Data!A:A,0))</f>
        <v>SIL</v>
      </c>
      <c r="F231" s="5" t="str">
        <f>INDEX(Test_Data!D:D, MATCH(B231, Test_Data!A:A, 0))</f>
        <v>Test Specification</v>
      </c>
      <c r="G231" s="5" t="str">
        <f>INDEX(Test_Data!F:F, MATCH(B231, Test_Data!A:A, 0))</f>
        <v>Dara H.</v>
      </c>
      <c r="H231" s="5" t="str">
        <f>INDEX(Test_Data!G:G, MATCH(B231, Test_Data!A:A, 0))</f>
        <v>Project C</v>
      </c>
      <c r="I231" s="5" t="s">
        <v>943</v>
      </c>
      <c r="J231" s="5" t="s">
        <v>939</v>
      </c>
      <c r="K231" s="5" t="s">
        <v>939</v>
      </c>
    </row>
    <row r="232" spans="1:11" hidden="1" x14ac:dyDescent="0.3">
      <c r="A232" s="5" t="str">
        <f>INDEX(Test_Data!B:B,MATCH(Requirement_Tracking!B232,Test_Data!A:A,0))</f>
        <v>P003</v>
      </c>
      <c r="B232" s="5" t="s">
        <v>19</v>
      </c>
      <c r="C232" s="5" t="s">
        <v>584</v>
      </c>
      <c r="D232" s="5" t="str">
        <f t="shared" si="3"/>
        <v>Pass</v>
      </c>
      <c r="E232" s="5" t="str">
        <f>INDEX(Test_Data!C:C,MATCH(Requirement_Tracking!B232,Test_Data!A:A,0))</f>
        <v>HIL</v>
      </c>
      <c r="F232" s="5" t="str">
        <f>INDEX(Test_Data!D:D, MATCH(B232, Test_Data!A:A, 0))</f>
        <v>Test Execution</v>
      </c>
      <c r="G232" s="5" t="str">
        <f>INDEX(Test_Data!F:F, MATCH(B232, Test_Data!A:A, 0))</f>
        <v>Dara H.</v>
      </c>
      <c r="H232" s="5" t="str">
        <f>INDEX(Test_Data!G:G, MATCH(B232, Test_Data!A:A, 0))</f>
        <v>Project C</v>
      </c>
      <c r="I232" s="5" t="s">
        <v>266</v>
      </c>
      <c r="J232" s="5" t="s">
        <v>585</v>
      </c>
      <c r="K232" s="5" t="s">
        <v>255</v>
      </c>
    </row>
    <row r="233" spans="1:11" hidden="1" x14ac:dyDescent="0.3">
      <c r="A233" s="5" t="str">
        <f>INDEX(Test_Data!B:B,MATCH(Requirement_Tracking!B233,Test_Data!A:A,0))</f>
        <v>P005</v>
      </c>
      <c r="B233" s="5" t="s">
        <v>20</v>
      </c>
      <c r="C233" s="5" t="s">
        <v>586</v>
      </c>
      <c r="D233" s="5" t="str">
        <f t="shared" si="3"/>
        <v>Pass</v>
      </c>
      <c r="E233" s="5" t="str">
        <f>INDEX(Test_Data!C:C,MATCH(Requirement_Tracking!B233,Test_Data!A:A,0))</f>
        <v>SIL</v>
      </c>
      <c r="F233" s="5" t="str">
        <f>INDEX(Test_Data!D:D, MATCH(B233, Test_Data!A:A, 0))</f>
        <v>Requirement Review</v>
      </c>
      <c r="G233" s="5" t="str">
        <f>INDEX(Test_Data!F:F, MATCH(B233, Test_Data!A:A, 0))</f>
        <v>Akshay G.</v>
      </c>
      <c r="H233" s="5" t="str">
        <f>INDEX(Test_Data!G:G, MATCH(B233, Test_Data!A:A, 0))</f>
        <v>Project D</v>
      </c>
      <c r="I233" s="5" t="s">
        <v>943</v>
      </c>
      <c r="J233" s="5" t="s">
        <v>939</v>
      </c>
      <c r="K233" s="5" t="s">
        <v>939</v>
      </c>
    </row>
    <row r="234" spans="1:11" hidden="1" x14ac:dyDescent="0.3">
      <c r="A234" s="5" t="str">
        <f>INDEX(Test_Data!B:B,MATCH(Requirement_Tracking!B234,Test_Data!A:A,0))</f>
        <v>P002</v>
      </c>
      <c r="B234" s="5" t="s">
        <v>21</v>
      </c>
      <c r="C234" s="5" t="s">
        <v>587</v>
      </c>
      <c r="D234" s="5" t="str">
        <f t="shared" si="3"/>
        <v>In Progress</v>
      </c>
      <c r="E234" s="5" t="str">
        <f>INDEX(Test_Data!C:C,MATCH(Requirement_Tracking!B234,Test_Data!A:A,0))</f>
        <v>PIL</v>
      </c>
      <c r="F234" s="5" t="str">
        <f>INDEX(Test_Data!D:D, MATCH(B234, Test_Data!A:A, 0))</f>
        <v>Regression</v>
      </c>
      <c r="G234" s="5" t="str">
        <f>INDEX(Test_Data!F:F, MATCH(B234, Test_Data!A:A, 0))</f>
        <v>Jasmin P.</v>
      </c>
      <c r="H234" s="5" t="str">
        <f>INDEX(Test_Data!G:G, MATCH(B234, Test_Data!A:A, 0))</f>
        <v>Project B</v>
      </c>
      <c r="I234" s="5" t="s">
        <v>271</v>
      </c>
      <c r="J234" s="5" t="s">
        <v>939</v>
      </c>
      <c r="K234" s="5" t="s">
        <v>939</v>
      </c>
    </row>
    <row r="235" spans="1:11" hidden="1" x14ac:dyDescent="0.3">
      <c r="A235" s="5" t="str">
        <f>INDEX(Test_Data!B:B,MATCH(Requirement_Tracking!B235,Test_Data!A:A,0))</f>
        <v>P004</v>
      </c>
      <c r="B235" s="5" t="s">
        <v>22</v>
      </c>
      <c r="C235" s="5" t="s">
        <v>588</v>
      </c>
      <c r="D235" s="5" t="str">
        <f t="shared" si="3"/>
        <v>Pass</v>
      </c>
      <c r="E235" s="5" t="str">
        <f>INDEX(Test_Data!C:C,MATCH(Requirement_Tracking!B235,Test_Data!A:A,0))</f>
        <v>Unit Testing</v>
      </c>
      <c r="F235" s="5" t="str">
        <f>INDEX(Test_Data!D:D, MATCH(B235, Test_Data!A:A, 0))</f>
        <v>Requirement Review</v>
      </c>
      <c r="G235" s="5" t="str">
        <f>INDEX(Test_Data!F:F, MATCH(B235, Test_Data!A:A, 0))</f>
        <v>Jasmin P.</v>
      </c>
      <c r="H235" s="5" t="str">
        <f>INDEX(Test_Data!G:G, MATCH(B235, Test_Data!A:A, 0))</f>
        <v>Project C</v>
      </c>
      <c r="I235" s="5" t="s">
        <v>943</v>
      </c>
      <c r="J235" s="5" t="s">
        <v>589</v>
      </c>
      <c r="K235" s="5" t="s">
        <v>255</v>
      </c>
    </row>
    <row r="236" spans="1:11" hidden="1" x14ac:dyDescent="0.3">
      <c r="A236" s="5" t="str">
        <f>INDEX(Test_Data!B:B,MATCH(Requirement_Tracking!B236,Test_Data!A:A,0))</f>
        <v>P001</v>
      </c>
      <c r="B236" s="5" t="s">
        <v>23</v>
      </c>
      <c r="C236" s="5" t="s">
        <v>590</v>
      </c>
      <c r="D236" s="5" t="str">
        <f t="shared" si="3"/>
        <v>In Progress</v>
      </c>
      <c r="E236" s="5" t="str">
        <f>INDEX(Test_Data!C:C,MATCH(Requirement_Tracking!B236,Test_Data!A:A,0))</f>
        <v>PIL</v>
      </c>
      <c r="F236" s="5" t="str">
        <f>INDEX(Test_Data!D:D, MATCH(B236, Test_Data!A:A, 0))</f>
        <v>Regression</v>
      </c>
      <c r="G236" s="5" t="str">
        <f>INDEX(Test_Data!F:F, MATCH(B236, Test_Data!A:A, 0))</f>
        <v>Jaha U.</v>
      </c>
      <c r="H236" s="5" t="str">
        <f>INDEX(Test_Data!G:G, MATCH(B236, Test_Data!A:A, 0))</f>
        <v>Project A</v>
      </c>
      <c r="I236" s="5" t="s">
        <v>271</v>
      </c>
      <c r="J236" s="5" t="s">
        <v>939</v>
      </c>
      <c r="K236" s="5" t="s">
        <v>939</v>
      </c>
    </row>
    <row r="237" spans="1:11" hidden="1" x14ac:dyDescent="0.3">
      <c r="A237" s="5" t="str">
        <f>INDEX(Test_Data!B:B,MATCH(Requirement_Tracking!B237,Test_Data!A:A,0))</f>
        <v>P003</v>
      </c>
      <c r="B237" s="5" t="s">
        <v>24</v>
      </c>
      <c r="C237" s="5" t="s">
        <v>591</v>
      </c>
      <c r="D237" s="5" t="str">
        <f t="shared" si="3"/>
        <v>In Progress</v>
      </c>
      <c r="E237" s="5" t="str">
        <f>INDEX(Test_Data!C:C,MATCH(Requirement_Tracking!B237,Test_Data!A:A,0))</f>
        <v>HIL</v>
      </c>
      <c r="F237" s="5" t="str">
        <f>INDEX(Test_Data!D:D, MATCH(B237, Test_Data!A:A, 0))</f>
        <v>Requirement Review</v>
      </c>
      <c r="G237" s="5" t="str">
        <f>INDEX(Test_Data!F:F, MATCH(B237, Test_Data!A:A, 0))</f>
        <v>Dara H.</v>
      </c>
      <c r="H237" s="5" t="str">
        <f>INDEX(Test_Data!G:G, MATCH(B237, Test_Data!A:A, 0))</f>
        <v>Project C</v>
      </c>
      <c r="I237" s="5" t="s">
        <v>271</v>
      </c>
      <c r="J237" s="5" t="s">
        <v>939</v>
      </c>
      <c r="K237" s="5" t="s">
        <v>939</v>
      </c>
    </row>
    <row r="238" spans="1:11" hidden="1" x14ac:dyDescent="0.3">
      <c r="A238" s="5" t="str">
        <f>INDEX(Test_Data!B:B,MATCH(Requirement_Tracking!B238,Test_Data!A:A,0))</f>
        <v>P003</v>
      </c>
      <c r="B238" s="5" t="s">
        <v>25</v>
      </c>
      <c r="C238" s="5" t="s">
        <v>592</v>
      </c>
      <c r="D238" s="5" t="str">
        <f t="shared" si="3"/>
        <v>Pass</v>
      </c>
      <c r="E238" s="5" t="str">
        <f>INDEX(Test_Data!C:C,MATCH(Requirement_Tracking!B238,Test_Data!A:A,0))</f>
        <v>Unit Testing</v>
      </c>
      <c r="F238" s="5" t="str">
        <f>INDEX(Test_Data!D:D, MATCH(B238, Test_Data!A:A, 0))</f>
        <v>Regression</v>
      </c>
      <c r="G238" s="5" t="str">
        <f>INDEX(Test_Data!F:F, MATCH(B238, Test_Data!A:A, 0))</f>
        <v>Akshay G.</v>
      </c>
      <c r="H238" s="5" t="str">
        <f>INDEX(Test_Data!G:G, MATCH(B238, Test_Data!A:A, 0))</f>
        <v>Project D</v>
      </c>
      <c r="I238" s="5" t="s">
        <v>266</v>
      </c>
      <c r="J238" s="5" t="s">
        <v>593</v>
      </c>
      <c r="K238" s="5" t="s">
        <v>255</v>
      </c>
    </row>
    <row r="239" spans="1:11" hidden="1" x14ac:dyDescent="0.3">
      <c r="A239" s="5" t="str">
        <f>INDEX(Test_Data!B:B,MATCH(Requirement_Tracking!B239,Test_Data!A:A,0))</f>
        <v>P001</v>
      </c>
      <c r="B239" s="5" t="s">
        <v>26</v>
      </c>
      <c r="C239" s="5" t="s">
        <v>594</v>
      </c>
      <c r="D239" s="5" t="str">
        <f t="shared" si="3"/>
        <v>Pass</v>
      </c>
      <c r="E239" s="5" t="str">
        <f>INDEX(Test_Data!C:C,MATCH(Requirement_Tracking!B239,Test_Data!A:A,0))</f>
        <v>HIL</v>
      </c>
      <c r="F239" s="5" t="str">
        <f>INDEX(Test_Data!D:D, MATCH(B239, Test_Data!A:A, 0))</f>
        <v>Test Specification</v>
      </c>
      <c r="G239" s="5" t="str">
        <f>INDEX(Test_Data!F:F, MATCH(B239, Test_Data!A:A, 0))</f>
        <v>Dara H.</v>
      </c>
      <c r="H239" s="5" t="str">
        <f>INDEX(Test_Data!G:G, MATCH(B239, Test_Data!A:A, 0))</f>
        <v>Project E</v>
      </c>
      <c r="I239" s="5" t="s">
        <v>943</v>
      </c>
      <c r="J239" s="5" t="s">
        <v>939</v>
      </c>
      <c r="K239" s="5" t="s">
        <v>939</v>
      </c>
    </row>
    <row r="240" spans="1:11" hidden="1" x14ac:dyDescent="0.3">
      <c r="A240" s="5" t="str">
        <f>INDEX(Test_Data!B:B,MATCH(Requirement_Tracking!B240,Test_Data!A:A,0))</f>
        <v>P005</v>
      </c>
      <c r="B240" s="5" t="s">
        <v>27</v>
      </c>
      <c r="C240" s="5" t="s">
        <v>595</v>
      </c>
      <c r="D240" s="5" t="str">
        <f t="shared" si="3"/>
        <v>In Progress</v>
      </c>
      <c r="E240" s="5" t="str">
        <f>INDEX(Test_Data!C:C,MATCH(Requirement_Tracking!B240,Test_Data!A:A,0))</f>
        <v>Unit Testing</v>
      </c>
      <c r="F240" s="5" t="str">
        <f>INDEX(Test_Data!D:D, MATCH(B240, Test_Data!A:A, 0))</f>
        <v>Test Specification</v>
      </c>
      <c r="G240" s="5" t="str">
        <f>INDEX(Test_Data!F:F, MATCH(B240, Test_Data!A:A, 0))</f>
        <v>Akshay G.</v>
      </c>
      <c r="H240" s="5" t="str">
        <f>INDEX(Test_Data!G:G, MATCH(B240, Test_Data!A:A, 0))</f>
        <v>Project D</v>
      </c>
      <c r="I240" s="5" t="s">
        <v>271</v>
      </c>
      <c r="J240" s="5" t="s">
        <v>939</v>
      </c>
      <c r="K240" s="5" t="s">
        <v>939</v>
      </c>
    </row>
    <row r="241" spans="1:11" hidden="1" x14ac:dyDescent="0.3">
      <c r="A241" s="5" t="str">
        <f>INDEX(Test_Data!B:B,MATCH(Requirement_Tracking!B241,Test_Data!A:A,0))</f>
        <v>P003</v>
      </c>
      <c r="B241" s="5" t="s">
        <v>28</v>
      </c>
      <c r="C241" s="5" t="s">
        <v>596</v>
      </c>
      <c r="D241" s="5" t="str">
        <f t="shared" si="3"/>
        <v>Pass</v>
      </c>
      <c r="E241" s="5" t="str">
        <f>INDEX(Test_Data!C:C,MATCH(Requirement_Tracking!B241,Test_Data!A:A,0))</f>
        <v>SIL</v>
      </c>
      <c r="F241" s="5" t="str">
        <f>INDEX(Test_Data!D:D, MATCH(B241, Test_Data!A:A, 0))</f>
        <v>Regression</v>
      </c>
      <c r="G241" s="5" t="str">
        <f>INDEX(Test_Data!F:F, MATCH(B241, Test_Data!A:A, 0))</f>
        <v>Jasmin P.</v>
      </c>
      <c r="H241" s="5" t="str">
        <f>INDEX(Test_Data!G:G, MATCH(B241, Test_Data!A:A, 0))</f>
        <v>Project D</v>
      </c>
      <c r="I241" s="5" t="s">
        <v>266</v>
      </c>
      <c r="J241" s="5" t="s">
        <v>597</v>
      </c>
      <c r="K241" s="5" t="s">
        <v>273</v>
      </c>
    </row>
    <row r="242" spans="1:11" hidden="1" x14ac:dyDescent="0.3">
      <c r="A242" s="5" t="str">
        <f>INDEX(Test_Data!B:B,MATCH(Requirement_Tracking!B242,Test_Data!A:A,0))</f>
        <v>P004</v>
      </c>
      <c r="B242" s="5" t="s">
        <v>29</v>
      </c>
      <c r="C242" s="5" t="s">
        <v>598</v>
      </c>
      <c r="D242" s="5" t="str">
        <f t="shared" si="3"/>
        <v>Pass</v>
      </c>
      <c r="E242" s="5" t="str">
        <f>INDEX(Test_Data!C:C,MATCH(Requirement_Tracking!B242,Test_Data!A:A,0))</f>
        <v>PIL</v>
      </c>
      <c r="F242" s="5" t="str">
        <f>INDEX(Test_Data!D:D, MATCH(B242, Test_Data!A:A, 0))</f>
        <v>Regression</v>
      </c>
      <c r="G242" s="5" t="str">
        <f>INDEX(Test_Data!F:F, MATCH(B242, Test_Data!A:A, 0))</f>
        <v>Sarah G.</v>
      </c>
      <c r="H242" s="5" t="str">
        <f>INDEX(Test_Data!G:G, MATCH(B242, Test_Data!A:A, 0))</f>
        <v>Project A</v>
      </c>
      <c r="I242" s="5" t="s">
        <v>943</v>
      </c>
      <c r="J242" s="5" t="s">
        <v>939</v>
      </c>
      <c r="K242" s="5" t="s">
        <v>939</v>
      </c>
    </row>
    <row r="243" spans="1:11" hidden="1" x14ac:dyDescent="0.3">
      <c r="A243" s="5" t="str">
        <f>INDEX(Test_Data!B:B,MATCH(Requirement_Tracking!B243,Test_Data!A:A,0))</f>
        <v>P002</v>
      </c>
      <c r="B243" s="5" t="s">
        <v>30</v>
      </c>
      <c r="C243" s="5" t="s">
        <v>599</v>
      </c>
      <c r="D243" s="5" t="str">
        <f t="shared" si="3"/>
        <v>Pass</v>
      </c>
      <c r="E243" s="5" t="str">
        <f>INDEX(Test_Data!C:C,MATCH(Requirement_Tracking!B243,Test_Data!A:A,0))</f>
        <v>Unit Testing</v>
      </c>
      <c r="F243" s="5" t="str">
        <f>INDEX(Test_Data!D:D, MATCH(B243, Test_Data!A:A, 0))</f>
        <v>Test Specification</v>
      </c>
      <c r="G243" s="5" t="str">
        <f>INDEX(Test_Data!F:F, MATCH(B243, Test_Data!A:A, 0))</f>
        <v>Jasmin P.</v>
      </c>
      <c r="H243" s="5" t="str">
        <f>INDEX(Test_Data!G:G, MATCH(B243, Test_Data!A:A, 0))</f>
        <v>Project E</v>
      </c>
      <c r="I243" s="5" t="s">
        <v>943</v>
      </c>
      <c r="J243" s="5" t="s">
        <v>939</v>
      </c>
      <c r="K243" s="5" t="s">
        <v>939</v>
      </c>
    </row>
    <row r="244" spans="1:11" x14ac:dyDescent="0.3">
      <c r="A244" s="5" t="str">
        <f>INDEX(Test_Data!B:B,MATCH(Requirement_Tracking!B244,Test_Data!A:A,0))</f>
        <v>P002</v>
      </c>
      <c r="B244" s="5" t="s">
        <v>31</v>
      </c>
      <c r="C244" s="5" t="s">
        <v>600</v>
      </c>
      <c r="D244" s="5" t="str">
        <f t="shared" si="3"/>
        <v>In Progress</v>
      </c>
      <c r="E244" s="5" t="str">
        <f>INDEX(Test_Data!C:C,MATCH(Requirement_Tracking!B244,Test_Data!A:A,0))</f>
        <v>PIL</v>
      </c>
      <c r="F244" s="5" t="str">
        <f>INDEX(Test_Data!D:D, MATCH(B244, Test_Data!A:A, 0))</f>
        <v>OP-Retest</v>
      </c>
      <c r="G244" s="5" t="str">
        <f>INDEX(Test_Data!F:F, MATCH(B244, Test_Data!A:A, 0))</f>
        <v>Sarah G.</v>
      </c>
      <c r="H244" s="5" t="str">
        <f>INDEX(Test_Data!G:G, MATCH(B244, Test_Data!A:A, 0))</f>
        <v>Project D</v>
      </c>
      <c r="I244" s="5" t="s">
        <v>271</v>
      </c>
      <c r="J244" s="5" t="s">
        <v>601</v>
      </c>
      <c r="K244" s="5" t="s">
        <v>273</v>
      </c>
    </row>
    <row r="245" spans="1:11" x14ac:dyDescent="0.3">
      <c r="A245" s="5" t="str">
        <f>INDEX(Test_Data!B:B,MATCH(Requirement_Tracking!B245,Test_Data!A:A,0))</f>
        <v>P004</v>
      </c>
      <c r="B245" s="5" t="s">
        <v>32</v>
      </c>
      <c r="C245" s="5" t="s">
        <v>602</v>
      </c>
      <c r="D245" s="5" t="str">
        <f t="shared" si="3"/>
        <v>Pass</v>
      </c>
      <c r="E245" s="5" t="str">
        <f>INDEX(Test_Data!C:C,MATCH(Requirement_Tracking!B245,Test_Data!A:A,0))</f>
        <v>Unit Testing</v>
      </c>
      <c r="F245" s="5" t="str">
        <f>INDEX(Test_Data!D:D, MATCH(B245, Test_Data!A:A, 0))</f>
        <v>OP-Retest</v>
      </c>
      <c r="G245" s="5" t="str">
        <f>INDEX(Test_Data!F:F, MATCH(B245, Test_Data!A:A, 0))</f>
        <v>Dara H.</v>
      </c>
      <c r="H245" s="5" t="str">
        <f>INDEX(Test_Data!G:G, MATCH(B245, Test_Data!A:A, 0))</f>
        <v>Project E</v>
      </c>
      <c r="I245" s="5" t="s">
        <v>266</v>
      </c>
      <c r="J245" s="5" t="s">
        <v>970</v>
      </c>
      <c r="K245" s="5" t="s">
        <v>273</v>
      </c>
    </row>
    <row r="246" spans="1:11" hidden="1" x14ac:dyDescent="0.3">
      <c r="A246" s="5" t="str">
        <f>INDEX(Test_Data!B:B,MATCH(Requirement_Tracking!B246,Test_Data!A:A,0))</f>
        <v>P004</v>
      </c>
      <c r="B246" s="5" t="s">
        <v>33</v>
      </c>
      <c r="C246" s="5" t="s">
        <v>603</v>
      </c>
      <c r="D246" s="5" t="str">
        <f t="shared" si="3"/>
        <v>In Progress</v>
      </c>
      <c r="E246" s="5" t="str">
        <f>INDEX(Test_Data!C:C,MATCH(Requirement_Tracking!B246,Test_Data!A:A,0))</f>
        <v>SIL</v>
      </c>
      <c r="F246" s="5" t="str">
        <f>INDEX(Test_Data!D:D, MATCH(B246, Test_Data!A:A, 0))</f>
        <v>Test Specification</v>
      </c>
      <c r="G246" s="5" t="str">
        <f>INDEX(Test_Data!F:F, MATCH(B246, Test_Data!A:A, 0))</f>
        <v>Jasmin P.</v>
      </c>
      <c r="H246" s="5" t="str">
        <f>INDEX(Test_Data!G:G, MATCH(B246, Test_Data!A:A, 0))</f>
        <v>Project B</v>
      </c>
      <c r="I246" s="5" t="s">
        <v>271</v>
      </c>
      <c r="J246" s="5" t="s">
        <v>939</v>
      </c>
      <c r="K246" s="5" t="s">
        <v>939</v>
      </c>
    </row>
    <row r="247" spans="1:11" x14ac:dyDescent="0.3">
      <c r="A247" s="5" t="str">
        <f>INDEX(Test_Data!B:B,MATCH(Requirement_Tracking!B247,Test_Data!A:A,0))</f>
        <v>P005</v>
      </c>
      <c r="B247" s="5" t="s">
        <v>34</v>
      </c>
      <c r="C247" s="5" t="s">
        <v>604</v>
      </c>
      <c r="D247" s="5" t="str">
        <f t="shared" si="3"/>
        <v>Not Applicable</v>
      </c>
      <c r="E247" s="5" t="str">
        <f>INDEX(Test_Data!C:C,MATCH(Requirement_Tracking!B247,Test_Data!A:A,0))</f>
        <v>HIL</v>
      </c>
      <c r="F247" s="5" t="str">
        <f>INDEX(Test_Data!D:D, MATCH(B247, Test_Data!A:A, 0))</f>
        <v>OP-Retest</v>
      </c>
      <c r="G247" s="5" t="str">
        <f>INDEX(Test_Data!F:F, MATCH(B247, Test_Data!A:A, 0))</f>
        <v>Akshay G.</v>
      </c>
      <c r="H247" s="5" t="str">
        <f>INDEX(Test_Data!G:G, MATCH(B247, Test_Data!A:A, 0))</f>
        <v>Project B</v>
      </c>
      <c r="I247" s="5" t="s">
        <v>944</v>
      </c>
      <c r="J247" s="5" t="s">
        <v>605</v>
      </c>
      <c r="K247" s="5" t="s">
        <v>273</v>
      </c>
    </row>
    <row r="248" spans="1:11" hidden="1" x14ac:dyDescent="0.3">
      <c r="A248" s="5" t="str">
        <f>INDEX(Test_Data!B:B,MATCH(Requirement_Tracking!B248,Test_Data!A:A,0))</f>
        <v>P003</v>
      </c>
      <c r="B248" s="5" t="s">
        <v>35</v>
      </c>
      <c r="C248" s="5" t="s">
        <v>606</v>
      </c>
      <c r="D248" s="5" t="str">
        <f t="shared" si="3"/>
        <v>In Progress</v>
      </c>
      <c r="E248" s="5" t="str">
        <f>INDEX(Test_Data!C:C,MATCH(Requirement_Tracking!B248,Test_Data!A:A,0))</f>
        <v>Unit Testing</v>
      </c>
      <c r="F248" s="5" t="str">
        <f>INDEX(Test_Data!D:D, MATCH(B248, Test_Data!A:A, 0))</f>
        <v>Test Execution</v>
      </c>
      <c r="G248" s="5" t="str">
        <f>INDEX(Test_Data!F:F, MATCH(B248, Test_Data!A:A, 0))</f>
        <v>Akshay G.</v>
      </c>
      <c r="H248" s="5" t="str">
        <f>INDEX(Test_Data!G:G, MATCH(B248, Test_Data!A:A, 0))</f>
        <v>Project B</v>
      </c>
      <c r="I248" s="5" t="s">
        <v>271</v>
      </c>
      <c r="J248" s="5" t="s">
        <v>939</v>
      </c>
      <c r="K248" s="5" t="s">
        <v>939</v>
      </c>
    </row>
    <row r="249" spans="1:11" x14ac:dyDescent="0.3">
      <c r="A249" s="5" t="str">
        <f>INDEX(Test_Data!B:B,MATCH(Requirement_Tracking!B249,Test_Data!A:A,0))</f>
        <v>P002</v>
      </c>
      <c r="B249" s="5" t="s">
        <v>36</v>
      </c>
      <c r="C249" s="5" t="s">
        <v>607</v>
      </c>
      <c r="D249" s="5" t="str">
        <f t="shared" si="3"/>
        <v>In Progress</v>
      </c>
      <c r="E249" s="5" t="str">
        <f>INDEX(Test_Data!C:C,MATCH(Requirement_Tracking!B249,Test_Data!A:A,0))</f>
        <v>SIL</v>
      </c>
      <c r="F249" s="5" t="str">
        <f>INDEX(Test_Data!D:D, MATCH(B249, Test_Data!A:A, 0))</f>
        <v>OP-Retest</v>
      </c>
      <c r="G249" s="5" t="str">
        <f>INDEX(Test_Data!F:F, MATCH(B249, Test_Data!A:A, 0))</f>
        <v>Dara H.</v>
      </c>
      <c r="H249" s="5" t="str">
        <f>INDEX(Test_Data!G:G, MATCH(B249, Test_Data!A:A, 0))</f>
        <v>Project B</v>
      </c>
      <c r="I249" s="5" t="s">
        <v>271</v>
      </c>
      <c r="J249" s="5" t="s">
        <v>971</v>
      </c>
      <c r="K249" s="5" t="s">
        <v>273</v>
      </c>
    </row>
    <row r="250" spans="1:11" hidden="1" x14ac:dyDescent="0.3">
      <c r="A250" s="5" t="str">
        <f>INDEX(Test_Data!B:B,MATCH(Requirement_Tracking!B250,Test_Data!A:A,0))</f>
        <v>P003</v>
      </c>
      <c r="B250" s="5" t="s">
        <v>37</v>
      </c>
      <c r="C250" s="5" t="s">
        <v>608</v>
      </c>
      <c r="D250" s="5" t="str">
        <f t="shared" si="3"/>
        <v>In Progress</v>
      </c>
      <c r="E250" s="5" t="str">
        <f>INDEX(Test_Data!C:C,MATCH(Requirement_Tracking!B250,Test_Data!A:A,0))</f>
        <v>SIL</v>
      </c>
      <c r="F250" s="5" t="str">
        <f>INDEX(Test_Data!D:D, MATCH(B250, Test_Data!A:A, 0))</f>
        <v>Regression</v>
      </c>
      <c r="G250" s="5" t="str">
        <f>INDEX(Test_Data!F:F, MATCH(B250, Test_Data!A:A, 0))</f>
        <v>Dara H.</v>
      </c>
      <c r="H250" s="5" t="str">
        <f>INDEX(Test_Data!G:G, MATCH(B250, Test_Data!A:A, 0))</f>
        <v>Project C</v>
      </c>
      <c r="I250" s="5" t="s">
        <v>271</v>
      </c>
      <c r="J250" s="5" t="s">
        <v>609</v>
      </c>
      <c r="K250" s="5" t="s">
        <v>273</v>
      </c>
    </row>
    <row r="251" spans="1:11" x14ac:dyDescent="0.3">
      <c r="A251" s="5" t="str">
        <f>INDEX(Test_Data!B:B,MATCH(Requirement_Tracking!B251,Test_Data!A:A,0))</f>
        <v>P001</v>
      </c>
      <c r="B251" s="5" t="s">
        <v>38</v>
      </c>
      <c r="C251" s="5" t="s">
        <v>610</v>
      </c>
      <c r="D251" s="5" t="str">
        <f t="shared" si="3"/>
        <v>Pass</v>
      </c>
      <c r="E251" s="5" t="str">
        <f>INDEX(Test_Data!C:C,MATCH(Requirement_Tracking!B251,Test_Data!A:A,0))</f>
        <v>PIL</v>
      </c>
      <c r="F251" s="5" t="str">
        <f>INDEX(Test_Data!D:D, MATCH(B251, Test_Data!A:A, 0))</f>
        <v>OP-Retest</v>
      </c>
      <c r="G251" s="5" t="str">
        <f>INDEX(Test_Data!F:F, MATCH(B251, Test_Data!A:A, 0))</f>
        <v>Dara H.</v>
      </c>
      <c r="H251" s="5" t="str">
        <f>INDEX(Test_Data!G:G, MATCH(B251, Test_Data!A:A, 0))</f>
        <v>Project A</v>
      </c>
      <c r="I251" s="5" t="s">
        <v>266</v>
      </c>
      <c r="J251" s="5" t="s">
        <v>956</v>
      </c>
      <c r="K251" s="5" t="s">
        <v>256</v>
      </c>
    </row>
    <row r="252" spans="1:11" hidden="1" x14ac:dyDescent="0.3">
      <c r="A252" s="5" t="str">
        <f>INDEX(Test_Data!B:B,MATCH(Requirement_Tracking!B252,Test_Data!A:A,0))</f>
        <v>P004</v>
      </c>
      <c r="B252" s="5" t="s">
        <v>39</v>
      </c>
      <c r="C252" s="5" t="s">
        <v>611</v>
      </c>
      <c r="D252" s="5" t="str">
        <f t="shared" si="3"/>
        <v>In Progress</v>
      </c>
      <c r="E252" s="5" t="str">
        <f>INDEX(Test_Data!C:C,MATCH(Requirement_Tracking!B252,Test_Data!A:A,0))</f>
        <v>SIL</v>
      </c>
      <c r="F252" s="5" t="str">
        <f>INDEX(Test_Data!D:D, MATCH(B252, Test_Data!A:A, 0))</f>
        <v>Test Specification</v>
      </c>
      <c r="G252" s="5" t="str">
        <f>INDEX(Test_Data!F:F, MATCH(B252, Test_Data!A:A, 0))</f>
        <v>Akshay G.</v>
      </c>
      <c r="H252" s="5" t="str">
        <f>INDEX(Test_Data!G:G, MATCH(B252, Test_Data!A:A, 0))</f>
        <v>Project D</v>
      </c>
      <c r="I252" s="5" t="s">
        <v>271</v>
      </c>
      <c r="J252" s="5" t="s">
        <v>939</v>
      </c>
      <c r="K252" s="5" t="s">
        <v>939</v>
      </c>
    </row>
    <row r="253" spans="1:11" hidden="1" x14ac:dyDescent="0.3">
      <c r="A253" s="5" t="str">
        <f>INDEX(Test_Data!B:B,MATCH(Requirement_Tracking!B253,Test_Data!A:A,0))</f>
        <v>P003</v>
      </c>
      <c r="B253" s="5" t="s">
        <v>40</v>
      </c>
      <c r="C253" s="5" t="s">
        <v>612</v>
      </c>
      <c r="D253" s="5" t="str">
        <f t="shared" si="3"/>
        <v>Pass</v>
      </c>
      <c r="E253" s="5" t="str">
        <f>INDEX(Test_Data!C:C,MATCH(Requirement_Tracking!B253,Test_Data!A:A,0))</f>
        <v>HIL</v>
      </c>
      <c r="F253" s="5" t="str">
        <f>INDEX(Test_Data!D:D, MATCH(B253, Test_Data!A:A, 0))</f>
        <v>Regression</v>
      </c>
      <c r="G253" s="5" t="str">
        <f>INDEX(Test_Data!F:F, MATCH(B253, Test_Data!A:A, 0))</f>
        <v>Dara H.</v>
      </c>
      <c r="H253" s="5" t="str">
        <f>INDEX(Test_Data!G:G, MATCH(B253, Test_Data!A:A, 0))</f>
        <v>Project C</v>
      </c>
      <c r="I253" s="5" t="s">
        <v>266</v>
      </c>
      <c r="J253" s="5" t="s">
        <v>613</v>
      </c>
      <c r="K253" s="5" t="s">
        <v>257</v>
      </c>
    </row>
    <row r="254" spans="1:11" hidden="1" x14ac:dyDescent="0.3">
      <c r="A254" s="5" t="str">
        <f>INDEX(Test_Data!B:B,MATCH(Requirement_Tracking!B254,Test_Data!A:A,0))</f>
        <v>P005</v>
      </c>
      <c r="B254" s="5" t="s">
        <v>41</v>
      </c>
      <c r="C254" s="5" t="s">
        <v>614</v>
      </c>
      <c r="D254" s="5" t="str">
        <f t="shared" si="3"/>
        <v>Pass</v>
      </c>
      <c r="E254" s="5" t="str">
        <f>INDEX(Test_Data!C:C,MATCH(Requirement_Tracking!B254,Test_Data!A:A,0))</f>
        <v>PIL</v>
      </c>
      <c r="F254" s="5" t="str">
        <f>INDEX(Test_Data!D:D, MATCH(B254, Test_Data!A:A, 0))</f>
        <v>Test Execution</v>
      </c>
      <c r="G254" s="5" t="str">
        <f>INDEX(Test_Data!F:F, MATCH(B254, Test_Data!A:A, 0))</f>
        <v>Jaha U.</v>
      </c>
      <c r="H254" s="5" t="str">
        <f>INDEX(Test_Data!G:G, MATCH(B254, Test_Data!A:A, 0))</f>
        <v>Project B</v>
      </c>
      <c r="I254" s="5" t="s">
        <v>943</v>
      </c>
      <c r="J254" s="5" t="s">
        <v>939</v>
      </c>
      <c r="K254" s="5" t="s">
        <v>939</v>
      </c>
    </row>
    <row r="255" spans="1:11" x14ac:dyDescent="0.3">
      <c r="A255" s="5" t="str">
        <f>INDEX(Test_Data!B:B,MATCH(Requirement_Tracking!B255,Test_Data!A:A,0))</f>
        <v>P002</v>
      </c>
      <c r="B255" s="5" t="s">
        <v>42</v>
      </c>
      <c r="C255" s="5" t="s">
        <v>615</v>
      </c>
      <c r="D255" s="5" t="str">
        <f t="shared" si="3"/>
        <v>Not Applicable</v>
      </c>
      <c r="E255" s="5" t="str">
        <f>INDEX(Test_Data!C:C,MATCH(Requirement_Tracking!B255,Test_Data!A:A,0))</f>
        <v>HIL</v>
      </c>
      <c r="F255" s="5" t="str">
        <f>INDEX(Test_Data!D:D, MATCH(B255, Test_Data!A:A, 0))</f>
        <v>OP-Retest</v>
      </c>
      <c r="G255" s="5" t="str">
        <f>INDEX(Test_Data!F:F, MATCH(B255, Test_Data!A:A, 0))</f>
        <v>Akshay G.</v>
      </c>
      <c r="H255" s="5" t="str">
        <f>INDEX(Test_Data!G:G, MATCH(B255, Test_Data!A:A, 0))</f>
        <v>Project A</v>
      </c>
      <c r="I255" s="5" t="s">
        <v>944</v>
      </c>
      <c r="J255" s="5" t="s">
        <v>972</v>
      </c>
      <c r="K255" s="5" t="s">
        <v>256</v>
      </c>
    </row>
    <row r="256" spans="1:11" hidden="1" x14ac:dyDescent="0.3">
      <c r="A256" s="5" t="str">
        <f>INDEX(Test_Data!B:B,MATCH(Requirement_Tracking!B256,Test_Data!A:A,0))</f>
        <v>P005</v>
      </c>
      <c r="B256" s="5" t="s">
        <v>43</v>
      </c>
      <c r="C256" s="5" t="s">
        <v>616</v>
      </c>
      <c r="D256" s="5" t="str">
        <f t="shared" si="3"/>
        <v>In Progress</v>
      </c>
      <c r="E256" s="5" t="str">
        <f>INDEX(Test_Data!C:C,MATCH(Requirement_Tracking!B256,Test_Data!A:A,0))</f>
        <v>PIL</v>
      </c>
      <c r="F256" s="5" t="str">
        <f>INDEX(Test_Data!D:D, MATCH(B256, Test_Data!A:A, 0))</f>
        <v>Requirement Review</v>
      </c>
      <c r="G256" s="5" t="str">
        <f>INDEX(Test_Data!F:F, MATCH(B256, Test_Data!A:A, 0))</f>
        <v>Jaha U.</v>
      </c>
      <c r="H256" s="5" t="str">
        <f>INDEX(Test_Data!G:G, MATCH(B256, Test_Data!A:A, 0))</f>
        <v>Project C</v>
      </c>
      <c r="I256" s="5" t="s">
        <v>271</v>
      </c>
      <c r="J256" s="5" t="s">
        <v>617</v>
      </c>
      <c r="K256" s="5" t="s">
        <v>257</v>
      </c>
    </row>
    <row r="257" spans="1:11" hidden="1" x14ac:dyDescent="0.3">
      <c r="A257" s="5" t="str">
        <f>INDEX(Test_Data!B:B,MATCH(Requirement_Tracking!B257,Test_Data!A:A,0))</f>
        <v>P002</v>
      </c>
      <c r="B257" s="5" t="s">
        <v>44</v>
      </c>
      <c r="C257" s="5" t="s">
        <v>618</v>
      </c>
      <c r="D257" s="5" t="str">
        <f t="shared" si="3"/>
        <v>In Progress</v>
      </c>
      <c r="E257" s="5" t="str">
        <f>INDEX(Test_Data!C:C,MATCH(Requirement_Tracking!B257,Test_Data!A:A,0))</f>
        <v>Integration Testing</v>
      </c>
      <c r="F257" s="5" t="str">
        <f>INDEX(Test_Data!D:D, MATCH(B257, Test_Data!A:A, 0))</f>
        <v>Test Specification</v>
      </c>
      <c r="G257" s="5" t="str">
        <f>INDEX(Test_Data!F:F, MATCH(B257, Test_Data!A:A, 0))</f>
        <v>Dara H.</v>
      </c>
      <c r="H257" s="5" t="str">
        <f>INDEX(Test_Data!G:G, MATCH(B257, Test_Data!A:A, 0))</f>
        <v>Project A</v>
      </c>
      <c r="I257" s="5" t="s">
        <v>271</v>
      </c>
      <c r="J257" s="5" t="s">
        <v>939</v>
      </c>
      <c r="K257" s="5" t="s">
        <v>939</v>
      </c>
    </row>
    <row r="258" spans="1:11" hidden="1" x14ac:dyDescent="0.3">
      <c r="A258" s="5" t="str">
        <f>INDEX(Test_Data!B:B,MATCH(Requirement_Tracking!B258,Test_Data!A:A,0))</f>
        <v>P001</v>
      </c>
      <c r="B258" s="5" t="s">
        <v>45</v>
      </c>
      <c r="C258" s="5" t="s">
        <v>619</v>
      </c>
      <c r="D258" s="5" t="str">
        <f t="shared" si="3"/>
        <v>In Progress</v>
      </c>
      <c r="E258" s="5" t="str">
        <f>INDEX(Test_Data!C:C,MATCH(Requirement_Tracking!B258,Test_Data!A:A,0))</f>
        <v>Integration Testing</v>
      </c>
      <c r="F258" s="5" t="str">
        <f>INDEX(Test_Data!D:D, MATCH(B258, Test_Data!A:A, 0))</f>
        <v>Requirement Review</v>
      </c>
      <c r="G258" s="5" t="str">
        <f>INDEX(Test_Data!F:F, MATCH(B258, Test_Data!A:A, 0))</f>
        <v>Jasmin P.</v>
      </c>
      <c r="H258" s="5" t="str">
        <f>INDEX(Test_Data!G:G, MATCH(B258, Test_Data!A:A, 0))</f>
        <v>Project A</v>
      </c>
      <c r="I258" s="5" t="s">
        <v>271</v>
      </c>
      <c r="J258" s="5" t="s">
        <v>939</v>
      </c>
      <c r="K258" s="5" t="s">
        <v>939</v>
      </c>
    </row>
    <row r="259" spans="1:11" hidden="1" x14ac:dyDescent="0.3">
      <c r="A259" s="5" t="str">
        <f>INDEX(Test_Data!B:B,MATCH(Requirement_Tracking!B259,Test_Data!A:A,0))</f>
        <v>P004</v>
      </c>
      <c r="B259" s="5" t="s">
        <v>46</v>
      </c>
      <c r="C259" s="5" t="s">
        <v>620</v>
      </c>
      <c r="D259" s="5" t="str">
        <f t="shared" ref="D259:D322" si="4">IF(I259="Approved","Pass",
IF(I259="Needs Rework","Fail",
IF(I259="In Review","In Progress",
IF(I259="Fully Implemented","Pass",
IF(I259="Not Feasible","Not Applicable","Not Executed")))))</f>
        <v>Fail</v>
      </c>
      <c r="E259" s="5" t="str">
        <f>INDEX(Test_Data!C:C,MATCH(Requirement_Tracking!B259,Test_Data!A:A,0))</f>
        <v>SIL</v>
      </c>
      <c r="F259" s="5" t="str">
        <f>INDEX(Test_Data!D:D, MATCH(B259, Test_Data!A:A, 0))</f>
        <v>Test Execution</v>
      </c>
      <c r="G259" s="5" t="str">
        <f>INDEX(Test_Data!F:F, MATCH(B259, Test_Data!A:A, 0))</f>
        <v>Sarah G.</v>
      </c>
      <c r="H259" s="5" t="str">
        <f>INDEX(Test_Data!G:G, MATCH(B259, Test_Data!A:A, 0))</f>
        <v>Project E</v>
      </c>
      <c r="I259" s="5" t="s">
        <v>942</v>
      </c>
      <c r="J259" s="5" t="s">
        <v>621</v>
      </c>
      <c r="K259" s="5" t="s">
        <v>257</v>
      </c>
    </row>
    <row r="260" spans="1:11" x14ac:dyDescent="0.3">
      <c r="A260" s="5" t="str">
        <f>INDEX(Test_Data!B:B,MATCH(Requirement_Tracking!B260,Test_Data!A:A,0))</f>
        <v>P002</v>
      </c>
      <c r="B260" s="5" t="s">
        <v>47</v>
      </c>
      <c r="C260" s="5" t="s">
        <v>622</v>
      </c>
      <c r="D260" s="5" t="str">
        <f t="shared" si="4"/>
        <v>Pass</v>
      </c>
      <c r="E260" s="5" t="str">
        <f>INDEX(Test_Data!C:C,MATCH(Requirement_Tracking!B260,Test_Data!A:A,0))</f>
        <v>Integration Testing</v>
      </c>
      <c r="F260" s="5" t="str">
        <f>INDEX(Test_Data!D:D, MATCH(B260, Test_Data!A:A, 0))</f>
        <v>OP-Retest</v>
      </c>
      <c r="G260" s="5" t="str">
        <f>INDEX(Test_Data!F:F, MATCH(B260, Test_Data!A:A, 0))</f>
        <v>Sarah G.</v>
      </c>
      <c r="H260" s="5" t="str">
        <f>INDEX(Test_Data!G:G, MATCH(B260, Test_Data!A:A, 0))</f>
        <v>Project B</v>
      </c>
      <c r="I260" s="5" t="s">
        <v>943</v>
      </c>
      <c r="J260" s="5" t="s">
        <v>973</v>
      </c>
      <c r="K260" s="5" t="s">
        <v>257</v>
      </c>
    </row>
    <row r="261" spans="1:11" x14ac:dyDescent="0.3">
      <c r="A261" s="5" t="str">
        <f>INDEX(Test_Data!B:B,MATCH(Requirement_Tracking!B261,Test_Data!A:A,0))</f>
        <v>P002</v>
      </c>
      <c r="B261" s="5" t="s">
        <v>48</v>
      </c>
      <c r="C261" s="5" t="s">
        <v>623</v>
      </c>
      <c r="D261" s="5" t="str">
        <f t="shared" si="4"/>
        <v>In Progress</v>
      </c>
      <c r="E261" s="5" t="str">
        <f>INDEX(Test_Data!C:C,MATCH(Requirement_Tracking!B261,Test_Data!A:A,0))</f>
        <v>Unit Testing</v>
      </c>
      <c r="F261" s="5" t="str">
        <f>INDEX(Test_Data!D:D, MATCH(B261, Test_Data!A:A, 0))</f>
        <v>OP-Retest</v>
      </c>
      <c r="G261" s="5" t="str">
        <f>INDEX(Test_Data!F:F, MATCH(B261, Test_Data!A:A, 0))</f>
        <v>Dara H.</v>
      </c>
      <c r="H261" s="5" t="str">
        <f>INDEX(Test_Data!G:G, MATCH(B261, Test_Data!A:A, 0))</f>
        <v>Project C</v>
      </c>
      <c r="I261" s="5" t="s">
        <v>271</v>
      </c>
      <c r="J261" s="5" t="s">
        <v>974</v>
      </c>
      <c r="K261" s="5" t="s">
        <v>257</v>
      </c>
    </row>
    <row r="262" spans="1:11" hidden="1" x14ac:dyDescent="0.3">
      <c r="A262" s="5" t="str">
        <f>INDEX(Test_Data!B:B,MATCH(Requirement_Tracking!B262,Test_Data!A:A,0))</f>
        <v>P004</v>
      </c>
      <c r="B262" s="5" t="s">
        <v>49</v>
      </c>
      <c r="C262" s="5" t="s">
        <v>624</v>
      </c>
      <c r="D262" s="5" t="str">
        <f t="shared" si="4"/>
        <v>Pass</v>
      </c>
      <c r="E262" s="5" t="str">
        <f>INDEX(Test_Data!C:C,MATCH(Requirement_Tracking!B262,Test_Data!A:A,0))</f>
        <v>PIL</v>
      </c>
      <c r="F262" s="5" t="str">
        <f>INDEX(Test_Data!D:D, MATCH(B262, Test_Data!A:A, 0))</f>
        <v>Test Specification</v>
      </c>
      <c r="G262" s="5" t="str">
        <f>INDEX(Test_Data!F:F, MATCH(B262, Test_Data!A:A, 0))</f>
        <v>Akshay G.</v>
      </c>
      <c r="H262" s="5" t="str">
        <f>INDEX(Test_Data!G:G, MATCH(B262, Test_Data!A:A, 0))</f>
        <v>Project D</v>
      </c>
      <c r="I262" s="5" t="s">
        <v>943</v>
      </c>
      <c r="J262" s="5" t="s">
        <v>625</v>
      </c>
      <c r="K262" s="5" t="s">
        <v>256</v>
      </c>
    </row>
    <row r="263" spans="1:11" x14ac:dyDescent="0.3">
      <c r="A263" s="5" t="str">
        <f>INDEX(Test_Data!B:B,MATCH(Requirement_Tracking!B263,Test_Data!A:A,0))</f>
        <v>P002</v>
      </c>
      <c r="B263" s="5" t="s">
        <v>50</v>
      </c>
      <c r="C263" s="5" t="s">
        <v>626</v>
      </c>
      <c r="D263" s="5" t="str">
        <f t="shared" si="4"/>
        <v>Pass</v>
      </c>
      <c r="E263" s="5" t="str">
        <f>INDEX(Test_Data!C:C,MATCH(Requirement_Tracking!B263,Test_Data!A:A,0))</f>
        <v>Unit Testing</v>
      </c>
      <c r="F263" s="5" t="str">
        <f>INDEX(Test_Data!D:D, MATCH(B263, Test_Data!A:A, 0))</f>
        <v>OP-Retest</v>
      </c>
      <c r="G263" s="5" t="str">
        <f>INDEX(Test_Data!F:F, MATCH(B263, Test_Data!A:A, 0))</f>
        <v>Sarah G.</v>
      </c>
      <c r="H263" s="5" t="str">
        <f>INDEX(Test_Data!G:G, MATCH(B263, Test_Data!A:A, 0))</f>
        <v>Project E</v>
      </c>
      <c r="I263" s="5" t="s">
        <v>266</v>
      </c>
      <c r="J263" s="5" t="s">
        <v>701</v>
      </c>
      <c r="K263" s="5" t="s">
        <v>257</v>
      </c>
    </row>
    <row r="264" spans="1:11" x14ac:dyDescent="0.3">
      <c r="A264" s="5" t="str">
        <f>INDEX(Test_Data!B:B,MATCH(Requirement_Tracking!B264,Test_Data!A:A,0))</f>
        <v>P001</v>
      </c>
      <c r="B264" s="5" t="s">
        <v>51</v>
      </c>
      <c r="C264" s="5" t="s">
        <v>627</v>
      </c>
      <c r="D264" s="5" t="str">
        <f t="shared" si="4"/>
        <v>In Progress</v>
      </c>
      <c r="E264" s="5" t="str">
        <f>INDEX(Test_Data!C:C,MATCH(Requirement_Tracking!B264,Test_Data!A:A,0))</f>
        <v>SIL</v>
      </c>
      <c r="F264" s="5" t="str">
        <f>INDEX(Test_Data!D:D, MATCH(B264, Test_Data!A:A, 0))</f>
        <v>OP-Retest</v>
      </c>
      <c r="G264" s="5" t="str">
        <f>INDEX(Test_Data!F:F, MATCH(B264, Test_Data!A:A, 0))</f>
        <v>Akshay G.</v>
      </c>
      <c r="H264" s="5" t="str">
        <f>INDEX(Test_Data!G:G, MATCH(B264, Test_Data!A:A, 0))</f>
        <v>Project E</v>
      </c>
      <c r="I264" s="5" t="s">
        <v>271</v>
      </c>
      <c r="J264" s="5" t="s">
        <v>621</v>
      </c>
      <c r="K264" s="5" t="s">
        <v>273</v>
      </c>
    </row>
    <row r="265" spans="1:11" x14ac:dyDescent="0.3">
      <c r="A265" s="5" t="str">
        <f>INDEX(Test_Data!B:B,MATCH(Requirement_Tracking!B265,Test_Data!A:A,0))</f>
        <v>P002</v>
      </c>
      <c r="B265" s="5" t="s">
        <v>52</v>
      </c>
      <c r="C265" s="5" t="s">
        <v>628</v>
      </c>
      <c r="D265" s="5" t="str">
        <f t="shared" si="4"/>
        <v>Pass</v>
      </c>
      <c r="E265" s="5" t="str">
        <f>INDEX(Test_Data!C:C,MATCH(Requirement_Tracking!B265,Test_Data!A:A,0))</f>
        <v>Unit Testing</v>
      </c>
      <c r="F265" s="5" t="str">
        <f>INDEX(Test_Data!D:D, MATCH(B265, Test_Data!A:A, 0))</f>
        <v>OP-Retest</v>
      </c>
      <c r="G265" s="5" t="str">
        <f>INDEX(Test_Data!F:F, MATCH(B265, Test_Data!A:A, 0))</f>
        <v>Jasmin P.</v>
      </c>
      <c r="H265" s="5" t="str">
        <f>INDEX(Test_Data!G:G, MATCH(B265, Test_Data!A:A, 0))</f>
        <v>Project A</v>
      </c>
      <c r="I265" s="5" t="s">
        <v>943</v>
      </c>
      <c r="J265" s="5" t="s">
        <v>629</v>
      </c>
      <c r="K265" s="5" t="s">
        <v>256</v>
      </c>
    </row>
    <row r="266" spans="1:11" hidden="1" x14ac:dyDescent="0.3">
      <c r="A266" s="5" t="str">
        <f>INDEX(Test_Data!B:B,MATCH(Requirement_Tracking!B266,Test_Data!A:A,0))</f>
        <v>P005</v>
      </c>
      <c r="B266" s="5" t="s">
        <v>53</v>
      </c>
      <c r="C266" s="5" t="s">
        <v>630</v>
      </c>
      <c r="D266" s="5" t="str">
        <f t="shared" si="4"/>
        <v>Pass</v>
      </c>
      <c r="E266" s="5" t="str">
        <f>INDEX(Test_Data!C:C,MATCH(Requirement_Tracking!B266,Test_Data!A:A,0))</f>
        <v>Unit Testing</v>
      </c>
      <c r="F266" s="5" t="str">
        <f>INDEX(Test_Data!D:D, MATCH(B266, Test_Data!A:A, 0))</f>
        <v>Test Specification</v>
      </c>
      <c r="G266" s="5" t="str">
        <f>INDEX(Test_Data!F:F, MATCH(B266, Test_Data!A:A, 0))</f>
        <v>Jaha U.</v>
      </c>
      <c r="H266" s="5" t="str">
        <f>INDEX(Test_Data!G:G, MATCH(B266, Test_Data!A:A, 0))</f>
        <v>Project C</v>
      </c>
      <c r="I266" s="5" t="s">
        <v>943</v>
      </c>
      <c r="J266" s="5" t="s">
        <v>939</v>
      </c>
      <c r="K266" s="5" t="s">
        <v>939</v>
      </c>
    </row>
    <row r="267" spans="1:11" x14ac:dyDescent="0.3">
      <c r="A267" s="5" t="str">
        <f>INDEX(Test_Data!B:B,MATCH(Requirement_Tracking!B267,Test_Data!A:A,0))</f>
        <v>P004</v>
      </c>
      <c r="B267" s="5" t="s">
        <v>54</v>
      </c>
      <c r="C267" s="5" t="s">
        <v>631</v>
      </c>
      <c r="D267" s="5" t="str">
        <f t="shared" si="4"/>
        <v>Pass</v>
      </c>
      <c r="E267" s="5" t="str">
        <f>INDEX(Test_Data!C:C,MATCH(Requirement_Tracking!B267,Test_Data!A:A,0))</f>
        <v>SIL</v>
      </c>
      <c r="F267" s="5" t="str">
        <f>INDEX(Test_Data!D:D, MATCH(B267, Test_Data!A:A, 0))</f>
        <v>OP-Retest</v>
      </c>
      <c r="G267" s="5" t="str">
        <f>INDEX(Test_Data!F:F, MATCH(B267, Test_Data!A:A, 0))</f>
        <v>Sarah G.</v>
      </c>
      <c r="H267" s="5" t="str">
        <f>INDEX(Test_Data!G:G, MATCH(B267, Test_Data!A:A, 0))</f>
        <v>Project B</v>
      </c>
      <c r="I267" s="5" t="s">
        <v>943</v>
      </c>
      <c r="J267" s="5" t="s">
        <v>975</v>
      </c>
      <c r="K267" s="5" t="s">
        <v>273</v>
      </c>
    </row>
    <row r="268" spans="1:11" hidden="1" x14ac:dyDescent="0.3">
      <c r="A268" s="5" t="str">
        <f>INDEX(Test_Data!B:B,MATCH(Requirement_Tracking!B268,Test_Data!A:A,0))</f>
        <v>P001</v>
      </c>
      <c r="B268" s="5" t="s">
        <v>55</v>
      </c>
      <c r="C268" s="5" t="s">
        <v>632</v>
      </c>
      <c r="D268" s="5" t="str">
        <f t="shared" si="4"/>
        <v>In Progress</v>
      </c>
      <c r="E268" s="5" t="str">
        <f>INDEX(Test_Data!C:C,MATCH(Requirement_Tracking!B268,Test_Data!A:A,0))</f>
        <v>PIL</v>
      </c>
      <c r="F268" s="5" t="str">
        <f>INDEX(Test_Data!D:D, MATCH(B268, Test_Data!A:A, 0))</f>
        <v>Requirement Review</v>
      </c>
      <c r="G268" s="5" t="str">
        <f>INDEX(Test_Data!F:F, MATCH(B268, Test_Data!A:A, 0))</f>
        <v>Akshay G.</v>
      </c>
      <c r="H268" s="5" t="str">
        <f>INDEX(Test_Data!G:G, MATCH(B268, Test_Data!A:A, 0))</f>
        <v>Project E</v>
      </c>
      <c r="I268" s="5" t="s">
        <v>271</v>
      </c>
      <c r="J268" s="5" t="s">
        <v>633</v>
      </c>
      <c r="K268" s="5" t="s">
        <v>256</v>
      </c>
    </row>
    <row r="269" spans="1:11" hidden="1" x14ac:dyDescent="0.3">
      <c r="A269" s="5" t="str">
        <f>INDEX(Test_Data!B:B,MATCH(Requirement_Tracking!B269,Test_Data!A:A,0))</f>
        <v>P004</v>
      </c>
      <c r="B269" s="5" t="s">
        <v>56</v>
      </c>
      <c r="C269" s="5" t="s">
        <v>634</v>
      </c>
      <c r="D269" s="5" t="str">
        <f t="shared" si="4"/>
        <v>Pass</v>
      </c>
      <c r="E269" s="5" t="str">
        <f>INDEX(Test_Data!C:C,MATCH(Requirement_Tracking!B269,Test_Data!A:A,0))</f>
        <v>Unit Testing</v>
      </c>
      <c r="F269" s="5" t="str">
        <f>INDEX(Test_Data!D:D, MATCH(B269, Test_Data!A:A, 0))</f>
        <v>Test Execution</v>
      </c>
      <c r="G269" s="5" t="str">
        <f>INDEX(Test_Data!F:F, MATCH(B269, Test_Data!A:A, 0))</f>
        <v>Dara H.</v>
      </c>
      <c r="H269" s="5" t="str">
        <f>INDEX(Test_Data!G:G, MATCH(B269, Test_Data!A:A, 0))</f>
        <v>Project D</v>
      </c>
      <c r="I269" s="5" t="s">
        <v>943</v>
      </c>
      <c r="J269" s="5" t="s">
        <v>939</v>
      </c>
      <c r="K269" s="5" t="s">
        <v>939</v>
      </c>
    </row>
    <row r="270" spans="1:11" hidden="1" x14ac:dyDescent="0.3">
      <c r="A270" s="5" t="str">
        <f>INDEX(Test_Data!B:B,MATCH(Requirement_Tracking!B270,Test_Data!A:A,0))</f>
        <v>P004</v>
      </c>
      <c r="B270" s="5" t="s">
        <v>57</v>
      </c>
      <c r="C270" s="5" t="s">
        <v>635</v>
      </c>
      <c r="D270" s="5" t="str">
        <f t="shared" si="4"/>
        <v>In Progress</v>
      </c>
      <c r="E270" s="5" t="str">
        <f>INDEX(Test_Data!C:C,MATCH(Requirement_Tracking!B270,Test_Data!A:A,0))</f>
        <v>SIL</v>
      </c>
      <c r="F270" s="5" t="str">
        <f>INDEX(Test_Data!D:D, MATCH(B270, Test_Data!A:A, 0))</f>
        <v>Requirement Review</v>
      </c>
      <c r="G270" s="5" t="str">
        <f>INDEX(Test_Data!F:F, MATCH(B270, Test_Data!A:A, 0))</f>
        <v>Jaha U.</v>
      </c>
      <c r="H270" s="5" t="str">
        <f>INDEX(Test_Data!G:G, MATCH(B270, Test_Data!A:A, 0))</f>
        <v>Project E</v>
      </c>
      <c r="I270" s="5" t="s">
        <v>271</v>
      </c>
      <c r="J270" s="5" t="s">
        <v>939</v>
      </c>
      <c r="K270" s="5" t="s">
        <v>939</v>
      </c>
    </row>
    <row r="271" spans="1:11" hidden="1" x14ac:dyDescent="0.3">
      <c r="A271" s="5" t="str">
        <f>INDEX(Test_Data!B:B,MATCH(Requirement_Tracking!B271,Test_Data!A:A,0))</f>
        <v>P005</v>
      </c>
      <c r="B271" s="5" t="s">
        <v>58</v>
      </c>
      <c r="C271" s="5" t="s">
        <v>636</v>
      </c>
      <c r="D271" s="5" t="str">
        <f t="shared" si="4"/>
        <v>In Progress</v>
      </c>
      <c r="E271" s="5" t="str">
        <f>INDEX(Test_Data!C:C,MATCH(Requirement_Tracking!B271,Test_Data!A:A,0))</f>
        <v>Unit Testing</v>
      </c>
      <c r="F271" s="5" t="str">
        <f>INDEX(Test_Data!D:D, MATCH(B271, Test_Data!A:A, 0))</f>
        <v>Test Specification</v>
      </c>
      <c r="G271" s="5" t="str">
        <f>INDEX(Test_Data!F:F, MATCH(B271, Test_Data!A:A, 0))</f>
        <v>Dara H.</v>
      </c>
      <c r="H271" s="5" t="str">
        <f>INDEX(Test_Data!G:G, MATCH(B271, Test_Data!A:A, 0))</f>
        <v>Project B</v>
      </c>
      <c r="I271" s="5" t="s">
        <v>271</v>
      </c>
      <c r="J271" s="5" t="s">
        <v>637</v>
      </c>
      <c r="K271" s="5" t="s">
        <v>255</v>
      </c>
    </row>
    <row r="272" spans="1:11" hidden="1" x14ac:dyDescent="0.3">
      <c r="A272" s="5" t="str">
        <f>INDEX(Test_Data!B:B,MATCH(Requirement_Tracking!B272,Test_Data!A:A,0))</f>
        <v>P004</v>
      </c>
      <c r="B272" s="5" t="s">
        <v>59</v>
      </c>
      <c r="C272" s="5" t="s">
        <v>638</v>
      </c>
      <c r="D272" s="5" t="str">
        <f t="shared" si="4"/>
        <v>Pass</v>
      </c>
      <c r="E272" s="5" t="str">
        <f>INDEX(Test_Data!C:C,MATCH(Requirement_Tracking!B272,Test_Data!A:A,0))</f>
        <v>PIL</v>
      </c>
      <c r="F272" s="5" t="str">
        <f>INDEX(Test_Data!D:D, MATCH(B272, Test_Data!A:A, 0))</f>
        <v>Requirement Review</v>
      </c>
      <c r="G272" s="5" t="str">
        <f>INDEX(Test_Data!F:F, MATCH(B272, Test_Data!A:A, 0))</f>
        <v>Jasmin P.</v>
      </c>
      <c r="H272" s="5" t="str">
        <f>INDEX(Test_Data!G:G, MATCH(B272, Test_Data!A:A, 0))</f>
        <v>Project B</v>
      </c>
      <c r="I272" s="5" t="s">
        <v>943</v>
      </c>
      <c r="J272" s="5" t="s">
        <v>939</v>
      </c>
      <c r="K272" s="5" t="s">
        <v>939</v>
      </c>
    </row>
    <row r="273" spans="1:11" x14ac:dyDescent="0.3">
      <c r="A273" s="5" t="str">
        <f>INDEX(Test_Data!B:B,MATCH(Requirement_Tracking!B273,Test_Data!A:A,0))</f>
        <v>P003</v>
      </c>
      <c r="B273" s="5" t="s">
        <v>60</v>
      </c>
      <c r="C273" s="5" t="s">
        <v>639</v>
      </c>
      <c r="D273" s="5" t="str">
        <f t="shared" si="4"/>
        <v>Pass</v>
      </c>
      <c r="E273" s="5" t="str">
        <f>INDEX(Test_Data!C:C,MATCH(Requirement_Tracking!B273,Test_Data!A:A,0))</f>
        <v>PIL</v>
      </c>
      <c r="F273" s="5" t="str">
        <f>INDEX(Test_Data!D:D, MATCH(B273, Test_Data!A:A, 0))</f>
        <v>OP-Retest</v>
      </c>
      <c r="G273" s="5" t="str">
        <f>INDEX(Test_Data!F:F, MATCH(B273, Test_Data!A:A, 0))</f>
        <v>Dara H.</v>
      </c>
      <c r="H273" s="5" t="str">
        <f>INDEX(Test_Data!G:G, MATCH(B273, Test_Data!A:A, 0))</f>
        <v>Project A</v>
      </c>
      <c r="I273" s="5" t="s">
        <v>266</v>
      </c>
      <c r="J273" s="5" t="s">
        <v>976</v>
      </c>
      <c r="K273" s="5" t="s">
        <v>256</v>
      </c>
    </row>
    <row r="274" spans="1:11" x14ac:dyDescent="0.3">
      <c r="A274" s="5" t="str">
        <f>INDEX(Test_Data!B:B,MATCH(Requirement_Tracking!B274,Test_Data!A:A,0))</f>
        <v>P003</v>
      </c>
      <c r="B274" s="5" t="s">
        <v>61</v>
      </c>
      <c r="C274" s="5" t="s">
        <v>640</v>
      </c>
      <c r="D274" s="5" t="str">
        <f t="shared" si="4"/>
        <v>Pass</v>
      </c>
      <c r="E274" s="5" t="str">
        <f>INDEX(Test_Data!C:C,MATCH(Requirement_Tracking!B274,Test_Data!A:A,0))</f>
        <v>Unit Testing</v>
      </c>
      <c r="F274" s="5" t="str">
        <f>INDEX(Test_Data!D:D, MATCH(B274, Test_Data!A:A, 0))</f>
        <v>OP-Retest</v>
      </c>
      <c r="G274" s="5" t="str">
        <f>INDEX(Test_Data!F:F, MATCH(B274, Test_Data!A:A, 0))</f>
        <v>Akshay G.</v>
      </c>
      <c r="H274" s="5" t="str">
        <f>INDEX(Test_Data!G:G, MATCH(B274, Test_Data!A:A, 0))</f>
        <v>Project C</v>
      </c>
      <c r="I274" s="5" t="s">
        <v>266</v>
      </c>
      <c r="J274" s="5" t="s">
        <v>641</v>
      </c>
      <c r="K274" s="5" t="s">
        <v>255</v>
      </c>
    </row>
    <row r="275" spans="1:11" hidden="1" x14ac:dyDescent="0.3">
      <c r="A275" s="5" t="str">
        <f>INDEX(Test_Data!B:B,MATCH(Requirement_Tracking!B275,Test_Data!A:A,0))</f>
        <v>P005</v>
      </c>
      <c r="B275" s="5" t="s">
        <v>62</v>
      </c>
      <c r="C275" s="5" t="s">
        <v>642</v>
      </c>
      <c r="D275" s="5" t="str">
        <f t="shared" si="4"/>
        <v>Pass</v>
      </c>
      <c r="E275" s="5" t="str">
        <f>INDEX(Test_Data!C:C,MATCH(Requirement_Tracking!B275,Test_Data!A:A,0))</f>
        <v>Unit Testing</v>
      </c>
      <c r="F275" s="5" t="str">
        <f>INDEX(Test_Data!D:D, MATCH(B275, Test_Data!A:A, 0))</f>
        <v>Test Specification</v>
      </c>
      <c r="G275" s="5" t="str">
        <f>INDEX(Test_Data!F:F, MATCH(B275, Test_Data!A:A, 0))</f>
        <v>Dara H.</v>
      </c>
      <c r="H275" s="5" t="str">
        <f>INDEX(Test_Data!G:G, MATCH(B275, Test_Data!A:A, 0))</f>
        <v>Project E</v>
      </c>
      <c r="I275" s="5" t="s">
        <v>943</v>
      </c>
      <c r="J275" s="5" t="s">
        <v>939</v>
      </c>
      <c r="K275" s="5" t="s">
        <v>939</v>
      </c>
    </row>
    <row r="276" spans="1:11" hidden="1" x14ac:dyDescent="0.3">
      <c r="A276" s="5" t="str">
        <f>INDEX(Test_Data!B:B,MATCH(Requirement_Tracking!B276,Test_Data!A:A,0))</f>
        <v>P002</v>
      </c>
      <c r="B276" s="5" t="s">
        <v>63</v>
      </c>
      <c r="C276" s="5" t="s">
        <v>643</v>
      </c>
      <c r="D276" s="5" t="str">
        <f t="shared" si="4"/>
        <v>Pass</v>
      </c>
      <c r="E276" s="5" t="str">
        <f>INDEX(Test_Data!C:C,MATCH(Requirement_Tracking!B276,Test_Data!A:A,0))</f>
        <v>HIL</v>
      </c>
      <c r="F276" s="5" t="str">
        <f>INDEX(Test_Data!D:D, MATCH(B276, Test_Data!A:A, 0))</f>
        <v>Test Specification</v>
      </c>
      <c r="G276" s="5" t="str">
        <f>INDEX(Test_Data!F:F, MATCH(B276, Test_Data!A:A, 0))</f>
        <v>Sarah G.</v>
      </c>
      <c r="H276" s="5" t="str">
        <f>INDEX(Test_Data!G:G, MATCH(B276, Test_Data!A:A, 0))</f>
        <v>Project A</v>
      </c>
      <c r="I276" s="5" t="s">
        <v>943</v>
      </c>
      <c r="J276" s="5" t="s">
        <v>939</v>
      </c>
      <c r="K276" s="5" t="s">
        <v>939</v>
      </c>
    </row>
    <row r="277" spans="1:11" hidden="1" x14ac:dyDescent="0.3">
      <c r="A277" s="5" t="str">
        <f>INDEX(Test_Data!B:B,MATCH(Requirement_Tracking!B277,Test_Data!A:A,0))</f>
        <v>P004</v>
      </c>
      <c r="B277" s="5" t="s">
        <v>64</v>
      </c>
      <c r="C277" s="5" t="s">
        <v>644</v>
      </c>
      <c r="D277" s="5" t="str">
        <f t="shared" si="4"/>
        <v>In Progress</v>
      </c>
      <c r="E277" s="5" t="str">
        <f>INDEX(Test_Data!C:C,MATCH(Requirement_Tracking!B277,Test_Data!A:A,0))</f>
        <v>HIL</v>
      </c>
      <c r="F277" s="5" t="str">
        <f>INDEX(Test_Data!D:D, MATCH(B277, Test_Data!A:A, 0))</f>
        <v>Requirement Review</v>
      </c>
      <c r="G277" s="5" t="str">
        <f>INDEX(Test_Data!F:F, MATCH(B277, Test_Data!A:A, 0))</f>
        <v>Jaha U.</v>
      </c>
      <c r="H277" s="5" t="str">
        <f>INDEX(Test_Data!G:G, MATCH(B277, Test_Data!A:A, 0))</f>
        <v>Project D</v>
      </c>
      <c r="I277" s="5" t="s">
        <v>271</v>
      </c>
      <c r="J277" s="5" t="s">
        <v>645</v>
      </c>
      <c r="K277" s="5" t="s">
        <v>255</v>
      </c>
    </row>
    <row r="278" spans="1:11" hidden="1" x14ac:dyDescent="0.3">
      <c r="A278" s="5" t="str">
        <f>INDEX(Test_Data!B:B,MATCH(Requirement_Tracking!B278,Test_Data!A:A,0))</f>
        <v>P005</v>
      </c>
      <c r="B278" s="5" t="s">
        <v>65</v>
      </c>
      <c r="C278" s="5" t="s">
        <v>646</v>
      </c>
      <c r="D278" s="5" t="str">
        <f t="shared" si="4"/>
        <v>Pass</v>
      </c>
      <c r="E278" s="5" t="str">
        <f>INDEX(Test_Data!C:C,MATCH(Requirement_Tracking!B278,Test_Data!A:A,0))</f>
        <v>SIL</v>
      </c>
      <c r="F278" s="5" t="str">
        <f>INDEX(Test_Data!D:D, MATCH(B278, Test_Data!A:A, 0))</f>
        <v>Test Specification</v>
      </c>
      <c r="G278" s="5" t="str">
        <f>INDEX(Test_Data!F:F, MATCH(B278, Test_Data!A:A, 0))</f>
        <v>Jaha U.</v>
      </c>
      <c r="H278" s="5" t="str">
        <f>INDEX(Test_Data!G:G, MATCH(B278, Test_Data!A:A, 0))</f>
        <v>Project E</v>
      </c>
      <c r="I278" s="5" t="s">
        <v>943</v>
      </c>
      <c r="J278" s="5" t="s">
        <v>939</v>
      </c>
      <c r="K278" s="5" t="s">
        <v>939</v>
      </c>
    </row>
    <row r="279" spans="1:11" hidden="1" x14ac:dyDescent="0.3">
      <c r="A279" s="5" t="str">
        <f>INDEX(Test_Data!B:B,MATCH(Requirement_Tracking!B279,Test_Data!A:A,0))</f>
        <v>P003</v>
      </c>
      <c r="B279" s="5" t="s">
        <v>66</v>
      </c>
      <c r="C279" s="5" t="s">
        <v>647</v>
      </c>
      <c r="D279" s="5" t="str">
        <f t="shared" si="4"/>
        <v>Fail</v>
      </c>
      <c r="E279" s="5" t="str">
        <f>INDEX(Test_Data!C:C,MATCH(Requirement_Tracking!B279,Test_Data!A:A,0))</f>
        <v>SIL</v>
      </c>
      <c r="F279" s="5" t="str">
        <f>INDEX(Test_Data!D:D, MATCH(B279, Test_Data!A:A, 0))</f>
        <v>Regression</v>
      </c>
      <c r="G279" s="5" t="str">
        <f>INDEX(Test_Data!F:F, MATCH(B279, Test_Data!A:A, 0))</f>
        <v>Dara H.</v>
      </c>
      <c r="H279" s="5" t="str">
        <f>INDEX(Test_Data!G:G, MATCH(B279, Test_Data!A:A, 0))</f>
        <v>Project A</v>
      </c>
      <c r="I279" s="5" t="s">
        <v>942</v>
      </c>
      <c r="J279" s="5" t="s">
        <v>939</v>
      </c>
      <c r="K279" s="5" t="s">
        <v>939</v>
      </c>
    </row>
    <row r="280" spans="1:11" hidden="1" x14ac:dyDescent="0.3">
      <c r="A280" s="5" t="str">
        <f>INDEX(Test_Data!B:B,MATCH(Requirement_Tracking!B280,Test_Data!A:A,0))</f>
        <v>P005</v>
      </c>
      <c r="B280" s="5" t="s">
        <v>67</v>
      </c>
      <c r="C280" s="5" t="s">
        <v>648</v>
      </c>
      <c r="D280" s="5" t="str">
        <f t="shared" si="4"/>
        <v>In Progress</v>
      </c>
      <c r="E280" s="5" t="str">
        <f>INDEX(Test_Data!C:C,MATCH(Requirement_Tracking!B280,Test_Data!A:A,0))</f>
        <v>Unit Testing</v>
      </c>
      <c r="F280" s="5" t="str">
        <f>INDEX(Test_Data!D:D, MATCH(B280, Test_Data!A:A, 0))</f>
        <v>Requirement Review</v>
      </c>
      <c r="G280" s="5" t="str">
        <f>INDEX(Test_Data!F:F, MATCH(B280, Test_Data!A:A, 0))</f>
        <v>Dara H.</v>
      </c>
      <c r="H280" s="5" t="str">
        <f>INDEX(Test_Data!G:G, MATCH(B280, Test_Data!A:A, 0))</f>
        <v>Project A</v>
      </c>
      <c r="I280" s="5" t="s">
        <v>271</v>
      </c>
      <c r="J280" s="5" t="s">
        <v>649</v>
      </c>
      <c r="K280" s="5" t="s">
        <v>255</v>
      </c>
    </row>
    <row r="281" spans="1:11" hidden="1" x14ac:dyDescent="0.3">
      <c r="A281" s="5" t="str">
        <f>INDEX(Test_Data!B:B,MATCH(Requirement_Tracking!B281,Test_Data!A:A,0))</f>
        <v>P004</v>
      </c>
      <c r="B281" s="5" t="s">
        <v>68</v>
      </c>
      <c r="C281" s="5" t="s">
        <v>650</v>
      </c>
      <c r="D281" s="5" t="str">
        <f t="shared" si="4"/>
        <v>Fail</v>
      </c>
      <c r="E281" s="5" t="str">
        <f>INDEX(Test_Data!C:C,MATCH(Requirement_Tracking!B281,Test_Data!A:A,0))</f>
        <v>Integration Testing</v>
      </c>
      <c r="F281" s="5" t="str">
        <f>INDEX(Test_Data!D:D, MATCH(B281, Test_Data!A:A, 0))</f>
        <v>Regression</v>
      </c>
      <c r="G281" s="5" t="str">
        <f>INDEX(Test_Data!F:F, MATCH(B281, Test_Data!A:A, 0))</f>
        <v>Jasmin P.</v>
      </c>
      <c r="H281" s="5" t="str">
        <f>INDEX(Test_Data!G:G, MATCH(B281, Test_Data!A:A, 0))</f>
        <v>Project B</v>
      </c>
      <c r="I281" s="5" t="s">
        <v>942</v>
      </c>
      <c r="J281" s="5" t="s">
        <v>939</v>
      </c>
      <c r="K281" s="5" t="s">
        <v>939</v>
      </c>
    </row>
    <row r="282" spans="1:11" hidden="1" x14ac:dyDescent="0.3">
      <c r="A282" s="5" t="str">
        <f>INDEX(Test_Data!B:B,MATCH(Requirement_Tracking!B282,Test_Data!A:A,0))</f>
        <v>P003</v>
      </c>
      <c r="B282" s="5" t="s">
        <v>69</v>
      </c>
      <c r="C282" s="5" t="s">
        <v>651</v>
      </c>
      <c r="D282" s="5" t="str">
        <f t="shared" si="4"/>
        <v>In Progress</v>
      </c>
      <c r="E282" s="5" t="str">
        <f>INDEX(Test_Data!C:C,MATCH(Requirement_Tracking!B282,Test_Data!A:A,0))</f>
        <v>Unit Testing</v>
      </c>
      <c r="F282" s="5" t="str">
        <f>INDEX(Test_Data!D:D, MATCH(B282, Test_Data!A:A, 0))</f>
        <v>Requirement Review</v>
      </c>
      <c r="G282" s="5" t="str">
        <f>INDEX(Test_Data!F:F, MATCH(B282, Test_Data!A:A, 0))</f>
        <v>Sarah G.</v>
      </c>
      <c r="H282" s="5" t="str">
        <f>INDEX(Test_Data!G:G, MATCH(B282, Test_Data!A:A, 0))</f>
        <v>Project E</v>
      </c>
      <c r="I282" s="5" t="s">
        <v>271</v>
      </c>
      <c r="J282" s="5" t="s">
        <v>939</v>
      </c>
      <c r="K282" s="5" t="s">
        <v>939</v>
      </c>
    </row>
    <row r="283" spans="1:11" x14ac:dyDescent="0.3">
      <c r="A283" s="5" t="str">
        <f>INDEX(Test_Data!B:B,MATCH(Requirement_Tracking!B283,Test_Data!A:A,0))</f>
        <v>P001</v>
      </c>
      <c r="B283" s="5" t="s">
        <v>70</v>
      </c>
      <c r="C283" s="5" t="s">
        <v>652</v>
      </c>
      <c r="D283" s="5" t="str">
        <f t="shared" si="4"/>
        <v>Pass</v>
      </c>
      <c r="E283" s="5" t="str">
        <f>INDEX(Test_Data!C:C,MATCH(Requirement_Tracking!B283,Test_Data!A:A,0))</f>
        <v>PIL</v>
      </c>
      <c r="F283" s="5" t="str">
        <f>INDEX(Test_Data!D:D, MATCH(B283, Test_Data!A:A, 0))</f>
        <v>OP-Retest</v>
      </c>
      <c r="G283" s="5" t="str">
        <f>INDEX(Test_Data!F:F, MATCH(B283, Test_Data!A:A, 0))</f>
        <v>Akshay G.</v>
      </c>
      <c r="H283" s="5" t="str">
        <f>INDEX(Test_Data!G:G, MATCH(B283, Test_Data!A:A, 0))</f>
        <v>Project A</v>
      </c>
      <c r="I283" s="5" t="s">
        <v>943</v>
      </c>
      <c r="J283" s="5" t="s">
        <v>653</v>
      </c>
      <c r="K283" s="5" t="s">
        <v>273</v>
      </c>
    </row>
    <row r="284" spans="1:11" hidden="1" x14ac:dyDescent="0.3">
      <c r="A284" s="5" t="str">
        <f>INDEX(Test_Data!B:B,MATCH(Requirement_Tracking!B284,Test_Data!A:A,0))</f>
        <v>P002</v>
      </c>
      <c r="B284" s="5" t="s">
        <v>71</v>
      </c>
      <c r="C284" s="5" t="s">
        <v>654</v>
      </c>
      <c r="D284" s="5" t="str">
        <f t="shared" si="4"/>
        <v>Not Applicable</v>
      </c>
      <c r="E284" s="5" t="str">
        <f>INDEX(Test_Data!C:C,MATCH(Requirement_Tracking!B284,Test_Data!A:A,0))</f>
        <v>Unit Testing</v>
      </c>
      <c r="F284" s="5" t="str">
        <f>INDEX(Test_Data!D:D, MATCH(B284, Test_Data!A:A, 0))</f>
        <v>Test Execution</v>
      </c>
      <c r="G284" s="5" t="str">
        <f>INDEX(Test_Data!F:F, MATCH(B284, Test_Data!A:A, 0))</f>
        <v>Dara H.</v>
      </c>
      <c r="H284" s="5" t="str">
        <f>INDEX(Test_Data!G:G, MATCH(B284, Test_Data!A:A, 0))</f>
        <v>Project B</v>
      </c>
      <c r="I284" s="5" t="s">
        <v>944</v>
      </c>
      <c r="J284" s="5" t="s">
        <v>939</v>
      </c>
      <c r="K284" s="5" t="s">
        <v>939</v>
      </c>
    </row>
    <row r="285" spans="1:11" hidden="1" x14ac:dyDescent="0.3">
      <c r="A285" s="5" t="str">
        <f>INDEX(Test_Data!B:B,MATCH(Requirement_Tracking!B285,Test_Data!A:A,0))</f>
        <v>P003</v>
      </c>
      <c r="B285" s="5" t="s">
        <v>72</v>
      </c>
      <c r="C285" s="5" t="s">
        <v>655</v>
      </c>
      <c r="D285" s="5" t="str">
        <f t="shared" si="4"/>
        <v>Pass</v>
      </c>
      <c r="E285" s="5" t="str">
        <f>INDEX(Test_Data!C:C,MATCH(Requirement_Tracking!B285,Test_Data!A:A,0))</f>
        <v>SIL</v>
      </c>
      <c r="F285" s="5" t="str">
        <f>INDEX(Test_Data!D:D, MATCH(B285, Test_Data!A:A, 0))</f>
        <v>Test Specification</v>
      </c>
      <c r="G285" s="5" t="str">
        <f>INDEX(Test_Data!F:F, MATCH(B285, Test_Data!A:A, 0))</f>
        <v>Jaha U.</v>
      </c>
      <c r="H285" s="5" t="str">
        <f>INDEX(Test_Data!G:G, MATCH(B285, Test_Data!A:A, 0))</f>
        <v>Project C</v>
      </c>
      <c r="I285" s="5" t="s">
        <v>943</v>
      </c>
      <c r="J285" s="5" t="s">
        <v>939</v>
      </c>
      <c r="K285" s="5" t="s">
        <v>939</v>
      </c>
    </row>
    <row r="286" spans="1:11" hidden="1" x14ac:dyDescent="0.3">
      <c r="A286" s="5" t="str">
        <f>INDEX(Test_Data!B:B,MATCH(Requirement_Tracking!B286,Test_Data!A:A,0))</f>
        <v>P005</v>
      </c>
      <c r="B286" s="5" t="s">
        <v>73</v>
      </c>
      <c r="C286" s="5" t="s">
        <v>656</v>
      </c>
      <c r="D286" s="5" t="str">
        <f t="shared" si="4"/>
        <v>Pass</v>
      </c>
      <c r="E286" s="5" t="str">
        <f>INDEX(Test_Data!C:C,MATCH(Requirement_Tracking!B286,Test_Data!A:A,0))</f>
        <v>Unit Testing</v>
      </c>
      <c r="F286" s="5" t="str">
        <f>INDEX(Test_Data!D:D, MATCH(B286, Test_Data!A:A, 0))</f>
        <v>Regression</v>
      </c>
      <c r="G286" s="5" t="str">
        <f>INDEX(Test_Data!F:F, MATCH(B286, Test_Data!A:A, 0))</f>
        <v>Akshay G.</v>
      </c>
      <c r="H286" s="5" t="str">
        <f>INDEX(Test_Data!G:G, MATCH(B286, Test_Data!A:A, 0))</f>
        <v>Project D</v>
      </c>
      <c r="I286" s="5" t="s">
        <v>943</v>
      </c>
      <c r="J286" s="5" t="s">
        <v>657</v>
      </c>
      <c r="K286" s="5" t="s">
        <v>273</v>
      </c>
    </row>
    <row r="287" spans="1:11" hidden="1" x14ac:dyDescent="0.3">
      <c r="A287" s="5" t="str">
        <f>INDEX(Test_Data!B:B,MATCH(Requirement_Tracking!B287,Test_Data!A:A,0))</f>
        <v>P004</v>
      </c>
      <c r="B287" s="5" t="s">
        <v>74</v>
      </c>
      <c r="C287" s="5" t="s">
        <v>658</v>
      </c>
      <c r="D287" s="5" t="str">
        <f t="shared" si="4"/>
        <v>In Progress</v>
      </c>
      <c r="E287" s="5" t="str">
        <f>INDEX(Test_Data!C:C,MATCH(Requirement_Tracking!B287,Test_Data!A:A,0))</f>
        <v>Integration Testing</v>
      </c>
      <c r="F287" s="5" t="str">
        <f>INDEX(Test_Data!D:D, MATCH(B287, Test_Data!A:A, 0))</f>
        <v>Requirement Review</v>
      </c>
      <c r="G287" s="5" t="str">
        <f>INDEX(Test_Data!F:F, MATCH(B287, Test_Data!A:A, 0))</f>
        <v>Jaha U.</v>
      </c>
      <c r="H287" s="5" t="str">
        <f>INDEX(Test_Data!G:G, MATCH(B287, Test_Data!A:A, 0))</f>
        <v>Project B</v>
      </c>
      <c r="I287" s="5" t="s">
        <v>271</v>
      </c>
      <c r="J287" s="5" t="s">
        <v>939</v>
      </c>
      <c r="K287" s="5" t="s">
        <v>939</v>
      </c>
    </row>
    <row r="288" spans="1:11" hidden="1" x14ac:dyDescent="0.3">
      <c r="A288" s="5" t="str">
        <f>INDEX(Test_Data!B:B,MATCH(Requirement_Tracking!B288,Test_Data!A:A,0))</f>
        <v>P005</v>
      </c>
      <c r="B288" s="5" t="s">
        <v>75</v>
      </c>
      <c r="C288" s="5" t="s">
        <v>659</v>
      </c>
      <c r="D288" s="5" t="str">
        <f t="shared" si="4"/>
        <v>Pass</v>
      </c>
      <c r="E288" s="5" t="str">
        <f>INDEX(Test_Data!C:C,MATCH(Requirement_Tracking!B288,Test_Data!A:A,0))</f>
        <v>Integration Testing</v>
      </c>
      <c r="F288" s="5" t="str">
        <f>INDEX(Test_Data!D:D, MATCH(B288, Test_Data!A:A, 0))</f>
        <v>Test Execution</v>
      </c>
      <c r="G288" s="5" t="str">
        <f>INDEX(Test_Data!F:F, MATCH(B288, Test_Data!A:A, 0))</f>
        <v>Dara H.</v>
      </c>
      <c r="H288" s="5" t="str">
        <f>INDEX(Test_Data!G:G, MATCH(B288, Test_Data!A:A, 0))</f>
        <v>Project C</v>
      </c>
      <c r="I288" s="5" t="s">
        <v>943</v>
      </c>
      <c r="J288" s="5" t="s">
        <v>939</v>
      </c>
      <c r="K288" s="5" t="s">
        <v>939</v>
      </c>
    </row>
    <row r="289" spans="1:11" x14ac:dyDescent="0.3">
      <c r="A289" s="5" t="str">
        <f>INDEX(Test_Data!B:B,MATCH(Requirement_Tracking!B289,Test_Data!A:A,0))</f>
        <v>P001</v>
      </c>
      <c r="B289" s="5" t="s">
        <v>76</v>
      </c>
      <c r="C289" s="5" t="s">
        <v>660</v>
      </c>
      <c r="D289" s="5" t="str">
        <f t="shared" si="4"/>
        <v>Fail</v>
      </c>
      <c r="E289" s="5" t="str">
        <f>INDEX(Test_Data!C:C,MATCH(Requirement_Tracking!B289,Test_Data!A:A,0))</f>
        <v>SIL</v>
      </c>
      <c r="F289" s="5" t="str">
        <f>INDEX(Test_Data!D:D, MATCH(B289, Test_Data!A:A, 0))</f>
        <v>OP-Retest</v>
      </c>
      <c r="G289" s="5" t="str">
        <f>INDEX(Test_Data!F:F, MATCH(B289, Test_Data!A:A, 0))</f>
        <v>Sarah G.</v>
      </c>
      <c r="H289" s="5" t="str">
        <f>INDEX(Test_Data!G:G, MATCH(B289, Test_Data!A:A, 0))</f>
        <v>Project C</v>
      </c>
      <c r="I289" s="5" t="s">
        <v>942</v>
      </c>
      <c r="J289" s="5" t="s">
        <v>661</v>
      </c>
      <c r="K289" s="5" t="s">
        <v>273</v>
      </c>
    </row>
    <row r="290" spans="1:11" hidden="1" x14ac:dyDescent="0.3">
      <c r="A290" s="5" t="str">
        <f>INDEX(Test_Data!B:B,MATCH(Requirement_Tracking!B290,Test_Data!A:A,0))</f>
        <v>P003</v>
      </c>
      <c r="B290" s="5" t="s">
        <v>77</v>
      </c>
      <c r="C290" s="5" t="s">
        <v>662</v>
      </c>
      <c r="D290" s="5" t="str">
        <f t="shared" si="4"/>
        <v>Pass</v>
      </c>
      <c r="E290" s="5" t="str">
        <f>INDEX(Test_Data!C:C,MATCH(Requirement_Tracking!B290,Test_Data!A:A,0))</f>
        <v>SIL</v>
      </c>
      <c r="F290" s="5" t="str">
        <f>INDEX(Test_Data!D:D, MATCH(B290, Test_Data!A:A, 0))</f>
        <v>Requirement Review</v>
      </c>
      <c r="G290" s="5" t="str">
        <f>INDEX(Test_Data!F:F, MATCH(B290, Test_Data!A:A, 0))</f>
        <v>Akshay G.</v>
      </c>
      <c r="H290" s="5" t="str">
        <f>INDEX(Test_Data!G:G, MATCH(B290, Test_Data!A:A, 0))</f>
        <v>Project C</v>
      </c>
      <c r="I290" s="5" t="s">
        <v>943</v>
      </c>
      <c r="J290" s="5" t="s">
        <v>939</v>
      </c>
      <c r="K290" s="5" t="s">
        <v>939</v>
      </c>
    </row>
    <row r="291" spans="1:11" hidden="1" x14ac:dyDescent="0.3">
      <c r="A291" s="5" t="str">
        <f>INDEX(Test_Data!B:B,MATCH(Requirement_Tracking!B291,Test_Data!A:A,0))</f>
        <v>P001</v>
      </c>
      <c r="B291" s="5" t="s">
        <v>78</v>
      </c>
      <c r="C291" s="5" t="s">
        <v>663</v>
      </c>
      <c r="D291" s="5" t="str">
        <f t="shared" si="4"/>
        <v>Pass</v>
      </c>
      <c r="E291" s="5" t="str">
        <f>INDEX(Test_Data!C:C,MATCH(Requirement_Tracking!B291,Test_Data!A:A,0))</f>
        <v>Integration Testing</v>
      </c>
      <c r="F291" s="5" t="str">
        <f>INDEX(Test_Data!D:D, MATCH(B291, Test_Data!A:A, 0))</f>
        <v>Regression</v>
      </c>
      <c r="G291" s="5" t="str">
        <f>INDEX(Test_Data!F:F, MATCH(B291, Test_Data!A:A, 0))</f>
        <v>Akshay G.</v>
      </c>
      <c r="H291" s="5" t="str">
        <f>INDEX(Test_Data!G:G, MATCH(B291, Test_Data!A:A, 0))</f>
        <v>Project E</v>
      </c>
      <c r="I291" s="5" t="s">
        <v>266</v>
      </c>
      <c r="J291" s="5" t="s">
        <v>939</v>
      </c>
      <c r="K291" s="5" t="s">
        <v>939</v>
      </c>
    </row>
    <row r="292" spans="1:11" hidden="1" x14ac:dyDescent="0.3">
      <c r="A292" s="5" t="str">
        <f>INDEX(Test_Data!B:B,MATCH(Requirement_Tracking!B292,Test_Data!A:A,0))</f>
        <v>P005</v>
      </c>
      <c r="B292" s="5" t="s">
        <v>79</v>
      </c>
      <c r="C292" s="5" t="s">
        <v>664</v>
      </c>
      <c r="D292" s="5" t="str">
        <f t="shared" si="4"/>
        <v>In Progress</v>
      </c>
      <c r="E292" s="5" t="str">
        <f>INDEX(Test_Data!C:C,MATCH(Requirement_Tracking!B292,Test_Data!A:A,0))</f>
        <v>SIL</v>
      </c>
      <c r="F292" s="5" t="str">
        <f>INDEX(Test_Data!D:D, MATCH(B292, Test_Data!A:A, 0))</f>
        <v>Regression</v>
      </c>
      <c r="G292" s="5" t="str">
        <f>INDEX(Test_Data!F:F, MATCH(B292, Test_Data!A:A, 0))</f>
        <v>Akshay G.</v>
      </c>
      <c r="H292" s="5" t="str">
        <f>INDEX(Test_Data!G:G, MATCH(B292, Test_Data!A:A, 0))</f>
        <v>Project E</v>
      </c>
      <c r="I292" s="5" t="s">
        <v>271</v>
      </c>
      <c r="J292" s="5" t="s">
        <v>665</v>
      </c>
      <c r="K292" s="5" t="s">
        <v>257</v>
      </c>
    </row>
    <row r="293" spans="1:11" hidden="1" x14ac:dyDescent="0.3">
      <c r="A293" s="5" t="str">
        <f>INDEX(Test_Data!B:B,MATCH(Requirement_Tracking!B293,Test_Data!A:A,0))</f>
        <v>P005</v>
      </c>
      <c r="B293" s="5" t="s">
        <v>80</v>
      </c>
      <c r="C293" s="5" t="s">
        <v>666</v>
      </c>
      <c r="D293" s="5" t="str">
        <f t="shared" si="4"/>
        <v>Fail</v>
      </c>
      <c r="E293" s="5" t="str">
        <f>INDEX(Test_Data!C:C,MATCH(Requirement_Tracking!B293,Test_Data!A:A,0))</f>
        <v>Unit Testing</v>
      </c>
      <c r="F293" s="5" t="str">
        <f>INDEX(Test_Data!D:D, MATCH(B293, Test_Data!A:A, 0))</f>
        <v>Test Execution</v>
      </c>
      <c r="G293" s="5" t="str">
        <f>INDEX(Test_Data!F:F, MATCH(B293, Test_Data!A:A, 0))</f>
        <v>Jasmin P.</v>
      </c>
      <c r="H293" s="5" t="str">
        <f>INDEX(Test_Data!G:G, MATCH(B293, Test_Data!A:A, 0))</f>
        <v>Project D</v>
      </c>
      <c r="I293" s="5" t="s">
        <v>942</v>
      </c>
      <c r="J293" s="5" t="s">
        <v>939</v>
      </c>
      <c r="K293" s="5" t="s">
        <v>939</v>
      </c>
    </row>
    <row r="294" spans="1:11" hidden="1" x14ac:dyDescent="0.3">
      <c r="A294" s="5" t="str">
        <f>INDEX(Test_Data!B:B,MATCH(Requirement_Tracking!B294,Test_Data!A:A,0))</f>
        <v>P003</v>
      </c>
      <c r="B294" s="5" t="s">
        <v>81</v>
      </c>
      <c r="C294" s="5" t="s">
        <v>667</v>
      </c>
      <c r="D294" s="5" t="str">
        <f t="shared" si="4"/>
        <v>Pass</v>
      </c>
      <c r="E294" s="5" t="str">
        <f>INDEX(Test_Data!C:C,MATCH(Requirement_Tracking!B294,Test_Data!A:A,0))</f>
        <v>HIL</v>
      </c>
      <c r="F294" s="5" t="str">
        <f>INDEX(Test_Data!D:D, MATCH(B294, Test_Data!A:A, 0))</f>
        <v>Test Specification</v>
      </c>
      <c r="G294" s="5" t="str">
        <f>INDEX(Test_Data!F:F, MATCH(B294, Test_Data!A:A, 0))</f>
        <v>Jaha U.</v>
      </c>
      <c r="H294" s="5" t="str">
        <f>INDEX(Test_Data!G:G, MATCH(B294, Test_Data!A:A, 0))</f>
        <v>Project B</v>
      </c>
      <c r="I294" s="5" t="s">
        <v>943</v>
      </c>
      <c r="J294" s="5" t="s">
        <v>939</v>
      </c>
      <c r="K294" s="5" t="s">
        <v>939</v>
      </c>
    </row>
    <row r="295" spans="1:11" x14ac:dyDescent="0.3">
      <c r="A295" s="5" t="str">
        <f>INDEX(Test_Data!B:B,MATCH(Requirement_Tracking!B295,Test_Data!A:A,0))</f>
        <v>P002</v>
      </c>
      <c r="B295" s="5" t="s">
        <v>82</v>
      </c>
      <c r="C295" s="5" t="s">
        <v>668</v>
      </c>
      <c r="D295" s="5" t="str">
        <f t="shared" si="4"/>
        <v>Pass</v>
      </c>
      <c r="E295" s="5" t="str">
        <f>INDEX(Test_Data!C:C,MATCH(Requirement_Tracking!B295,Test_Data!A:A,0))</f>
        <v>PIL</v>
      </c>
      <c r="F295" s="5" t="str">
        <f>INDEX(Test_Data!D:D, MATCH(B295, Test_Data!A:A, 0))</f>
        <v>OP-Retest</v>
      </c>
      <c r="G295" s="5" t="str">
        <f>INDEX(Test_Data!F:F, MATCH(B295, Test_Data!A:A, 0))</f>
        <v>Jaha U.</v>
      </c>
      <c r="H295" s="5" t="str">
        <f>INDEX(Test_Data!G:G, MATCH(B295, Test_Data!A:A, 0))</f>
        <v>Project E</v>
      </c>
      <c r="I295" s="5" t="s">
        <v>266</v>
      </c>
      <c r="J295" s="5" t="s">
        <v>669</v>
      </c>
      <c r="K295" s="5" t="s">
        <v>257</v>
      </c>
    </row>
    <row r="296" spans="1:11" hidden="1" x14ac:dyDescent="0.3">
      <c r="A296" s="5" t="str">
        <f>INDEX(Test_Data!B:B,MATCH(Requirement_Tracking!B296,Test_Data!A:A,0))</f>
        <v>P005</v>
      </c>
      <c r="B296" s="5" t="s">
        <v>83</v>
      </c>
      <c r="C296" s="5" t="s">
        <v>670</v>
      </c>
      <c r="D296" s="5" t="str">
        <f t="shared" si="4"/>
        <v>In Progress</v>
      </c>
      <c r="E296" s="5" t="str">
        <f>INDEX(Test_Data!C:C,MATCH(Requirement_Tracking!B296,Test_Data!A:A,0))</f>
        <v>HIL</v>
      </c>
      <c r="F296" s="5" t="str">
        <f>INDEX(Test_Data!D:D, MATCH(B296, Test_Data!A:A, 0))</f>
        <v>Regression</v>
      </c>
      <c r="G296" s="5" t="str">
        <f>INDEX(Test_Data!F:F, MATCH(B296, Test_Data!A:A, 0))</f>
        <v>Sarah G.</v>
      </c>
      <c r="H296" s="5" t="str">
        <f>INDEX(Test_Data!G:G, MATCH(B296, Test_Data!A:A, 0))</f>
        <v>Project A</v>
      </c>
      <c r="I296" s="5" t="s">
        <v>271</v>
      </c>
      <c r="J296" s="5" t="s">
        <v>939</v>
      </c>
      <c r="K296" s="5" t="s">
        <v>939</v>
      </c>
    </row>
    <row r="297" spans="1:11" hidden="1" x14ac:dyDescent="0.3">
      <c r="A297" s="5" t="str">
        <f>INDEX(Test_Data!B:B,MATCH(Requirement_Tracking!B297,Test_Data!A:A,0))</f>
        <v>P002</v>
      </c>
      <c r="B297" s="5" t="s">
        <v>84</v>
      </c>
      <c r="C297" s="5" t="s">
        <v>671</v>
      </c>
      <c r="D297" s="5" t="str">
        <f t="shared" si="4"/>
        <v>Pass</v>
      </c>
      <c r="E297" s="5" t="str">
        <f>INDEX(Test_Data!C:C,MATCH(Requirement_Tracking!B297,Test_Data!A:A,0))</f>
        <v>PIL</v>
      </c>
      <c r="F297" s="5" t="str">
        <f>INDEX(Test_Data!D:D, MATCH(B297, Test_Data!A:A, 0))</f>
        <v>Test Specification</v>
      </c>
      <c r="G297" s="5" t="str">
        <f>INDEX(Test_Data!F:F, MATCH(B297, Test_Data!A:A, 0))</f>
        <v>Jaha U.</v>
      </c>
      <c r="H297" s="5" t="str">
        <f>INDEX(Test_Data!G:G, MATCH(B297, Test_Data!A:A, 0))</f>
        <v>Project B</v>
      </c>
      <c r="I297" s="5" t="s">
        <v>943</v>
      </c>
      <c r="J297" s="5" t="s">
        <v>939</v>
      </c>
      <c r="K297" s="5" t="s">
        <v>939</v>
      </c>
    </row>
    <row r="298" spans="1:11" hidden="1" x14ac:dyDescent="0.3">
      <c r="A298" s="5" t="str">
        <f>INDEX(Test_Data!B:B,MATCH(Requirement_Tracking!B298,Test_Data!A:A,0))</f>
        <v>P001</v>
      </c>
      <c r="B298" s="5" t="s">
        <v>85</v>
      </c>
      <c r="C298" s="5" t="s">
        <v>672</v>
      </c>
      <c r="D298" s="5" t="str">
        <f t="shared" si="4"/>
        <v>Pass</v>
      </c>
      <c r="E298" s="5" t="str">
        <f>INDEX(Test_Data!C:C,MATCH(Requirement_Tracking!B298,Test_Data!A:A,0))</f>
        <v>PIL</v>
      </c>
      <c r="F298" s="5" t="str">
        <f>INDEX(Test_Data!D:D, MATCH(B298, Test_Data!A:A, 0))</f>
        <v>Test Execution</v>
      </c>
      <c r="G298" s="5" t="str">
        <f>INDEX(Test_Data!F:F, MATCH(B298, Test_Data!A:A, 0))</f>
        <v>Akshay G.</v>
      </c>
      <c r="H298" s="5" t="str">
        <f>INDEX(Test_Data!G:G, MATCH(B298, Test_Data!A:A, 0))</f>
        <v>Project B</v>
      </c>
      <c r="I298" s="5" t="s">
        <v>943</v>
      </c>
      <c r="J298" s="5" t="s">
        <v>673</v>
      </c>
      <c r="K298" s="5" t="s">
        <v>257</v>
      </c>
    </row>
    <row r="299" spans="1:11" x14ac:dyDescent="0.3">
      <c r="A299" s="5" t="str">
        <f>INDEX(Test_Data!B:B,MATCH(Requirement_Tracking!B299,Test_Data!A:A,0))</f>
        <v>P002</v>
      </c>
      <c r="B299" s="5" t="s">
        <v>86</v>
      </c>
      <c r="C299" s="5" t="s">
        <v>674</v>
      </c>
      <c r="D299" s="5" t="str">
        <f t="shared" si="4"/>
        <v>Not Applicable</v>
      </c>
      <c r="E299" s="5" t="str">
        <f>INDEX(Test_Data!C:C,MATCH(Requirement_Tracking!B299,Test_Data!A:A,0))</f>
        <v>SIL</v>
      </c>
      <c r="F299" s="5" t="str">
        <f>INDEX(Test_Data!D:D, MATCH(B299, Test_Data!A:A, 0))</f>
        <v>OP-Retest</v>
      </c>
      <c r="G299" s="5" t="str">
        <f>INDEX(Test_Data!F:F, MATCH(B299, Test_Data!A:A, 0))</f>
        <v>Jasmin P.</v>
      </c>
      <c r="H299" s="5" t="str">
        <f>INDEX(Test_Data!G:G, MATCH(B299, Test_Data!A:A, 0))</f>
        <v>Project A</v>
      </c>
      <c r="I299" s="5" t="s">
        <v>944</v>
      </c>
      <c r="J299" s="5" t="s">
        <v>977</v>
      </c>
      <c r="K299" s="5" t="s">
        <v>257</v>
      </c>
    </row>
    <row r="300" spans="1:11" hidden="1" x14ac:dyDescent="0.3">
      <c r="A300" s="5" t="str">
        <f>INDEX(Test_Data!B:B,MATCH(Requirement_Tracking!B300,Test_Data!A:A,0))</f>
        <v>P003</v>
      </c>
      <c r="B300" s="5" t="s">
        <v>87</v>
      </c>
      <c r="C300" s="5" t="s">
        <v>675</v>
      </c>
      <c r="D300" s="5" t="str">
        <f t="shared" si="4"/>
        <v>Pass</v>
      </c>
      <c r="E300" s="5" t="str">
        <f>INDEX(Test_Data!C:C,MATCH(Requirement_Tracking!B300,Test_Data!A:A,0))</f>
        <v>PIL</v>
      </c>
      <c r="F300" s="5" t="str">
        <f>INDEX(Test_Data!D:D, MATCH(B300, Test_Data!A:A, 0))</f>
        <v>Requirement Review</v>
      </c>
      <c r="G300" s="5" t="str">
        <f>INDEX(Test_Data!F:F, MATCH(B300, Test_Data!A:A, 0))</f>
        <v>Sarah G.</v>
      </c>
      <c r="H300" s="5" t="str">
        <f>INDEX(Test_Data!G:G, MATCH(B300, Test_Data!A:A, 0))</f>
        <v>Project A</v>
      </c>
      <c r="I300" s="5" t="s">
        <v>943</v>
      </c>
      <c r="J300" s="5" t="s">
        <v>939</v>
      </c>
      <c r="K300" s="5" t="s">
        <v>939</v>
      </c>
    </row>
    <row r="301" spans="1:11" hidden="1" x14ac:dyDescent="0.3">
      <c r="A301" s="5" t="str">
        <f>INDEX(Test_Data!B:B,MATCH(Requirement_Tracking!B301,Test_Data!A:A,0))</f>
        <v>P005</v>
      </c>
      <c r="B301" s="5" t="s">
        <v>88</v>
      </c>
      <c r="C301" s="5" t="s">
        <v>676</v>
      </c>
      <c r="D301" s="5" t="str">
        <f t="shared" si="4"/>
        <v>Pass</v>
      </c>
      <c r="E301" s="5" t="str">
        <f>INDEX(Test_Data!C:C,MATCH(Requirement_Tracking!B301,Test_Data!A:A,0))</f>
        <v>Integration Testing</v>
      </c>
      <c r="F301" s="5" t="str">
        <f>INDEX(Test_Data!D:D, MATCH(B301, Test_Data!A:A, 0))</f>
        <v>Test Specification</v>
      </c>
      <c r="G301" s="5" t="str">
        <f>INDEX(Test_Data!F:F, MATCH(B301, Test_Data!A:A, 0))</f>
        <v>Jaha U.</v>
      </c>
      <c r="H301" s="5" t="str">
        <f>INDEX(Test_Data!G:G, MATCH(B301, Test_Data!A:A, 0))</f>
        <v>Project C</v>
      </c>
      <c r="I301" s="5" t="s">
        <v>943</v>
      </c>
      <c r="J301" s="5" t="s">
        <v>677</v>
      </c>
      <c r="K301" s="5" t="s">
        <v>256</v>
      </c>
    </row>
    <row r="302" spans="1:11" hidden="1" x14ac:dyDescent="0.3">
      <c r="A302" s="5" t="str">
        <f>INDEX(Test_Data!B:B,MATCH(Requirement_Tracking!B302,Test_Data!A:A,0))</f>
        <v>P002</v>
      </c>
      <c r="B302" s="5" t="s">
        <v>89</v>
      </c>
      <c r="C302" s="5" t="s">
        <v>270</v>
      </c>
      <c r="D302" s="5" t="str">
        <f t="shared" si="4"/>
        <v>In Progress</v>
      </c>
      <c r="E302" s="5" t="str">
        <f>INDEX(Test_Data!C:C,MATCH(Requirement_Tracking!B302,Test_Data!A:A,0))</f>
        <v>SIL</v>
      </c>
      <c r="F302" s="5" t="str">
        <f>INDEX(Test_Data!D:D, MATCH(B302, Test_Data!A:A, 0))</f>
        <v>Requirement Review</v>
      </c>
      <c r="G302" s="5" t="str">
        <f>INDEX(Test_Data!F:F, MATCH(B302, Test_Data!A:A, 0))</f>
        <v>Jaha U.</v>
      </c>
      <c r="H302" s="5" t="str">
        <f>INDEX(Test_Data!G:G, MATCH(B302, Test_Data!A:A, 0))</f>
        <v>Project A</v>
      </c>
      <c r="I302" s="5" t="s">
        <v>271</v>
      </c>
      <c r="J302" s="5" t="s">
        <v>939</v>
      </c>
      <c r="K302" s="5" t="s">
        <v>939</v>
      </c>
    </row>
    <row r="303" spans="1:11" hidden="1" x14ac:dyDescent="0.3">
      <c r="A303" s="5" t="str">
        <f>INDEX(Test_Data!B:B,MATCH(Requirement_Tracking!B303,Test_Data!A:A,0))</f>
        <v>P003</v>
      </c>
      <c r="B303" s="5" t="s">
        <v>90</v>
      </c>
      <c r="C303" s="5" t="s">
        <v>272</v>
      </c>
      <c r="D303" s="5" t="str">
        <f t="shared" si="4"/>
        <v>Not Applicable</v>
      </c>
      <c r="E303" s="5" t="str">
        <f>INDEX(Test_Data!C:C,MATCH(Requirement_Tracking!B303,Test_Data!A:A,0))</f>
        <v>SIL</v>
      </c>
      <c r="F303" s="5" t="str">
        <f>INDEX(Test_Data!D:D, MATCH(B303, Test_Data!A:A, 0))</f>
        <v>Regression</v>
      </c>
      <c r="G303" s="5" t="str">
        <f>INDEX(Test_Data!F:F, MATCH(B303, Test_Data!A:A, 0))</f>
        <v>Sarah G.</v>
      </c>
      <c r="H303" s="5" t="str">
        <f>INDEX(Test_Data!G:G, MATCH(B303, Test_Data!A:A, 0))</f>
        <v>Project E</v>
      </c>
      <c r="I303" s="5" t="s">
        <v>944</v>
      </c>
      <c r="J303" s="5" t="s">
        <v>939</v>
      </c>
      <c r="K303" s="5" t="s">
        <v>939</v>
      </c>
    </row>
    <row r="304" spans="1:11" hidden="1" x14ac:dyDescent="0.3">
      <c r="A304" s="5" t="str">
        <f>INDEX(Test_Data!B:B,MATCH(Requirement_Tracking!B304,Test_Data!A:A,0))</f>
        <v>P001</v>
      </c>
      <c r="B304" s="5" t="s">
        <v>91</v>
      </c>
      <c r="C304" s="5" t="s">
        <v>283</v>
      </c>
      <c r="D304" s="5" t="str">
        <f t="shared" si="4"/>
        <v>Pass</v>
      </c>
      <c r="E304" s="5" t="str">
        <f>INDEX(Test_Data!C:C,MATCH(Requirement_Tracking!B304,Test_Data!A:A,0))</f>
        <v>PIL</v>
      </c>
      <c r="F304" s="5" t="str">
        <f>INDEX(Test_Data!D:D, MATCH(B304, Test_Data!A:A, 0))</f>
        <v>Regression</v>
      </c>
      <c r="G304" s="5" t="str">
        <f>INDEX(Test_Data!F:F, MATCH(B304, Test_Data!A:A, 0))</f>
        <v>Dara H.</v>
      </c>
      <c r="H304" s="5" t="str">
        <f>INDEX(Test_Data!G:G, MATCH(B304, Test_Data!A:A, 0))</f>
        <v>Project E</v>
      </c>
      <c r="I304" s="5" t="s">
        <v>266</v>
      </c>
      <c r="J304" s="5" t="s">
        <v>678</v>
      </c>
      <c r="K304" s="5" t="s">
        <v>256</v>
      </c>
    </row>
    <row r="305" spans="1:11" hidden="1" x14ac:dyDescent="0.3">
      <c r="A305" s="5" t="str">
        <f>INDEX(Test_Data!B:B,MATCH(Requirement_Tracking!B305,Test_Data!A:A,0))</f>
        <v>P004</v>
      </c>
      <c r="B305" s="5" t="s">
        <v>92</v>
      </c>
      <c r="C305" s="5" t="s">
        <v>284</v>
      </c>
      <c r="D305" s="5" t="str">
        <f t="shared" si="4"/>
        <v>Not Applicable</v>
      </c>
      <c r="E305" s="5" t="str">
        <f>INDEX(Test_Data!C:C,MATCH(Requirement_Tracking!B305,Test_Data!A:A,0))</f>
        <v>SIL</v>
      </c>
      <c r="F305" s="5" t="str">
        <f>INDEX(Test_Data!D:D, MATCH(B305, Test_Data!A:A, 0))</f>
        <v>Test Execution</v>
      </c>
      <c r="G305" s="5" t="str">
        <f>INDEX(Test_Data!F:F, MATCH(B305, Test_Data!A:A, 0))</f>
        <v>Sarah G.</v>
      </c>
      <c r="H305" s="5" t="str">
        <f>INDEX(Test_Data!G:G, MATCH(B305, Test_Data!A:A, 0))</f>
        <v>Project B</v>
      </c>
      <c r="I305" s="5" t="s">
        <v>944</v>
      </c>
      <c r="J305" s="5" t="s">
        <v>939</v>
      </c>
      <c r="K305" s="5" t="s">
        <v>939</v>
      </c>
    </row>
    <row r="306" spans="1:11" hidden="1" x14ac:dyDescent="0.3">
      <c r="A306" s="5" t="str">
        <f>INDEX(Test_Data!B:B,MATCH(Requirement_Tracking!B306,Test_Data!A:A,0))</f>
        <v>P005</v>
      </c>
      <c r="B306" s="5" t="s">
        <v>93</v>
      </c>
      <c r="C306" s="5" t="s">
        <v>679</v>
      </c>
      <c r="D306" s="5" t="str">
        <f t="shared" si="4"/>
        <v>In Progress</v>
      </c>
      <c r="E306" s="5" t="str">
        <f>INDEX(Test_Data!C:C,MATCH(Requirement_Tracking!B306,Test_Data!A:A,0))</f>
        <v>HIL</v>
      </c>
      <c r="F306" s="5" t="str">
        <f>INDEX(Test_Data!D:D, MATCH(B306, Test_Data!A:A, 0))</f>
        <v>Requirement Review</v>
      </c>
      <c r="G306" s="5" t="str">
        <f>INDEX(Test_Data!F:F, MATCH(B306, Test_Data!A:A, 0))</f>
        <v>Jasmin P.</v>
      </c>
      <c r="H306" s="5" t="str">
        <f>INDEX(Test_Data!G:G, MATCH(B306, Test_Data!A:A, 0))</f>
        <v>Project D</v>
      </c>
      <c r="I306" s="5" t="s">
        <v>271</v>
      </c>
      <c r="J306" s="5" t="s">
        <v>939</v>
      </c>
      <c r="K306" s="5" t="s">
        <v>939</v>
      </c>
    </row>
    <row r="307" spans="1:11" x14ac:dyDescent="0.3">
      <c r="A307" s="5" t="str">
        <f>INDEX(Test_Data!B:B,MATCH(Requirement_Tracking!B307,Test_Data!A:A,0))</f>
        <v>P001</v>
      </c>
      <c r="B307" s="5" t="s">
        <v>94</v>
      </c>
      <c r="C307" s="5" t="s">
        <v>680</v>
      </c>
      <c r="D307" s="5" t="str">
        <f t="shared" si="4"/>
        <v>Pass</v>
      </c>
      <c r="E307" s="5" t="str">
        <f>INDEX(Test_Data!C:C,MATCH(Requirement_Tracking!B307,Test_Data!A:A,0))</f>
        <v>HIL</v>
      </c>
      <c r="F307" s="5" t="str">
        <f>INDEX(Test_Data!D:D, MATCH(B307, Test_Data!A:A, 0))</f>
        <v>OP-Retest</v>
      </c>
      <c r="G307" s="5" t="str">
        <f>INDEX(Test_Data!F:F, MATCH(B307, Test_Data!A:A, 0))</f>
        <v>Jasmin P.</v>
      </c>
      <c r="H307" s="5" t="str">
        <f>INDEX(Test_Data!G:G, MATCH(B307, Test_Data!A:A, 0))</f>
        <v>Project D</v>
      </c>
      <c r="I307" s="5" t="s">
        <v>266</v>
      </c>
      <c r="J307" s="5" t="s">
        <v>681</v>
      </c>
      <c r="K307" s="5" t="s">
        <v>256</v>
      </c>
    </row>
    <row r="308" spans="1:11" hidden="1" x14ac:dyDescent="0.3">
      <c r="A308" s="5" t="str">
        <f>INDEX(Test_Data!B:B,MATCH(Requirement_Tracking!B308,Test_Data!A:A,0))</f>
        <v>P003</v>
      </c>
      <c r="B308" s="5" t="s">
        <v>95</v>
      </c>
      <c r="C308" s="5" t="s">
        <v>682</v>
      </c>
      <c r="D308" s="5" t="str">
        <f t="shared" si="4"/>
        <v>Not Applicable</v>
      </c>
      <c r="E308" s="5" t="str">
        <f>INDEX(Test_Data!C:C,MATCH(Requirement_Tracking!B308,Test_Data!A:A,0))</f>
        <v>Unit Testing</v>
      </c>
      <c r="F308" s="5" t="str">
        <f>INDEX(Test_Data!D:D, MATCH(B308, Test_Data!A:A, 0))</f>
        <v>Regression</v>
      </c>
      <c r="G308" s="5" t="str">
        <f>INDEX(Test_Data!F:F, MATCH(B308, Test_Data!A:A, 0))</f>
        <v>Akshay G.</v>
      </c>
      <c r="H308" s="5" t="str">
        <f>INDEX(Test_Data!G:G, MATCH(B308, Test_Data!A:A, 0))</f>
        <v>Project C</v>
      </c>
      <c r="I308" s="5" t="s">
        <v>944</v>
      </c>
      <c r="J308" s="5" t="s">
        <v>939</v>
      </c>
      <c r="K308" s="5" t="s">
        <v>939</v>
      </c>
    </row>
    <row r="309" spans="1:11" x14ac:dyDescent="0.3">
      <c r="A309" s="5" t="str">
        <f>INDEX(Test_Data!B:B,MATCH(Requirement_Tracking!B309,Test_Data!A:A,0))</f>
        <v>P003</v>
      </c>
      <c r="B309" s="5" t="s">
        <v>96</v>
      </c>
      <c r="C309" s="5" t="s">
        <v>683</v>
      </c>
      <c r="D309" s="5" t="str">
        <f t="shared" si="4"/>
        <v>Not Applicable</v>
      </c>
      <c r="E309" s="5" t="str">
        <f>INDEX(Test_Data!C:C,MATCH(Requirement_Tracking!B309,Test_Data!A:A,0))</f>
        <v>PIL</v>
      </c>
      <c r="F309" s="5" t="str">
        <f>INDEX(Test_Data!D:D, MATCH(B309, Test_Data!A:A, 0))</f>
        <v>OP-Retest</v>
      </c>
      <c r="G309" s="5" t="str">
        <f>INDEX(Test_Data!F:F, MATCH(B309, Test_Data!A:A, 0))</f>
        <v>Akshay G.</v>
      </c>
      <c r="H309" s="5" t="str">
        <f>INDEX(Test_Data!G:G, MATCH(B309, Test_Data!A:A, 0))</f>
        <v>Project C</v>
      </c>
      <c r="I309" s="5" t="s">
        <v>944</v>
      </c>
      <c r="J309" s="5" t="s">
        <v>963</v>
      </c>
      <c r="K309" s="5" t="s">
        <v>273</v>
      </c>
    </row>
    <row r="310" spans="1:11" hidden="1" x14ac:dyDescent="0.3">
      <c r="A310" s="5" t="str">
        <f>INDEX(Test_Data!B:B,MATCH(Requirement_Tracking!B310,Test_Data!A:A,0))</f>
        <v>P001</v>
      </c>
      <c r="B310" s="5" t="s">
        <v>97</v>
      </c>
      <c r="C310" s="5" t="s">
        <v>684</v>
      </c>
      <c r="D310" s="5" t="str">
        <f t="shared" si="4"/>
        <v>Pass</v>
      </c>
      <c r="E310" s="5" t="str">
        <f>INDEX(Test_Data!C:C,MATCH(Requirement_Tracking!B310,Test_Data!A:A,0))</f>
        <v>Integration Testing</v>
      </c>
      <c r="F310" s="5" t="str">
        <f>INDEX(Test_Data!D:D, MATCH(B310, Test_Data!A:A, 0))</f>
        <v>Test Execution</v>
      </c>
      <c r="G310" s="5" t="str">
        <f>INDEX(Test_Data!F:F, MATCH(B310, Test_Data!A:A, 0))</f>
        <v>Dara H.</v>
      </c>
      <c r="H310" s="5" t="str">
        <f>INDEX(Test_Data!G:G, MATCH(B310, Test_Data!A:A, 0))</f>
        <v>Project C</v>
      </c>
      <c r="I310" s="5" t="s">
        <v>943</v>
      </c>
      <c r="J310" s="5" t="s">
        <v>685</v>
      </c>
      <c r="K310" s="5" t="s">
        <v>256</v>
      </c>
    </row>
    <row r="311" spans="1:11" hidden="1" x14ac:dyDescent="0.3">
      <c r="A311" s="5" t="str">
        <f>INDEX(Test_Data!B:B,MATCH(Requirement_Tracking!B311,Test_Data!A:A,0))</f>
        <v>P003</v>
      </c>
      <c r="B311" s="5" t="s">
        <v>98</v>
      </c>
      <c r="C311" s="5" t="s">
        <v>686</v>
      </c>
      <c r="D311" s="5" t="str">
        <f t="shared" si="4"/>
        <v>Not Applicable</v>
      </c>
      <c r="E311" s="5" t="str">
        <f>INDEX(Test_Data!C:C,MATCH(Requirement_Tracking!B311,Test_Data!A:A,0))</f>
        <v>HIL</v>
      </c>
      <c r="F311" s="5" t="str">
        <f>INDEX(Test_Data!D:D, MATCH(B311, Test_Data!A:A, 0))</f>
        <v>Test Execution</v>
      </c>
      <c r="G311" s="5" t="str">
        <f>INDEX(Test_Data!F:F, MATCH(B311, Test_Data!A:A, 0))</f>
        <v>Dara H.</v>
      </c>
      <c r="H311" s="5" t="str">
        <f>INDEX(Test_Data!G:G, MATCH(B311, Test_Data!A:A, 0))</f>
        <v>Project C</v>
      </c>
      <c r="I311" s="5" t="s">
        <v>944</v>
      </c>
      <c r="J311" s="5" t="s">
        <v>939</v>
      </c>
      <c r="K311" s="5" t="s">
        <v>939</v>
      </c>
    </row>
    <row r="312" spans="1:11" hidden="1" x14ac:dyDescent="0.3">
      <c r="A312" s="5" t="str">
        <f>INDEX(Test_Data!B:B,MATCH(Requirement_Tracking!B312,Test_Data!A:A,0))</f>
        <v>P001</v>
      </c>
      <c r="B312" s="5" t="s">
        <v>99</v>
      </c>
      <c r="C312" s="5" t="s">
        <v>687</v>
      </c>
      <c r="D312" s="5" t="str">
        <f t="shared" si="4"/>
        <v>In Progress</v>
      </c>
      <c r="E312" s="5" t="str">
        <f>INDEX(Test_Data!C:C,MATCH(Requirement_Tracking!B312,Test_Data!A:A,0))</f>
        <v>HIL</v>
      </c>
      <c r="F312" s="5" t="str">
        <f>INDEX(Test_Data!D:D, MATCH(B312, Test_Data!A:A, 0))</f>
        <v>Test Specification</v>
      </c>
      <c r="G312" s="5" t="str">
        <f>INDEX(Test_Data!F:F, MATCH(B312, Test_Data!A:A, 0))</f>
        <v>Dara H.</v>
      </c>
      <c r="H312" s="5" t="str">
        <f>INDEX(Test_Data!G:G, MATCH(B312, Test_Data!A:A, 0))</f>
        <v>Project B</v>
      </c>
      <c r="I312" s="5" t="s">
        <v>271</v>
      </c>
      <c r="J312" s="5" t="s">
        <v>939</v>
      </c>
      <c r="K312" s="5" t="s">
        <v>939</v>
      </c>
    </row>
    <row r="313" spans="1:11" x14ac:dyDescent="0.3">
      <c r="A313" s="5" t="str">
        <f>INDEX(Test_Data!B:B,MATCH(Requirement_Tracking!B313,Test_Data!A:A,0))</f>
        <v>P002</v>
      </c>
      <c r="B313" s="5" t="s">
        <v>100</v>
      </c>
      <c r="C313" s="5" t="s">
        <v>688</v>
      </c>
      <c r="D313" s="5" t="str">
        <f t="shared" si="4"/>
        <v>Fail</v>
      </c>
      <c r="E313" s="5" t="str">
        <f>INDEX(Test_Data!C:C,MATCH(Requirement_Tracking!B313,Test_Data!A:A,0))</f>
        <v>PIL</v>
      </c>
      <c r="F313" s="5" t="str">
        <f>INDEX(Test_Data!D:D, MATCH(B313, Test_Data!A:A, 0))</f>
        <v>OP-Retest</v>
      </c>
      <c r="G313" s="5" t="str">
        <f>INDEX(Test_Data!F:F, MATCH(B313, Test_Data!A:A, 0))</f>
        <v>Sarah G.</v>
      </c>
      <c r="H313" s="5" t="str">
        <f>INDEX(Test_Data!G:G, MATCH(B313, Test_Data!A:A, 0))</f>
        <v>Project E</v>
      </c>
      <c r="I313" s="5" t="s">
        <v>942</v>
      </c>
      <c r="J313" s="5" t="s">
        <v>689</v>
      </c>
      <c r="K313" s="5" t="s">
        <v>255</v>
      </c>
    </row>
    <row r="314" spans="1:11" x14ac:dyDescent="0.3">
      <c r="A314" s="5" t="str">
        <f>INDEX(Test_Data!B:B,MATCH(Requirement_Tracking!B314,Test_Data!A:A,0))</f>
        <v>P005</v>
      </c>
      <c r="B314" s="5" t="s">
        <v>101</v>
      </c>
      <c r="C314" s="5" t="s">
        <v>690</v>
      </c>
      <c r="D314" s="5" t="str">
        <f t="shared" si="4"/>
        <v>In Progress</v>
      </c>
      <c r="E314" s="5" t="str">
        <f>INDEX(Test_Data!C:C,MATCH(Requirement_Tracking!B314,Test_Data!A:A,0))</f>
        <v>PIL</v>
      </c>
      <c r="F314" s="5" t="str">
        <f>INDEX(Test_Data!D:D, MATCH(B314, Test_Data!A:A, 0))</f>
        <v>OP-Retest</v>
      </c>
      <c r="G314" s="5" t="str">
        <f>INDEX(Test_Data!F:F, MATCH(B314, Test_Data!A:A, 0))</f>
        <v>Jaha U.</v>
      </c>
      <c r="H314" s="5" t="str">
        <f>INDEX(Test_Data!G:G, MATCH(B314, Test_Data!A:A, 0))</f>
        <v>Project B</v>
      </c>
      <c r="I314" s="5" t="s">
        <v>271</v>
      </c>
      <c r="J314" s="5" t="s">
        <v>978</v>
      </c>
      <c r="K314" s="5" t="s">
        <v>256</v>
      </c>
    </row>
    <row r="315" spans="1:11" hidden="1" x14ac:dyDescent="0.3">
      <c r="A315" s="5" t="str">
        <f>INDEX(Test_Data!B:B,MATCH(Requirement_Tracking!B315,Test_Data!A:A,0))</f>
        <v>P002</v>
      </c>
      <c r="B315" s="5" t="s">
        <v>102</v>
      </c>
      <c r="C315" s="5" t="s">
        <v>691</v>
      </c>
      <c r="D315" s="5" t="str">
        <f t="shared" si="4"/>
        <v>Fail</v>
      </c>
      <c r="E315" s="5" t="str">
        <f>INDEX(Test_Data!C:C,MATCH(Requirement_Tracking!B315,Test_Data!A:A,0))</f>
        <v>Integration Testing</v>
      </c>
      <c r="F315" s="5" t="str">
        <f>INDEX(Test_Data!D:D, MATCH(B315, Test_Data!A:A, 0))</f>
        <v>Test Execution</v>
      </c>
      <c r="G315" s="5" t="str">
        <f>INDEX(Test_Data!F:F, MATCH(B315, Test_Data!A:A, 0))</f>
        <v>Jasmin P.</v>
      </c>
      <c r="H315" s="5" t="str">
        <f>INDEX(Test_Data!G:G, MATCH(B315, Test_Data!A:A, 0))</f>
        <v>Project A</v>
      </c>
      <c r="I315" s="5" t="s">
        <v>942</v>
      </c>
      <c r="J315" s="5" t="s">
        <v>939</v>
      </c>
      <c r="K315" s="5" t="s">
        <v>939</v>
      </c>
    </row>
    <row r="316" spans="1:11" hidden="1" x14ac:dyDescent="0.3">
      <c r="A316" s="5" t="str">
        <f>INDEX(Test_Data!B:B,MATCH(Requirement_Tracking!B316,Test_Data!A:A,0))</f>
        <v>P004</v>
      </c>
      <c r="B316" s="5" t="s">
        <v>103</v>
      </c>
      <c r="C316" s="5" t="s">
        <v>692</v>
      </c>
      <c r="D316" s="5" t="str">
        <f t="shared" si="4"/>
        <v>Pass</v>
      </c>
      <c r="E316" s="5" t="str">
        <f>INDEX(Test_Data!C:C,MATCH(Requirement_Tracking!B316,Test_Data!A:A,0))</f>
        <v>Unit Testing</v>
      </c>
      <c r="F316" s="5" t="str">
        <f>INDEX(Test_Data!D:D, MATCH(B316, Test_Data!A:A, 0))</f>
        <v>Test Execution</v>
      </c>
      <c r="G316" s="5" t="str">
        <f>INDEX(Test_Data!F:F, MATCH(B316, Test_Data!A:A, 0))</f>
        <v>Jaha U.</v>
      </c>
      <c r="H316" s="5" t="str">
        <f>INDEX(Test_Data!G:G, MATCH(B316, Test_Data!A:A, 0))</f>
        <v>Project B</v>
      </c>
      <c r="I316" s="5" t="s">
        <v>266</v>
      </c>
      <c r="J316" s="5" t="s">
        <v>693</v>
      </c>
      <c r="K316" s="5" t="s">
        <v>255</v>
      </c>
    </row>
    <row r="317" spans="1:11" hidden="1" x14ac:dyDescent="0.3">
      <c r="A317" s="5" t="str">
        <f>INDEX(Test_Data!B:B,MATCH(Requirement_Tracking!B317,Test_Data!A:A,0))</f>
        <v>P001</v>
      </c>
      <c r="B317" s="5" t="s">
        <v>104</v>
      </c>
      <c r="C317" s="5" t="s">
        <v>694</v>
      </c>
      <c r="D317" s="5" t="str">
        <f t="shared" si="4"/>
        <v>Fail</v>
      </c>
      <c r="E317" s="5" t="str">
        <f>INDEX(Test_Data!C:C,MATCH(Requirement_Tracking!B317,Test_Data!A:A,0))</f>
        <v>SIL</v>
      </c>
      <c r="F317" s="5" t="str">
        <f>INDEX(Test_Data!D:D, MATCH(B317, Test_Data!A:A, 0))</f>
        <v>Test Execution</v>
      </c>
      <c r="G317" s="5" t="str">
        <f>INDEX(Test_Data!F:F, MATCH(B317, Test_Data!A:A, 0))</f>
        <v>Jasmin P.</v>
      </c>
      <c r="H317" s="5" t="str">
        <f>INDEX(Test_Data!G:G, MATCH(B317, Test_Data!A:A, 0))</f>
        <v>Project D</v>
      </c>
      <c r="I317" s="5" t="s">
        <v>942</v>
      </c>
      <c r="J317" s="5" t="s">
        <v>939</v>
      </c>
      <c r="K317" s="5" t="s">
        <v>939</v>
      </c>
    </row>
    <row r="318" spans="1:11" hidden="1" x14ac:dyDescent="0.3">
      <c r="A318" s="5" t="str">
        <f>INDEX(Test_Data!B:B,MATCH(Requirement_Tracking!B318,Test_Data!A:A,0))</f>
        <v>P004</v>
      </c>
      <c r="B318" s="5" t="s">
        <v>105</v>
      </c>
      <c r="C318" s="5" t="s">
        <v>695</v>
      </c>
      <c r="D318" s="5" t="str">
        <f t="shared" si="4"/>
        <v>Not Applicable</v>
      </c>
      <c r="E318" s="5" t="str">
        <f>INDEX(Test_Data!C:C,MATCH(Requirement_Tracking!B318,Test_Data!A:A,0))</f>
        <v>SIL</v>
      </c>
      <c r="F318" s="5" t="str">
        <f>INDEX(Test_Data!D:D, MATCH(B318, Test_Data!A:A, 0))</f>
        <v>Regression</v>
      </c>
      <c r="G318" s="5" t="str">
        <f>INDEX(Test_Data!F:F, MATCH(B318, Test_Data!A:A, 0))</f>
        <v>Sarah G.</v>
      </c>
      <c r="H318" s="5" t="str">
        <f>INDEX(Test_Data!G:G, MATCH(B318, Test_Data!A:A, 0))</f>
        <v>Project D</v>
      </c>
      <c r="I318" s="5" t="s">
        <v>944</v>
      </c>
      <c r="J318" s="5" t="s">
        <v>939</v>
      </c>
      <c r="K318" s="5" t="s">
        <v>939</v>
      </c>
    </row>
    <row r="319" spans="1:11" hidden="1" x14ac:dyDescent="0.3">
      <c r="A319" s="5" t="str">
        <f>INDEX(Test_Data!B:B,MATCH(Requirement_Tracking!B319,Test_Data!A:A,0))</f>
        <v>P004</v>
      </c>
      <c r="B319" s="5" t="s">
        <v>106</v>
      </c>
      <c r="C319" s="5" t="s">
        <v>696</v>
      </c>
      <c r="D319" s="5" t="str">
        <f t="shared" si="4"/>
        <v>Pass</v>
      </c>
      <c r="E319" s="5" t="str">
        <f>INDEX(Test_Data!C:C,MATCH(Requirement_Tracking!B319,Test_Data!A:A,0))</f>
        <v>Unit Testing</v>
      </c>
      <c r="F319" s="5" t="str">
        <f>INDEX(Test_Data!D:D, MATCH(B319, Test_Data!A:A, 0))</f>
        <v>Test Execution</v>
      </c>
      <c r="G319" s="5" t="str">
        <f>INDEX(Test_Data!F:F, MATCH(B319, Test_Data!A:A, 0))</f>
        <v>Sarah G.</v>
      </c>
      <c r="H319" s="5" t="str">
        <f>INDEX(Test_Data!G:G, MATCH(B319, Test_Data!A:A, 0))</f>
        <v>Project D</v>
      </c>
      <c r="I319" s="5" t="s">
        <v>943</v>
      </c>
      <c r="J319" s="5" t="s">
        <v>697</v>
      </c>
      <c r="K319" s="5" t="s">
        <v>255</v>
      </c>
    </row>
    <row r="320" spans="1:11" hidden="1" x14ac:dyDescent="0.3">
      <c r="A320" s="5" t="str">
        <f>INDEX(Test_Data!B:B,MATCH(Requirement_Tracking!B320,Test_Data!A:A,0))</f>
        <v>P001</v>
      </c>
      <c r="B320" s="5" t="s">
        <v>107</v>
      </c>
      <c r="C320" s="5" t="s">
        <v>698</v>
      </c>
      <c r="D320" s="5" t="str">
        <f t="shared" si="4"/>
        <v>Pass</v>
      </c>
      <c r="E320" s="5" t="str">
        <f>INDEX(Test_Data!C:C,MATCH(Requirement_Tracking!B320,Test_Data!A:A,0))</f>
        <v>PIL</v>
      </c>
      <c r="F320" s="5" t="str">
        <f>INDEX(Test_Data!D:D, MATCH(B320, Test_Data!A:A, 0))</f>
        <v>Test Execution</v>
      </c>
      <c r="G320" s="5" t="str">
        <f>INDEX(Test_Data!F:F, MATCH(B320, Test_Data!A:A, 0))</f>
        <v>Jasmin P.</v>
      </c>
      <c r="H320" s="5" t="str">
        <f>INDEX(Test_Data!G:G, MATCH(B320, Test_Data!A:A, 0))</f>
        <v>Project E</v>
      </c>
      <c r="I320" s="5" t="s">
        <v>943</v>
      </c>
      <c r="J320" s="5" t="s">
        <v>939</v>
      </c>
      <c r="K320" s="5" t="s">
        <v>939</v>
      </c>
    </row>
    <row r="321" spans="1:11" hidden="1" x14ac:dyDescent="0.3">
      <c r="A321" s="5" t="str">
        <f>INDEX(Test_Data!B:B,MATCH(Requirement_Tracking!B321,Test_Data!A:A,0))</f>
        <v>P003</v>
      </c>
      <c r="B321" s="5" t="s">
        <v>108</v>
      </c>
      <c r="C321" s="5" t="s">
        <v>699</v>
      </c>
      <c r="D321" s="5" t="str">
        <f t="shared" si="4"/>
        <v>Fail</v>
      </c>
      <c r="E321" s="5" t="str">
        <f>INDEX(Test_Data!C:C,MATCH(Requirement_Tracking!B321,Test_Data!A:A,0))</f>
        <v>PIL</v>
      </c>
      <c r="F321" s="5" t="str">
        <f>INDEX(Test_Data!D:D, MATCH(B321, Test_Data!A:A, 0))</f>
        <v>Regression</v>
      </c>
      <c r="G321" s="5" t="str">
        <f>INDEX(Test_Data!F:F, MATCH(B321, Test_Data!A:A, 0))</f>
        <v>Jaha U.</v>
      </c>
      <c r="H321" s="5" t="str">
        <f>INDEX(Test_Data!G:G, MATCH(B321, Test_Data!A:A, 0))</f>
        <v>Project A</v>
      </c>
      <c r="I321" s="5" t="s">
        <v>942</v>
      </c>
      <c r="J321" s="5" t="s">
        <v>939</v>
      </c>
      <c r="K321" s="5" t="s">
        <v>939</v>
      </c>
    </row>
    <row r="322" spans="1:11" x14ac:dyDescent="0.3">
      <c r="A322" s="5" t="str">
        <f>INDEX(Test_Data!B:B,MATCH(Requirement_Tracking!B322,Test_Data!A:A,0))</f>
        <v>P001</v>
      </c>
      <c r="B322" s="5" t="s">
        <v>109</v>
      </c>
      <c r="C322" s="5" t="s">
        <v>700</v>
      </c>
      <c r="D322" s="5" t="str">
        <f t="shared" si="4"/>
        <v>Pass</v>
      </c>
      <c r="E322" s="5" t="str">
        <f>INDEX(Test_Data!C:C,MATCH(Requirement_Tracking!B322,Test_Data!A:A,0))</f>
        <v>PIL</v>
      </c>
      <c r="F322" s="5" t="str">
        <f>INDEX(Test_Data!D:D, MATCH(B322, Test_Data!A:A, 0))</f>
        <v>OP-Retest</v>
      </c>
      <c r="G322" s="5" t="str">
        <f>INDEX(Test_Data!F:F, MATCH(B322, Test_Data!A:A, 0))</f>
        <v>Sarah G.</v>
      </c>
      <c r="H322" s="5" t="str">
        <f>INDEX(Test_Data!G:G, MATCH(B322, Test_Data!A:A, 0))</f>
        <v>Project E</v>
      </c>
      <c r="I322" s="5" t="s">
        <v>266</v>
      </c>
      <c r="J322" s="5" t="s">
        <v>701</v>
      </c>
      <c r="K322" s="5" t="s">
        <v>273</v>
      </c>
    </row>
    <row r="323" spans="1:11" hidden="1" x14ac:dyDescent="0.3">
      <c r="A323" s="5" t="str">
        <f>INDEX(Test_Data!B:B,MATCH(Requirement_Tracking!B323,Test_Data!A:A,0))</f>
        <v>P003</v>
      </c>
      <c r="B323" s="5" t="s">
        <v>110</v>
      </c>
      <c r="C323" s="5" t="s">
        <v>702</v>
      </c>
      <c r="D323" s="5" t="str">
        <f t="shared" ref="D323:D386" si="5">IF(I323="Approved","Pass",
IF(I323="Needs Rework","Fail",
IF(I323="In Review","In Progress",
IF(I323="Fully Implemented","Pass",
IF(I323="Not Feasible","Not Applicable","Not Executed")))))</f>
        <v>Not Applicable</v>
      </c>
      <c r="E323" s="5" t="str">
        <f>INDEX(Test_Data!C:C,MATCH(Requirement_Tracking!B323,Test_Data!A:A,0))</f>
        <v>HIL</v>
      </c>
      <c r="F323" s="5" t="str">
        <f>INDEX(Test_Data!D:D, MATCH(B323, Test_Data!A:A, 0))</f>
        <v>Regression</v>
      </c>
      <c r="G323" s="5" t="str">
        <f>INDEX(Test_Data!F:F, MATCH(B323, Test_Data!A:A, 0))</f>
        <v>Akshay G.</v>
      </c>
      <c r="H323" s="5" t="str">
        <f>INDEX(Test_Data!G:G, MATCH(B323, Test_Data!A:A, 0))</f>
        <v>Project D</v>
      </c>
      <c r="I323" s="5" t="s">
        <v>944</v>
      </c>
      <c r="J323" s="5" t="s">
        <v>939</v>
      </c>
      <c r="K323" s="5" t="s">
        <v>939</v>
      </c>
    </row>
    <row r="324" spans="1:11" hidden="1" x14ac:dyDescent="0.3">
      <c r="A324" s="5" t="str">
        <f>INDEX(Test_Data!B:B,MATCH(Requirement_Tracking!B324,Test_Data!A:A,0))</f>
        <v>P002</v>
      </c>
      <c r="B324" s="5" t="s">
        <v>111</v>
      </c>
      <c r="C324" s="5" t="s">
        <v>703</v>
      </c>
      <c r="D324" s="5" t="str">
        <f t="shared" si="5"/>
        <v>In Progress</v>
      </c>
      <c r="E324" s="5" t="str">
        <f>INDEX(Test_Data!C:C,MATCH(Requirement_Tracking!B324,Test_Data!A:A,0))</f>
        <v>PIL</v>
      </c>
      <c r="F324" s="5" t="str">
        <f>INDEX(Test_Data!D:D, MATCH(B324, Test_Data!A:A, 0))</f>
        <v>Requirement Review</v>
      </c>
      <c r="G324" s="5" t="str">
        <f>INDEX(Test_Data!F:F, MATCH(B324, Test_Data!A:A, 0))</f>
        <v>Sarah G.</v>
      </c>
      <c r="H324" s="5" t="str">
        <f>INDEX(Test_Data!G:G, MATCH(B324, Test_Data!A:A, 0))</f>
        <v>Project E</v>
      </c>
      <c r="I324" s="5" t="s">
        <v>271</v>
      </c>
      <c r="J324" s="5" t="s">
        <v>939</v>
      </c>
      <c r="K324" s="5" t="s">
        <v>939</v>
      </c>
    </row>
    <row r="325" spans="1:11" hidden="1" x14ac:dyDescent="0.3">
      <c r="A325" s="5" t="str">
        <f>INDEX(Test_Data!B:B,MATCH(Requirement_Tracking!B325,Test_Data!A:A,0))</f>
        <v>P002</v>
      </c>
      <c r="B325" s="5" t="s">
        <v>112</v>
      </c>
      <c r="C325" s="5" t="s">
        <v>704</v>
      </c>
      <c r="D325" s="5" t="str">
        <f t="shared" si="5"/>
        <v>Pass</v>
      </c>
      <c r="E325" s="5" t="str">
        <f>INDEX(Test_Data!C:C,MATCH(Requirement_Tracking!B325,Test_Data!A:A,0))</f>
        <v>Unit Testing</v>
      </c>
      <c r="F325" s="5" t="str">
        <f>INDEX(Test_Data!D:D, MATCH(B325, Test_Data!A:A, 0))</f>
        <v>Requirement Review</v>
      </c>
      <c r="G325" s="5" t="str">
        <f>INDEX(Test_Data!F:F, MATCH(B325, Test_Data!A:A, 0))</f>
        <v>Jaha U.</v>
      </c>
      <c r="H325" s="5" t="str">
        <f>INDEX(Test_Data!G:G, MATCH(B325, Test_Data!A:A, 0))</f>
        <v>Project D</v>
      </c>
      <c r="I325" s="5" t="s">
        <v>943</v>
      </c>
      <c r="J325" s="5" t="s">
        <v>705</v>
      </c>
      <c r="K325" s="5" t="s">
        <v>273</v>
      </c>
    </row>
    <row r="326" spans="1:11" hidden="1" x14ac:dyDescent="0.3">
      <c r="A326" s="5" t="str">
        <f>INDEX(Test_Data!B:B,MATCH(Requirement_Tracking!B326,Test_Data!A:A,0))</f>
        <v>P002</v>
      </c>
      <c r="B326" s="5" t="s">
        <v>113</v>
      </c>
      <c r="C326" s="5" t="s">
        <v>706</v>
      </c>
      <c r="D326" s="5" t="str">
        <f t="shared" si="5"/>
        <v>In Progress</v>
      </c>
      <c r="E326" s="5" t="str">
        <f>INDEX(Test_Data!C:C,MATCH(Requirement_Tracking!B326,Test_Data!A:A,0))</f>
        <v>Unit Testing</v>
      </c>
      <c r="F326" s="5" t="str">
        <f>INDEX(Test_Data!D:D, MATCH(B326, Test_Data!A:A, 0))</f>
        <v>Requirement Review</v>
      </c>
      <c r="G326" s="5" t="str">
        <f>INDEX(Test_Data!F:F, MATCH(B326, Test_Data!A:A, 0))</f>
        <v>Jasmin P.</v>
      </c>
      <c r="H326" s="5" t="str">
        <f>INDEX(Test_Data!G:G, MATCH(B326, Test_Data!A:A, 0))</f>
        <v>Project E</v>
      </c>
      <c r="I326" s="5" t="s">
        <v>271</v>
      </c>
      <c r="J326" s="5" t="s">
        <v>939</v>
      </c>
      <c r="K326" s="5" t="s">
        <v>939</v>
      </c>
    </row>
    <row r="327" spans="1:11" x14ac:dyDescent="0.3">
      <c r="A327" s="5" t="str">
        <f>INDEX(Test_Data!B:B,MATCH(Requirement_Tracking!B327,Test_Data!A:A,0))</f>
        <v>P005</v>
      </c>
      <c r="B327" s="5" t="s">
        <v>114</v>
      </c>
      <c r="C327" s="5" t="s">
        <v>707</v>
      </c>
      <c r="D327" s="5" t="str">
        <f t="shared" si="5"/>
        <v>Fail</v>
      </c>
      <c r="E327" s="5" t="str">
        <f>INDEX(Test_Data!C:C,MATCH(Requirement_Tracking!B327,Test_Data!A:A,0))</f>
        <v>HIL</v>
      </c>
      <c r="F327" s="5" t="str">
        <f>INDEX(Test_Data!D:D, MATCH(B327, Test_Data!A:A, 0))</f>
        <v>OP-Retest</v>
      </c>
      <c r="G327" s="5" t="str">
        <f>INDEX(Test_Data!F:F, MATCH(B327, Test_Data!A:A, 0))</f>
        <v>Sarah G.</v>
      </c>
      <c r="H327" s="5" t="str">
        <f>INDEX(Test_Data!G:G, MATCH(B327, Test_Data!A:A, 0))</f>
        <v>Project D</v>
      </c>
      <c r="I327" s="5" t="s">
        <v>942</v>
      </c>
      <c r="J327" s="5" t="s">
        <v>337</v>
      </c>
      <c r="K327" s="5" t="s">
        <v>257</v>
      </c>
    </row>
    <row r="328" spans="1:11" hidden="1" x14ac:dyDescent="0.3">
      <c r="A328" s="5" t="str">
        <f>INDEX(Test_Data!B:B,MATCH(Requirement_Tracking!B328,Test_Data!A:A,0))</f>
        <v>P005</v>
      </c>
      <c r="B328" s="5" t="s">
        <v>115</v>
      </c>
      <c r="C328" s="5" t="s">
        <v>708</v>
      </c>
      <c r="D328" s="5" t="str">
        <f t="shared" si="5"/>
        <v>In Progress</v>
      </c>
      <c r="E328" s="5" t="str">
        <f>INDEX(Test_Data!C:C,MATCH(Requirement_Tracking!B328,Test_Data!A:A,0))</f>
        <v>HIL</v>
      </c>
      <c r="F328" s="5" t="str">
        <f>INDEX(Test_Data!D:D, MATCH(B328, Test_Data!A:A, 0))</f>
        <v>Requirement Review</v>
      </c>
      <c r="G328" s="5" t="str">
        <f>INDEX(Test_Data!F:F, MATCH(B328, Test_Data!A:A, 0))</f>
        <v>Jaha U.</v>
      </c>
      <c r="H328" s="5" t="str">
        <f>INDEX(Test_Data!G:G, MATCH(B328, Test_Data!A:A, 0))</f>
        <v>Project E</v>
      </c>
      <c r="I328" s="5" t="s">
        <v>271</v>
      </c>
      <c r="J328" s="5" t="s">
        <v>709</v>
      </c>
      <c r="K328" s="5" t="s">
        <v>273</v>
      </c>
    </row>
    <row r="329" spans="1:11" x14ac:dyDescent="0.3">
      <c r="A329" s="5" t="str">
        <f>INDEX(Test_Data!B:B,MATCH(Requirement_Tracking!B329,Test_Data!A:A,0))</f>
        <v>P005</v>
      </c>
      <c r="B329" s="5" t="s">
        <v>116</v>
      </c>
      <c r="C329" s="5" t="s">
        <v>710</v>
      </c>
      <c r="D329" s="5" t="str">
        <f t="shared" si="5"/>
        <v>Fail</v>
      </c>
      <c r="E329" s="5" t="str">
        <f>INDEX(Test_Data!C:C,MATCH(Requirement_Tracking!B329,Test_Data!A:A,0))</f>
        <v>HIL</v>
      </c>
      <c r="F329" s="5" t="str">
        <f>INDEX(Test_Data!D:D, MATCH(B329, Test_Data!A:A, 0))</f>
        <v>OP-Retest</v>
      </c>
      <c r="G329" s="5" t="str">
        <f>INDEX(Test_Data!F:F, MATCH(B329, Test_Data!A:A, 0))</f>
        <v>Dara H.</v>
      </c>
      <c r="H329" s="5" t="str">
        <f>INDEX(Test_Data!G:G, MATCH(B329, Test_Data!A:A, 0))</f>
        <v>Project A</v>
      </c>
      <c r="I329" s="5" t="s">
        <v>942</v>
      </c>
      <c r="J329" s="5" t="s">
        <v>341</v>
      </c>
      <c r="K329" s="5" t="s">
        <v>273</v>
      </c>
    </row>
    <row r="330" spans="1:11" hidden="1" x14ac:dyDescent="0.3">
      <c r="A330" s="5" t="str">
        <f>INDEX(Test_Data!B:B,MATCH(Requirement_Tracking!B330,Test_Data!A:A,0))</f>
        <v>P001</v>
      </c>
      <c r="B330" s="5" t="s">
        <v>117</v>
      </c>
      <c r="C330" s="5" t="s">
        <v>711</v>
      </c>
      <c r="D330" s="5" t="str">
        <f t="shared" si="5"/>
        <v>In Progress</v>
      </c>
      <c r="E330" s="5" t="str">
        <f>INDEX(Test_Data!C:C,MATCH(Requirement_Tracking!B330,Test_Data!A:A,0))</f>
        <v>Integration Testing</v>
      </c>
      <c r="F330" s="5" t="str">
        <f>INDEX(Test_Data!D:D, MATCH(B330, Test_Data!A:A, 0))</f>
        <v>Requirement Review</v>
      </c>
      <c r="G330" s="5" t="str">
        <f>INDEX(Test_Data!F:F, MATCH(B330, Test_Data!A:A, 0))</f>
        <v>Jaha U.</v>
      </c>
      <c r="H330" s="5" t="str">
        <f>INDEX(Test_Data!G:G, MATCH(B330, Test_Data!A:A, 0))</f>
        <v>Project B</v>
      </c>
      <c r="I330" s="5" t="s">
        <v>271</v>
      </c>
      <c r="J330" s="5" t="s">
        <v>939</v>
      </c>
      <c r="K330" s="5" t="s">
        <v>939</v>
      </c>
    </row>
    <row r="331" spans="1:11" hidden="1" x14ac:dyDescent="0.3">
      <c r="A331" s="5" t="str">
        <f>INDEX(Test_Data!B:B,MATCH(Requirement_Tracking!B331,Test_Data!A:A,0))</f>
        <v>P004</v>
      </c>
      <c r="B331" s="5" t="s">
        <v>118</v>
      </c>
      <c r="C331" s="5" t="s">
        <v>712</v>
      </c>
      <c r="D331" s="5" t="str">
        <f t="shared" si="5"/>
        <v>Pass</v>
      </c>
      <c r="E331" s="5" t="str">
        <f>INDEX(Test_Data!C:C,MATCH(Requirement_Tracking!B331,Test_Data!A:A,0))</f>
        <v>HIL</v>
      </c>
      <c r="F331" s="5" t="str">
        <f>INDEX(Test_Data!D:D, MATCH(B331, Test_Data!A:A, 0))</f>
        <v>Test Execution</v>
      </c>
      <c r="G331" s="5" t="str">
        <f>INDEX(Test_Data!F:F, MATCH(B331, Test_Data!A:A, 0))</f>
        <v>Akshay G.</v>
      </c>
      <c r="H331" s="5" t="str">
        <f>INDEX(Test_Data!G:G, MATCH(B331, Test_Data!A:A, 0))</f>
        <v>Project A</v>
      </c>
      <c r="I331" s="5" t="s">
        <v>943</v>
      </c>
      <c r="J331" s="5" t="s">
        <v>713</v>
      </c>
      <c r="K331" s="5" t="s">
        <v>257</v>
      </c>
    </row>
    <row r="332" spans="1:11" hidden="1" x14ac:dyDescent="0.3">
      <c r="A332" s="5" t="str">
        <f>INDEX(Test_Data!B:B,MATCH(Requirement_Tracking!B332,Test_Data!A:A,0))</f>
        <v>P001</v>
      </c>
      <c r="B332" s="5" t="s">
        <v>119</v>
      </c>
      <c r="C332" s="5" t="s">
        <v>714</v>
      </c>
      <c r="D332" s="5" t="str">
        <f t="shared" si="5"/>
        <v>Pass</v>
      </c>
      <c r="E332" s="5" t="str">
        <f>INDEX(Test_Data!C:C,MATCH(Requirement_Tracking!B332,Test_Data!A:A,0))</f>
        <v>PIL</v>
      </c>
      <c r="F332" s="5" t="str">
        <f>INDEX(Test_Data!D:D, MATCH(B332, Test_Data!A:A, 0))</f>
        <v>Test Execution</v>
      </c>
      <c r="G332" s="5" t="str">
        <f>INDEX(Test_Data!F:F, MATCH(B332, Test_Data!A:A, 0))</f>
        <v>Akshay G.</v>
      </c>
      <c r="H332" s="5" t="str">
        <f>INDEX(Test_Data!G:G, MATCH(B332, Test_Data!A:A, 0))</f>
        <v>Project B</v>
      </c>
      <c r="I332" s="5" t="s">
        <v>943</v>
      </c>
      <c r="J332" s="5" t="s">
        <v>939</v>
      </c>
      <c r="K332" s="5" t="s">
        <v>939</v>
      </c>
    </row>
    <row r="333" spans="1:11" hidden="1" x14ac:dyDescent="0.3">
      <c r="A333" s="5" t="str">
        <f>INDEX(Test_Data!B:B,MATCH(Requirement_Tracking!B333,Test_Data!A:A,0))</f>
        <v>P001</v>
      </c>
      <c r="B333" s="5" t="s">
        <v>120</v>
      </c>
      <c r="C333" s="5" t="s">
        <v>715</v>
      </c>
      <c r="D333" s="5" t="str">
        <f t="shared" si="5"/>
        <v>In Progress</v>
      </c>
      <c r="E333" s="5" t="str">
        <f>INDEX(Test_Data!C:C,MATCH(Requirement_Tracking!B333,Test_Data!A:A,0))</f>
        <v>PIL</v>
      </c>
      <c r="F333" s="5" t="str">
        <f>INDEX(Test_Data!D:D, MATCH(B333, Test_Data!A:A, 0))</f>
        <v>Requirement Review</v>
      </c>
      <c r="G333" s="5" t="str">
        <f>INDEX(Test_Data!F:F, MATCH(B333, Test_Data!A:A, 0))</f>
        <v>Akshay G.</v>
      </c>
      <c r="H333" s="5" t="str">
        <f>INDEX(Test_Data!G:G, MATCH(B333, Test_Data!A:A, 0))</f>
        <v>Project A</v>
      </c>
      <c r="I333" s="5" t="s">
        <v>271</v>
      </c>
      <c r="J333" s="5" t="s">
        <v>939</v>
      </c>
      <c r="K333" s="5" t="s">
        <v>939</v>
      </c>
    </row>
    <row r="334" spans="1:11" hidden="1" x14ac:dyDescent="0.3">
      <c r="A334" s="5" t="str">
        <f>INDEX(Test_Data!B:B,MATCH(Requirement_Tracking!B334,Test_Data!A:A,0))</f>
        <v>P004</v>
      </c>
      <c r="B334" s="5" t="s">
        <v>121</v>
      </c>
      <c r="C334" s="5" t="s">
        <v>716</v>
      </c>
      <c r="D334" s="5" t="str">
        <f t="shared" si="5"/>
        <v>In Progress</v>
      </c>
      <c r="E334" s="5" t="str">
        <f>INDEX(Test_Data!C:C,MATCH(Requirement_Tracking!B334,Test_Data!A:A,0))</f>
        <v>PIL</v>
      </c>
      <c r="F334" s="5" t="str">
        <f>INDEX(Test_Data!D:D, MATCH(B334, Test_Data!A:A, 0))</f>
        <v>Regression</v>
      </c>
      <c r="G334" s="5" t="str">
        <f>INDEX(Test_Data!F:F, MATCH(B334, Test_Data!A:A, 0))</f>
        <v>Sarah G.</v>
      </c>
      <c r="H334" s="5" t="str">
        <f>INDEX(Test_Data!G:G, MATCH(B334, Test_Data!A:A, 0))</f>
        <v>Project B</v>
      </c>
      <c r="I334" s="5" t="s">
        <v>271</v>
      </c>
      <c r="J334" s="5" t="s">
        <v>717</v>
      </c>
      <c r="K334" s="5" t="s">
        <v>257</v>
      </c>
    </row>
    <row r="335" spans="1:11" hidden="1" x14ac:dyDescent="0.3">
      <c r="A335" s="5" t="str">
        <f>INDEX(Test_Data!B:B,MATCH(Requirement_Tracking!B335,Test_Data!A:A,0))</f>
        <v>P002</v>
      </c>
      <c r="B335" s="5" t="s">
        <v>122</v>
      </c>
      <c r="C335" s="5" t="s">
        <v>718</v>
      </c>
      <c r="D335" s="5" t="str">
        <f t="shared" si="5"/>
        <v>In Progress</v>
      </c>
      <c r="E335" s="5" t="str">
        <f>INDEX(Test_Data!C:C,MATCH(Requirement_Tracking!B335,Test_Data!A:A,0))</f>
        <v>PIL</v>
      </c>
      <c r="F335" s="5" t="str">
        <f>INDEX(Test_Data!D:D, MATCH(B335, Test_Data!A:A, 0))</f>
        <v>Test Specification</v>
      </c>
      <c r="G335" s="5" t="str">
        <f>INDEX(Test_Data!F:F, MATCH(B335, Test_Data!A:A, 0))</f>
        <v>Sarah G.</v>
      </c>
      <c r="H335" s="5" t="str">
        <f>INDEX(Test_Data!G:G, MATCH(B335, Test_Data!A:A, 0))</f>
        <v>Project B</v>
      </c>
      <c r="I335" s="5" t="s">
        <v>271</v>
      </c>
      <c r="J335" s="5" t="s">
        <v>939</v>
      </c>
      <c r="K335" s="5" t="s">
        <v>939</v>
      </c>
    </row>
    <row r="336" spans="1:11" hidden="1" x14ac:dyDescent="0.3">
      <c r="A336" s="5" t="str">
        <f>INDEX(Test_Data!B:B,MATCH(Requirement_Tracking!B336,Test_Data!A:A,0))</f>
        <v>P005</v>
      </c>
      <c r="B336" s="5" t="s">
        <v>123</v>
      </c>
      <c r="C336" s="5" t="s">
        <v>719</v>
      </c>
      <c r="D336" s="5" t="str">
        <f t="shared" si="5"/>
        <v>Pass</v>
      </c>
      <c r="E336" s="5" t="str">
        <f>INDEX(Test_Data!C:C,MATCH(Requirement_Tracking!B336,Test_Data!A:A,0))</f>
        <v>SIL</v>
      </c>
      <c r="F336" s="5" t="str">
        <f>INDEX(Test_Data!D:D, MATCH(B336, Test_Data!A:A, 0))</f>
        <v>Test Specification</v>
      </c>
      <c r="G336" s="5" t="str">
        <f>INDEX(Test_Data!F:F, MATCH(B336, Test_Data!A:A, 0))</f>
        <v>Jaha U.</v>
      </c>
      <c r="H336" s="5" t="str">
        <f>INDEX(Test_Data!G:G, MATCH(B336, Test_Data!A:A, 0))</f>
        <v>Project E</v>
      </c>
      <c r="I336" s="5" t="s">
        <v>943</v>
      </c>
      <c r="J336" s="5" t="s">
        <v>939</v>
      </c>
      <c r="K336" s="5" t="s">
        <v>939</v>
      </c>
    </row>
    <row r="337" spans="1:11" hidden="1" x14ac:dyDescent="0.3">
      <c r="A337" s="5" t="str">
        <f>INDEX(Test_Data!B:B,MATCH(Requirement_Tracking!B337,Test_Data!A:A,0))</f>
        <v>P005</v>
      </c>
      <c r="B337" s="5" t="s">
        <v>124</v>
      </c>
      <c r="C337" s="5" t="s">
        <v>720</v>
      </c>
      <c r="D337" s="5" t="str">
        <f t="shared" si="5"/>
        <v>Pass</v>
      </c>
      <c r="E337" s="5" t="str">
        <f>INDEX(Test_Data!C:C,MATCH(Requirement_Tracking!B337,Test_Data!A:A,0))</f>
        <v>PIL</v>
      </c>
      <c r="F337" s="5" t="str">
        <f>INDEX(Test_Data!D:D, MATCH(B337, Test_Data!A:A, 0))</f>
        <v>Requirement Review</v>
      </c>
      <c r="G337" s="5" t="str">
        <f>INDEX(Test_Data!F:F, MATCH(B337, Test_Data!A:A, 0))</f>
        <v>Sarah G.</v>
      </c>
      <c r="H337" s="5" t="str">
        <f>INDEX(Test_Data!G:G, MATCH(B337, Test_Data!A:A, 0))</f>
        <v>Project E</v>
      </c>
      <c r="I337" s="5" t="s">
        <v>943</v>
      </c>
      <c r="J337" s="5" t="s">
        <v>721</v>
      </c>
      <c r="K337" s="5" t="s">
        <v>257</v>
      </c>
    </row>
    <row r="338" spans="1:11" x14ac:dyDescent="0.3">
      <c r="A338" s="5" t="str">
        <f>INDEX(Test_Data!B:B,MATCH(Requirement_Tracking!B338,Test_Data!A:A,0))</f>
        <v>P001</v>
      </c>
      <c r="B338" s="5" t="s">
        <v>125</v>
      </c>
      <c r="C338" s="5" t="s">
        <v>722</v>
      </c>
      <c r="D338" s="5" t="str">
        <f t="shared" si="5"/>
        <v>Fail</v>
      </c>
      <c r="E338" s="5" t="str">
        <f>INDEX(Test_Data!C:C,MATCH(Requirement_Tracking!B338,Test_Data!A:A,0))</f>
        <v>Integration Testing</v>
      </c>
      <c r="F338" s="5" t="str">
        <f>INDEX(Test_Data!D:D, MATCH(B338, Test_Data!A:A, 0))</f>
        <v>OP-Retest</v>
      </c>
      <c r="G338" s="5" t="str">
        <f>INDEX(Test_Data!F:F, MATCH(B338, Test_Data!A:A, 0))</f>
        <v>Jasmin P.</v>
      </c>
      <c r="H338" s="5" t="str">
        <f>INDEX(Test_Data!G:G, MATCH(B338, Test_Data!A:A, 0))</f>
        <v>Project C</v>
      </c>
      <c r="I338" s="5" t="s">
        <v>942</v>
      </c>
      <c r="J338" s="5" t="s">
        <v>957</v>
      </c>
      <c r="K338" s="5" t="s">
        <v>273</v>
      </c>
    </row>
    <row r="339" spans="1:11" x14ac:dyDescent="0.3">
      <c r="A339" s="5" t="str">
        <f>INDEX(Test_Data!B:B,MATCH(Requirement_Tracking!B339,Test_Data!A:A,0))</f>
        <v>P005</v>
      </c>
      <c r="B339" s="5" t="s">
        <v>126</v>
      </c>
      <c r="C339" s="5" t="s">
        <v>723</v>
      </c>
      <c r="D339" s="5" t="str">
        <f t="shared" si="5"/>
        <v>In Progress</v>
      </c>
      <c r="E339" s="5" t="str">
        <f>INDEX(Test_Data!C:C,MATCH(Requirement_Tracking!B339,Test_Data!A:A,0))</f>
        <v>Integration Testing</v>
      </c>
      <c r="F339" s="5" t="str">
        <f>INDEX(Test_Data!D:D, MATCH(B339, Test_Data!A:A, 0))</f>
        <v>OP-Retest</v>
      </c>
      <c r="G339" s="5" t="str">
        <f>INDEX(Test_Data!F:F, MATCH(B339, Test_Data!A:A, 0))</f>
        <v>Dara H.</v>
      </c>
      <c r="H339" s="5" t="str">
        <f>INDEX(Test_Data!G:G, MATCH(B339, Test_Data!A:A, 0))</f>
        <v>Project A</v>
      </c>
      <c r="I339" s="5" t="s">
        <v>271</v>
      </c>
      <c r="J339" s="5" t="s">
        <v>979</v>
      </c>
      <c r="K339" s="5" t="s">
        <v>256</v>
      </c>
    </row>
    <row r="340" spans="1:11" hidden="1" x14ac:dyDescent="0.3">
      <c r="A340" s="5" t="str">
        <f>INDEX(Test_Data!B:B,MATCH(Requirement_Tracking!B340,Test_Data!A:A,0))</f>
        <v>P004</v>
      </c>
      <c r="B340" s="5" t="s">
        <v>127</v>
      </c>
      <c r="C340" s="5" t="s">
        <v>724</v>
      </c>
      <c r="D340" s="5" t="str">
        <f t="shared" si="5"/>
        <v>In Progress</v>
      </c>
      <c r="E340" s="5" t="str">
        <f>INDEX(Test_Data!C:C,MATCH(Requirement_Tracking!B340,Test_Data!A:A,0))</f>
        <v>Integration Testing</v>
      </c>
      <c r="F340" s="5" t="str">
        <f>INDEX(Test_Data!D:D, MATCH(B340, Test_Data!A:A, 0))</f>
        <v>Requirement Review</v>
      </c>
      <c r="G340" s="5" t="str">
        <f>INDEX(Test_Data!F:F, MATCH(B340, Test_Data!A:A, 0))</f>
        <v>Dara H.</v>
      </c>
      <c r="H340" s="5" t="str">
        <f>INDEX(Test_Data!G:G, MATCH(B340, Test_Data!A:A, 0))</f>
        <v>Project E</v>
      </c>
      <c r="I340" s="5" t="s">
        <v>271</v>
      </c>
      <c r="J340" s="5" t="s">
        <v>725</v>
      </c>
      <c r="K340" s="5" t="s">
        <v>257</v>
      </c>
    </row>
    <row r="341" spans="1:11" hidden="1" x14ac:dyDescent="0.3">
      <c r="A341" s="5" t="str">
        <f>INDEX(Test_Data!B:B,MATCH(Requirement_Tracking!B341,Test_Data!A:A,0))</f>
        <v>P003</v>
      </c>
      <c r="B341" s="5" t="s">
        <v>128</v>
      </c>
      <c r="C341" s="5" t="s">
        <v>726</v>
      </c>
      <c r="D341" s="5" t="str">
        <f t="shared" si="5"/>
        <v>In Progress</v>
      </c>
      <c r="E341" s="5" t="str">
        <f>INDEX(Test_Data!C:C,MATCH(Requirement_Tracking!B341,Test_Data!A:A,0))</f>
        <v>Integration Testing</v>
      </c>
      <c r="F341" s="5" t="str">
        <f>INDEX(Test_Data!D:D, MATCH(B341, Test_Data!A:A, 0))</f>
        <v>Regression</v>
      </c>
      <c r="G341" s="5" t="str">
        <f>INDEX(Test_Data!F:F, MATCH(B341, Test_Data!A:A, 0))</f>
        <v>Sarah G.</v>
      </c>
      <c r="H341" s="5" t="str">
        <f>INDEX(Test_Data!G:G, MATCH(B341, Test_Data!A:A, 0))</f>
        <v>Project B</v>
      </c>
      <c r="I341" s="5" t="s">
        <v>271</v>
      </c>
      <c r="J341" s="5" t="s">
        <v>939</v>
      </c>
      <c r="K341" s="5" t="s">
        <v>939</v>
      </c>
    </row>
    <row r="342" spans="1:11" hidden="1" x14ac:dyDescent="0.3">
      <c r="A342" s="5" t="str">
        <f>INDEX(Test_Data!B:B,MATCH(Requirement_Tracking!B342,Test_Data!A:A,0))</f>
        <v>P002</v>
      </c>
      <c r="B342" s="5" t="s">
        <v>129</v>
      </c>
      <c r="C342" s="5" t="s">
        <v>727</v>
      </c>
      <c r="D342" s="5" t="str">
        <f t="shared" si="5"/>
        <v>In Progress</v>
      </c>
      <c r="E342" s="5" t="str">
        <f>INDEX(Test_Data!C:C,MATCH(Requirement_Tracking!B342,Test_Data!A:A,0))</f>
        <v>PIL</v>
      </c>
      <c r="F342" s="5" t="str">
        <f>INDEX(Test_Data!D:D, MATCH(B342, Test_Data!A:A, 0))</f>
        <v>Test Specification</v>
      </c>
      <c r="G342" s="5" t="str">
        <f>INDEX(Test_Data!F:F, MATCH(B342, Test_Data!A:A, 0))</f>
        <v>Jaha U.</v>
      </c>
      <c r="H342" s="5" t="str">
        <f>INDEX(Test_Data!G:G, MATCH(B342, Test_Data!A:A, 0))</f>
        <v>Project A</v>
      </c>
      <c r="I342" s="5" t="s">
        <v>271</v>
      </c>
      <c r="J342" s="5" t="s">
        <v>939</v>
      </c>
      <c r="K342" s="5" t="s">
        <v>939</v>
      </c>
    </row>
    <row r="343" spans="1:11" hidden="1" x14ac:dyDescent="0.3">
      <c r="A343" s="5" t="str">
        <f>INDEX(Test_Data!B:B,MATCH(Requirement_Tracking!B343,Test_Data!A:A,0))</f>
        <v>P002</v>
      </c>
      <c r="B343" s="5" t="s">
        <v>130</v>
      </c>
      <c r="C343" s="5" t="s">
        <v>728</v>
      </c>
      <c r="D343" s="5" t="str">
        <f t="shared" si="5"/>
        <v>Fail</v>
      </c>
      <c r="E343" s="5" t="str">
        <f>INDEX(Test_Data!C:C,MATCH(Requirement_Tracking!B343,Test_Data!A:A,0))</f>
        <v>PIL</v>
      </c>
      <c r="F343" s="5" t="str">
        <f>INDEX(Test_Data!D:D, MATCH(B343, Test_Data!A:A, 0))</f>
        <v>Regression</v>
      </c>
      <c r="G343" s="5" t="str">
        <f>INDEX(Test_Data!F:F, MATCH(B343, Test_Data!A:A, 0))</f>
        <v>Sarah G.</v>
      </c>
      <c r="H343" s="5" t="str">
        <f>INDEX(Test_Data!G:G, MATCH(B343, Test_Data!A:A, 0))</f>
        <v>Project E</v>
      </c>
      <c r="I343" s="5" t="s">
        <v>942</v>
      </c>
      <c r="J343" s="5" t="s">
        <v>729</v>
      </c>
      <c r="K343" s="5" t="s">
        <v>256</v>
      </c>
    </row>
    <row r="344" spans="1:11" hidden="1" x14ac:dyDescent="0.3">
      <c r="A344" s="5" t="str">
        <f>INDEX(Test_Data!B:B,MATCH(Requirement_Tracking!B344,Test_Data!A:A,0))</f>
        <v>P001</v>
      </c>
      <c r="B344" s="5" t="s">
        <v>131</v>
      </c>
      <c r="C344" s="5" t="s">
        <v>730</v>
      </c>
      <c r="D344" s="5" t="str">
        <f t="shared" si="5"/>
        <v>Pass</v>
      </c>
      <c r="E344" s="5" t="str">
        <f>INDEX(Test_Data!C:C,MATCH(Requirement_Tracking!B344,Test_Data!A:A,0))</f>
        <v>Integration Testing</v>
      </c>
      <c r="F344" s="5" t="str">
        <f>INDEX(Test_Data!D:D, MATCH(B344, Test_Data!A:A, 0))</f>
        <v>Requirement Review</v>
      </c>
      <c r="G344" s="5" t="str">
        <f>INDEX(Test_Data!F:F, MATCH(B344, Test_Data!A:A, 0))</f>
        <v>Akshay G.</v>
      </c>
      <c r="H344" s="5" t="str">
        <f>INDEX(Test_Data!G:G, MATCH(B344, Test_Data!A:A, 0))</f>
        <v>Project B</v>
      </c>
      <c r="I344" s="5" t="s">
        <v>943</v>
      </c>
      <c r="J344" s="5" t="s">
        <v>939</v>
      </c>
      <c r="K344" s="5" t="s">
        <v>939</v>
      </c>
    </row>
    <row r="345" spans="1:11" hidden="1" x14ac:dyDescent="0.3">
      <c r="A345" s="5" t="str">
        <f>INDEX(Test_Data!B:B,MATCH(Requirement_Tracking!B345,Test_Data!A:A,0))</f>
        <v>P001</v>
      </c>
      <c r="B345" s="5" t="s">
        <v>132</v>
      </c>
      <c r="C345" s="5" t="s">
        <v>731</v>
      </c>
      <c r="D345" s="5" t="str">
        <f t="shared" si="5"/>
        <v>Fail</v>
      </c>
      <c r="E345" s="5" t="str">
        <f>INDEX(Test_Data!C:C,MATCH(Requirement_Tracking!B345,Test_Data!A:A,0))</f>
        <v>SIL</v>
      </c>
      <c r="F345" s="5" t="str">
        <f>INDEX(Test_Data!D:D, MATCH(B345, Test_Data!A:A, 0))</f>
        <v>Regression</v>
      </c>
      <c r="G345" s="5" t="str">
        <f>INDEX(Test_Data!F:F, MATCH(B345, Test_Data!A:A, 0))</f>
        <v>Jasmin P.</v>
      </c>
      <c r="H345" s="5" t="str">
        <f>INDEX(Test_Data!G:G, MATCH(B345, Test_Data!A:A, 0))</f>
        <v>Project A</v>
      </c>
      <c r="I345" s="5" t="s">
        <v>942</v>
      </c>
      <c r="J345" s="5" t="s">
        <v>939</v>
      </c>
      <c r="K345" s="5" t="s">
        <v>939</v>
      </c>
    </row>
    <row r="346" spans="1:11" x14ac:dyDescent="0.3">
      <c r="A346" s="5" t="str">
        <f>INDEX(Test_Data!B:B,MATCH(Requirement_Tracking!B346,Test_Data!A:A,0))</f>
        <v>P003</v>
      </c>
      <c r="B346" s="5" t="s">
        <v>133</v>
      </c>
      <c r="C346" s="5" t="s">
        <v>732</v>
      </c>
      <c r="D346" s="5" t="str">
        <f t="shared" si="5"/>
        <v>Pass</v>
      </c>
      <c r="E346" s="5" t="str">
        <f>INDEX(Test_Data!C:C,MATCH(Requirement_Tracking!B346,Test_Data!A:A,0))</f>
        <v>HIL</v>
      </c>
      <c r="F346" s="5" t="str">
        <f>INDEX(Test_Data!D:D, MATCH(B346, Test_Data!A:A, 0))</f>
        <v>OP-Retest</v>
      </c>
      <c r="G346" s="5" t="str">
        <f>INDEX(Test_Data!F:F, MATCH(B346, Test_Data!A:A, 0))</f>
        <v>Sarah G.</v>
      </c>
      <c r="H346" s="5" t="str">
        <f>INDEX(Test_Data!G:G, MATCH(B346, Test_Data!A:A, 0))</f>
        <v>Project D</v>
      </c>
      <c r="I346" s="5" t="s">
        <v>266</v>
      </c>
      <c r="J346" s="5" t="s">
        <v>733</v>
      </c>
      <c r="K346" s="5" t="s">
        <v>256</v>
      </c>
    </row>
    <row r="347" spans="1:11" hidden="1" x14ac:dyDescent="0.3">
      <c r="A347" s="5" t="str">
        <f>INDEX(Test_Data!B:B,MATCH(Requirement_Tracking!B347,Test_Data!A:A,0))</f>
        <v>P005</v>
      </c>
      <c r="B347" s="5" t="s">
        <v>134</v>
      </c>
      <c r="C347" s="5" t="s">
        <v>734</v>
      </c>
      <c r="D347" s="5" t="str">
        <f t="shared" si="5"/>
        <v>Pass</v>
      </c>
      <c r="E347" s="5" t="str">
        <f>INDEX(Test_Data!C:C,MATCH(Requirement_Tracking!B347,Test_Data!A:A,0))</f>
        <v>HIL</v>
      </c>
      <c r="F347" s="5" t="str">
        <f>INDEX(Test_Data!D:D, MATCH(B347, Test_Data!A:A, 0))</f>
        <v>Regression</v>
      </c>
      <c r="G347" s="5" t="str">
        <f>INDEX(Test_Data!F:F, MATCH(B347, Test_Data!A:A, 0))</f>
        <v>Akshay G.</v>
      </c>
      <c r="H347" s="5" t="str">
        <f>INDEX(Test_Data!G:G, MATCH(B347, Test_Data!A:A, 0))</f>
        <v>Project C</v>
      </c>
      <c r="I347" s="5" t="s">
        <v>943</v>
      </c>
      <c r="J347" s="5" t="s">
        <v>939</v>
      </c>
      <c r="K347" s="5" t="s">
        <v>939</v>
      </c>
    </row>
    <row r="348" spans="1:11" hidden="1" x14ac:dyDescent="0.3">
      <c r="A348" s="5" t="str">
        <f>INDEX(Test_Data!B:B,MATCH(Requirement_Tracking!B348,Test_Data!A:A,0))</f>
        <v>P005</v>
      </c>
      <c r="B348" s="5" t="s">
        <v>135</v>
      </c>
      <c r="C348" s="5" t="s">
        <v>735</v>
      </c>
      <c r="D348" s="5" t="str">
        <f t="shared" si="5"/>
        <v>Pass</v>
      </c>
      <c r="E348" s="5" t="str">
        <f>INDEX(Test_Data!C:C,MATCH(Requirement_Tracking!B348,Test_Data!A:A,0))</f>
        <v>SIL</v>
      </c>
      <c r="F348" s="5" t="str">
        <f>INDEX(Test_Data!D:D, MATCH(B348, Test_Data!A:A, 0))</f>
        <v>Test Execution</v>
      </c>
      <c r="G348" s="5" t="str">
        <f>INDEX(Test_Data!F:F, MATCH(B348, Test_Data!A:A, 0))</f>
        <v>Jasmin P.</v>
      </c>
      <c r="H348" s="5" t="str">
        <f>INDEX(Test_Data!G:G, MATCH(B348, Test_Data!A:A, 0))</f>
        <v>Project D</v>
      </c>
      <c r="I348" s="5" t="s">
        <v>266</v>
      </c>
      <c r="J348" s="5" t="s">
        <v>939</v>
      </c>
      <c r="K348" s="5" t="s">
        <v>939</v>
      </c>
    </row>
    <row r="349" spans="1:11" x14ac:dyDescent="0.3">
      <c r="A349" s="5" t="str">
        <f>INDEX(Test_Data!B:B,MATCH(Requirement_Tracking!B349,Test_Data!A:A,0))</f>
        <v>P004</v>
      </c>
      <c r="B349" s="5" t="s">
        <v>136</v>
      </c>
      <c r="C349" s="5" t="s">
        <v>736</v>
      </c>
      <c r="D349" s="5" t="str">
        <f t="shared" si="5"/>
        <v>Fail</v>
      </c>
      <c r="E349" s="5" t="str">
        <f>INDEX(Test_Data!C:C,MATCH(Requirement_Tracking!B349,Test_Data!A:A,0))</f>
        <v>HIL</v>
      </c>
      <c r="F349" s="5" t="str">
        <f>INDEX(Test_Data!D:D, MATCH(B349, Test_Data!A:A, 0))</f>
        <v>OP-Retest</v>
      </c>
      <c r="G349" s="5" t="str">
        <f>INDEX(Test_Data!F:F, MATCH(B349, Test_Data!A:A, 0))</f>
        <v>Jaha U.</v>
      </c>
      <c r="H349" s="5" t="str">
        <f>INDEX(Test_Data!G:G, MATCH(B349, Test_Data!A:A, 0))</f>
        <v>Project C</v>
      </c>
      <c r="I349" s="5" t="s">
        <v>942</v>
      </c>
      <c r="J349" s="5" t="s">
        <v>737</v>
      </c>
      <c r="K349" s="5" t="s">
        <v>256</v>
      </c>
    </row>
    <row r="350" spans="1:11" hidden="1" x14ac:dyDescent="0.3">
      <c r="A350" s="5" t="str">
        <f>INDEX(Test_Data!B:B,MATCH(Requirement_Tracking!B350,Test_Data!A:A,0))</f>
        <v>P002</v>
      </c>
      <c r="B350" s="5" t="s">
        <v>137</v>
      </c>
      <c r="C350" s="5" t="s">
        <v>738</v>
      </c>
      <c r="D350" s="5" t="str">
        <f t="shared" si="5"/>
        <v>Pass</v>
      </c>
      <c r="E350" s="5" t="str">
        <f>INDEX(Test_Data!C:C,MATCH(Requirement_Tracking!B350,Test_Data!A:A,0))</f>
        <v>Integration Testing</v>
      </c>
      <c r="F350" s="5" t="str">
        <f>INDEX(Test_Data!D:D, MATCH(B350, Test_Data!A:A, 0))</f>
        <v>Regression</v>
      </c>
      <c r="G350" s="5" t="str">
        <f>INDEX(Test_Data!F:F, MATCH(B350, Test_Data!A:A, 0))</f>
        <v>Jasmin P.</v>
      </c>
      <c r="H350" s="5" t="str">
        <f>INDEX(Test_Data!G:G, MATCH(B350, Test_Data!A:A, 0))</f>
        <v>Project B</v>
      </c>
      <c r="I350" s="5" t="s">
        <v>266</v>
      </c>
      <c r="J350" s="5" t="s">
        <v>939</v>
      </c>
      <c r="K350" s="5" t="s">
        <v>939</v>
      </c>
    </row>
    <row r="351" spans="1:11" hidden="1" x14ac:dyDescent="0.3">
      <c r="A351" s="5" t="str">
        <f>INDEX(Test_Data!B:B,MATCH(Requirement_Tracking!B351,Test_Data!A:A,0))</f>
        <v>P005</v>
      </c>
      <c r="B351" s="5" t="s">
        <v>138</v>
      </c>
      <c r="C351" s="5" t="s">
        <v>739</v>
      </c>
      <c r="D351" s="5" t="str">
        <f t="shared" si="5"/>
        <v>Not Applicable</v>
      </c>
      <c r="E351" s="5" t="str">
        <f>INDEX(Test_Data!C:C,MATCH(Requirement_Tracking!B351,Test_Data!A:A,0))</f>
        <v>PIL</v>
      </c>
      <c r="F351" s="5" t="str">
        <f>INDEX(Test_Data!D:D, MATCH(B351, Test_Data!A:A, 0))</f>
        <v>Regression</v>
      </c>
      <c r="G351" s="5" t="str">
        <f>INDEX(Test_Data!F:F, MATCH(B351, Test_Data!A:A, 0))</f>
        <v>Sarah G.</v>
      </c>
      <c r="H351" s="5" t="str">
        <f>INDEX(Test_Data!G:G, MATCH(B351, Test_Data!A:A, 0))</f>
        <v>Project D</v>
      </c>
      <c r="I351" s="5" t="s">
        <v>944</v>
      </c>
      <c r="J351" s="5" t="s">
        <v>939</v>
      </c>
      <c r="K351" s="5" t="s">
        <v>939</v>
      </c>
    </row>
    <row r="352" spans="1:11" hidden="1" x14ac:dyDescent="0.3">
      <c r="A352" s="5" t="str">
        <f>INDEX(Test_Data!B:B,MATCH(Requirement_Tracking!B352,Test_Data!A:A,0))</f>
        <v>P005</v>
      </c>
      <c r="B352" s="5" t="s">
        <v>139</v>
      </c>
      <c r="C352" s="5" t="s">
        <v>740</v>
      </c>
      <c r="D352" s="5" t="str">
        <f t="shared" si="5"/>
        <v>Fail</v>
      </c>
      <c r="E352" s="5" t="str">
        <f>INDEX(Test_Data!C:C,MATCH(Requirement_Tracking!B352,Test_Data!A:A,0))</f>
        <v>SIL</v>
      </c>
      <c r="F352" s="5" t="str">
        <f>INDEX(Test_Data!D:D, MATCH(B352, Test_Data!A:A, 0))</f>
        <v>Regression</v>
      </c>
      <c r="G352" s="5" t="str">
        <f>INDEX(Test_Data!F:F, MATCH(B352, Test_Data!A:A, 0))</f>
        <v>Jasmin P.</v>
      </c>
      <c r="H352" s="5" t="str">
        <f>INDEX(Test_Data!G:G, MATCH(B352, Test_Data!A:A, 0))</f>
        <v>Project A</v>
      </c>
      <c r="I352" s="5" t="s">
        <v>942</v>
      </c>
      <c r="J352" s="5" t="s">
        <v>741</v>
      </c>
      <c r="K352" s="5" t="s">
        <v>255</v>
      </c>
    </row>
    <row r="353" spans="1:11" hidden="1" x14ac:dyDescent="0.3">
      <c r="A353" s="5" t="str">
        <f>INDEX(Test_Data!B:B,MATCH(Requirement_Tracking!B353,Test_Data!A:A,0))</f>
        <v>P004</v>
      </c>
      <c r="B353" s="5" t="s">
        <v>140</v>
      </c>
      <c r="C353" s="5" t="s">
        <v>742</v>
      </c>
      <c r="D353" s="5" t="str">
        <f t="shared" si="5"/>
        <v>Pass</v>
      </c>
      <c r="E353" s="5" t="str">
        <f>INDEX(Test_Data!C:C,MATCH(Requirement_Tracking!B353,Test_Data!A:A,0))</f>
        <v>SIL</v>
      </c>
      <c r="F353" s="5" t="str">
        <f>INDEX(Test_Data!D:D, MATCH(B353, Test_Data!A:A, 0))</f>
        <v>Requirement Review</v>
      </c>
      <c r="G353" s="5" t="str">
        <f>INDEX(Test_Data!F:F, MATCH(B353, Test_Data!A:A, 0))</f>
        <v>Sarah G.</v>
      </c>
      <c r="H353" s="5" t="str">
        <f>INDEX(Test_Data!G:G, MATCH(B353, Test_Data!A:A, 0))</f>
        <v>Project A</v>
      </c>
      <c r="I353" s="5" t="s">
        <v>943</v>
      </c>
      <c r="J353" s="5" t="s">
        <v>939</v>
      </c>
      <c r="K353" s="5" t="s">
        <v>939</v>
      </c>
    </row>
    <row r="354" spans="1:11" hidden="1" x14ac:dyDescent="0.3">
      <c r="A354" s="5" t="str">
        <f>INDEX(Test_Data!B:B,MATCH(Requirement_Tracking!B354,Test_Data!A:A,0))</f>
        <v>P001</v>
      </c>
      <c r="B354" s="5" t="s">
        <v>141</v>
      </c>
      <c r="C354" s="5" t="s">
        <v>743</v>
      </c>
      <c r="D354" s="5" t="str">
        <f t="shared" si="5"/>
        <v>In Progress</v>
      </c>
      <c r="E354" s="5" t="str">
        <f>INDEX(Test_Data!C:C,MATCH(Requirement_Tracking!B354,Test_Data!A:A,0))</f>
        <v>Integration Testing</v>
      </c>
      <c r="F354" s="5" t="str">
        <f>INDEX(Test_Data!D:D, MATCH(B354, Test_Data!A:A, 0))</f>
        <v>Requirement Review</v>
      </c>
      <c r="G354" s="5" t="str">
        <f>INDEX(Test_Data!F:F, MATCH(B354, Test_Data!A:A, 0))</f>
        <v>Jaha U.</v>
      </c>
      <c r="H354" s="5" t="str">
        <f>INDEX(Test_Data!G:G, MATCH(B354, Test_Data!A:A, 0))</f>
        <v>Project B</v>
      </c>
      <c r="I354" s="5" t="s">
        <v>271</v>
      </c>
      <c r="J354" s="5" t="s">
        <v>939</v>
      </c>
      <c r="K354" s="5" t="s">
        <v>939</v>
      </c>
    </row>
    <row r="355" spans="1:11" hidden="1" x14ac:dyDescent="0.3">
      <c r="A355" s="5" t="str">
        <f>INDEX(Test_Data!B:B,MATCH(Requirement_Tracking!B355,Test_Data!A:A,0))</f>
        <v>P002</v>
      </c>
      <c r="B355" s="5" t="s">
        <v>142</v>
      </c>
      <c r="C355" s="5" t="s">
        <v>744</v>
      </c>
      <c r="D355" s="5" t="str">
        <f t="shared" si="5"/>
        <v>Pass</v>
      </c>
      <c r="E355" s="5" t="str">
        <f>INDEX(Test_Data!C:C,MATCH(Requirement_Tracking!B355,Test_Data!A:A,0))</f>
        <v>SIL</v>
      </c>
      <c r="F355" s="5" t="str">
        <f>INDEX(Test_Data!D:D, MATCH(B355, Test_Data!A:A, 0))</f>
        <v>Test Specification</v>
      </c>
      <c r="G355" s="5" t="str">
        <f>INDEX(Test_Data!F:F, MATCH(B355, Test_Data!A:A, 0))</f>
        <v>Sarah G.</v>
      </c>
      <c r="H355" s="5" t="str">
        <f>INDEX(Test_Data!G:G, MATCH(B355, Test_Data!A:A, 0))</f>
        <v>Project D</v>
      </c>
      <c r="I355" s="5" t="s">
        <v>943</v>
      </c>
      <c r="J355" s="5" t="s">
        <v>745</v>
      </c>
      <c r="K355" s="5" t="s">
        <v>255</v>
      </c>
    </row>
    <row r="356" spans="1:11" hidden="1" x14ac:dyDescent="0.3">
      <c r="A356" s="5" t="str">
        <f>INDEX(Test_Data!B:B,MATCH(Requirement_Tracking!B356,Test_Data!A:A,0))</f>
        <v>P005</v>
      </c>
      <c r="B356" s="5" t="s">
        <v>143</v>
      </c>
      <c r="C356" s="5" t="s">
        <v>746</v>
      </c>
      <c r="D356" s="5" t="str">
        <f t="shared" si="5"/>
        <v>Not Applicable</v>
      </c>
      <c r="E356" s="5" t="str">
        <f>INDEX(Test_Data!C:C,MATCH(Requirement_Tracking!B356,Test_Data!A:A,0))</f>
        <v>HIL</v>
      </c>
      <c r="F356" s="5" t="str">
        <f>INDEX(Test_Data!D:D, MATCH(B356, Test_Data!A:A, 0))</f>
        <v>Regression</v>
      </c>
      <c r="G356" s="5" t="str">
        <f>INDEX(Test_Data!F:F, MATCH(B356, Test_Data!A:A, 0))</f>
        <v>Sarah G.</v>
      </c>
      <c r="H356" s="5" t="str">
        <f>INDEX(Test_Data!G:G, MATCH(B356, Test_Data!A:A, 0))</f>
        <v>Project E</v>
      </c>
      <c r="I356" s="5" t="s">
        <v>944</v>
      </c>
      <c r="J356" s="5" t="s">
        <v>939</v>
      </c>
      <c r="K356" s="5" t="s">
        <v>939</v>
      </c>
    </row>
    <row r="357" spans="1:11" hidden="1" x14ac:dyDescent="0.3">
      <c r="A357" s="5" t="str">
        <f>INDEX(Test_Data!B:B,MATCH(Requirement_Tracking!B357,Test_Data!A:A,0))</f>
        <v>P004</v>
      </c>
      <c r="B357" s="5" t="s">
        <v>144</v>
      </c>
      <c r="C357" s="5" t="s">
        <v>747</v>
      </c>
      <c r="D357" s="5" t="str">
        <f t="shared" si="5"/>
        <v>In Progress</v>
      </c>
      <c r="E357" s="5" t="str">
        <f>INDEX(Test_Data!C:C,MATCH(Requirement_Tracking!B357,Test_Data!A:A,0))</f>
        <v>Integration Testing</v>
      </c>
      <c r="F357" s="5" t="str">
        <f>INDEX(Test_Data!D:D, MATCH(B357, Test_Data!A:A, 0))</f>
        <v>Test Specification</v>
      </c>
      <c r="G357" s="5" t="str">
        <f>INDEX(Test_Data!F:F, MATCH(B357, Test_Data!A:A, 0))</f>
        <v>Sarah G.</v>
      </c>
      <c r="H357" s="5" t="str">
        <f>INDEX(Test_Data!G:G, MATCH(B357, Test_Data!A:A, 0))</f>
        <v>Project B</v>
      </c>
      <c r="I357" s="5" t="s">
        <v>271</v>
      </c>
      <c r="J357" s="5" t="s">
        <v>939</v>
      </c>
      <c r="K357" s="5" t="s">
        <v>939</v>
      </c>
    </row>
    <row r="358" spans="1:11" hidden="1" x14ac:dyDescent="0.3">
      <c r="A358" s="5" t="str">
        <f>INDEX(Test_Data!B:B,MATCH(Requirement_Tracking!B358,Test_Data!A:A,0))</f>
        <v>P004</v>
      </c>
      <c r="B358" s="5" t="s">
        <v>145</v>
      </c>
      <c r="C358" s="5" t="s">
        <v>748</v>
      </c>
      <c r="D358" s="5" t="str">
        <f t="shared" si="5"/>
        <v>Fail</v>
      </c>
      <c r="E358" s="5" t="str">
        <f>INDEX(Test_Data!C:C,MATCH(Requirement_Tracking!B358,Test_Data!A:A,0))</f>
        <v>Integration Testing</v>
      </c>
      <c r="F358" s="5" t="str">
        <f>INDEX(Test_Data!D:D, MATCH(B358, Test_Data!A:A, 0))</f>
        <v>Regression</v>
      </c>
      <c r="G358" s="5" t="str">
        <f>INDEX(Test_Data!F:F, MATCH(B358, Test_Data!A:A, 0))</f>
        <v>Jaha U.</v>
      </c>
      <c r="H358" s="5" t="str">
        <f>INDEX(Test_Data!G:G, MATCH(B358, Test_Data!A:A, 0))</f>
        <v>Project D</v>
      </c>
      <c r="I358" s="5" t="s">
        <v>942</v>
      </c>
      <c r="J358" s="5" t="s">
        <v>749</v>
      </c>
      <c r="K358" s="5" t="s">
        <v>255</v>
      </c>
    </row>
    <row r="359" spans="1:11" hidden="1" x14ac:dyDescent="0.3">
      <c r="A359" s="5" t="str">
        <f>INDEX(Test_Data!B:B,MATCH(Requirement_Tracking!B359,Test_Data!A:A,0))</f>
        <v>P002</v>
      </c>
      <c r="B359" s="5" t="s">
        <v>146</v>
      </c>
      <c r="C359" s="5" t="s">
        <v>750</v>
      </c>
      <c r="D359" s="5" t="str">
        <f t="shared" si="5"/>
        <v>Fail</v>
      </c>
      <c r="E359" s="5" t="str">
        <f>INDEX(Test_Data!C:C,MATCH(Requirement_Tracking!B359,Test_Data!A:A,0))</f>
        <v>Integration Testing</v>
      </c>
      <c r="F359" s="5" t="str">
        <f>INDEX(Test_Data!D:D, MATCH(B359, Test_Data!A:A, 0))</f>
        <v>Test Execution</v>
      </c>
      <c r="G359" s="5" t="str">
        <f>INDEX(Test_Data!F:F, MATCH(B359, Test_Data!A:A, 0))</f>
        <v>Sarah G.</v>
      </c>
      <c r="H359" s="5" t="str">
        <f>INDEX(Test_Data!G:G, MATCH(B359, Test_Data!A:A, 0))</f>
        <v>Project A</v>
      </c>
      <c r="I359" s="5" t="s">
        <v>942</v>
      </c>
      <c r="J359" s="5" t="s">
        <v>939</v>
      </c>
      <c r="K359" s="5" t="s">
        <v>939</v>
      </c>
    </row>
    <row r="360" spans="1:11" hidden="1" x14ac:dyDescent="0.3">
      <c r="A360" s="5" t="str">
        <f>INDEX(Test_Data!B:B,MATCH(Requirement_Tracking!B360,Test_Data!A:A,0))</f>
        <v>P004</v>
      </c>
      <c r="B360" s="5" t="s">
        <v>147</v>
      </c>
      <c r="C360" s="5" t="s">
        <v>751</v>
      </c>
      <c r="D360" s="5" t="str">
        <f t="shared" si="5"/>
        <v>Pass</v>
      </c>
      <c r="E360" s="5" t="str">
        <f>INDEX(Test_Data!C:C,MATCH(Requirement_Tracking!B360,Test_Data!A:A,0))</f>
        <v>HIL</v>
      </c>
      <c r="F360" s="5" t="str">
        <f>INDEX(Test_Data!D:D, MATCH(B360, Test_Data!A:A, 0))</f>
        <v>Test Specification</v>
      </c>
      <c r="G360" s="5" t="str">
        <f>INDEX(Test_Data!F:F, MATCH(B360, Test_Data!A:A, 0))</f>
        <v>Jasmin P.</v>
      </c>
      <c r="H360" s="5" t="str">
        <f>INDEX(Test_Data!G:G, MATCH(B360, Test_Data!A:A, 0))</f>
        <v>Project E</v>
      </c>
      <c r="I360" s="5" t="s">
        <v>943</v>
      </c>
      <c r="J360" s="5" t="s">
        <v>939</v>
      </c>
      <c r="K360" s="5" t="s">
        <v>939</v>
      </c>
    </row>
    <row r="361" spans="1:11" hidden="1" x14ac:dyDescent="0.3">
      <c r="A361" s="5" t="str">
        <f>INDEX(Test_Data!B:B,MATCH(Requirement_Tracking!B361,Test_Data!A:A,0))</f>
        <v>P003</v>
      </c>
      <c r="B361" s="5" t="s">
        <v>148</v>
      </c>
      <c r="C361" s="5" t="s">
        <v>752</v>
      </c>
      <c r="D361" s="5" t="str">
        <f t="shared" si="5"/>
        <v>Pass</v>
      </c>
      <c r="E361" s="5" t="str">
        <f>INDEX(Test_Data!C:C,MATCH(Requirement_Tracking!B361,Test_Data!A:A,0))</f>
        <v>Unit Testing</v>
      </c>
      <c r="F361" s="5" t="str">
        <f>INDEX(Test_Data!D:D, MATCH(B361, Test_Data!A:A, 0))</f>
        <v>Regression</v>
      </c>
      <c r="G361" s="5" t="str">
        <f>INDEX(Test_Data!F:F, MATCH(B361, Test_Data!A:A, 0))</f>
        <v>Jaha U.</v>
      </c>
      <c r="H361" s="5" t="str">
        <f>INDEX(Test_Data!G:G, MATCH(B361, Test_Data!A:A, 0))</f>
        <v>Project C</v>
      </c>
      <c r="I361" s="5" t="s">
        <v>943</v>
      </c>
      <c r="J361" s="5" t="s">
        <v>753</v>
      </c>
      <c r="K361" s="5" t="s">
        <v>273</v>
      </c>
    </row>
    <row r="362" spans="1:11" x14ac:dyDescent="0.3">
      <c r="A362" s="5" t="str">
        <f>INDEX(Test_Data!B:B,MATCH(Requirement_Tracking!B362,Test_Data!A:A,0))</f>
        <v>P003</v>
      </c>
      <c r="B362" s="5" t="s">
        <v>149</v>
      </c>
      <c r="C362" s="5" t="s">
        <v>754</v>
      </c>
      <c r="D362" s="5" t="str">
        <f t="shared" si="5"/>
        <v>Not Applicable</v>
      </c>
      <c r="E362" s="5" t="str">
        <f>INDEX(Test_Data!C:C,MATCH(Requirement_Tracking!B362,Test_Data!A:A,0))</f>
        <v>Integration Testing</v>
      </c>
      <c r="F362" s="5" t="str">
        <f>INDEX(Test_Data!D:D, MATCH(B362, Test_Data!A:A, 0))</f>
        <v>OP-Retest</v>
      </c>
      <c r="G362" s="5" t="str">
        <f>INDEX(Test_Data!F:F, MATCH(B362, Test_Data!A:A, 0))</f>
        <v>Akshay G.</v>
      </c>
      <c r="H362" s="5" t="str">
        <f>INDEX(Test_Data!G:G, MATCH(B362, Test_Data!A:A, 0))</f>
        <v>Project C</v>
      </c>
      <c r="I362" s="5" t="s">
        <v>944</v>
      </c>
      <c r="J362" s="5" t="s">
        <v>980</v>
      </c>
      <c r="K362" s="5" t="s">
        <v>256</v>
      </c>
    </row>
    <row r="363" spans="1:11" hidden="1" x14ac:dyDescent="0.3">
      <c r="A363" s="5" t="str">
        <f>INDEX(Test_Data!B:B,MATCH(Requirement_Tracking!B363,Test_Data!A:A,0))</f>
        <v>P002</v>
      </c>
      <c r="B363" s="5" t="s">
        <v>150</v>
      </c>
      <c r="C363" s="5" t="s">
        <v>755</v>
      </c>
      <c r="D363" s="5" t="str">
        <f t="shared" si="5"/>
        <v>In Progress</v>
      </c>
      <c r="E363" s="5" t="str">
        <f>INDEX(Test_Data!C:C,MATCH(Requirement_Tracking!B363,Test_Data!A:A,0))</f>
        <v>Unit Testing</v>
      </c>
      <c r="F363" s="5" t="str">
        <f>INDEX(Test_Data!D:D, MATCH(B363, Test_Data!A:A, 0))</f>
        <v>Regression</v>
      </c>
      <c r="G363" s="5" t="str">
        <f>INDEX(Test_Data!F:F, MATCH(B363, Test_Data!A:A, 0))</f>
        <v>Jaha U.</v>
      </c>
      <c r="H363" s="5" t="str">
        <f>INDEX(Test_Data!G:G, MATCH(B363, Test_Data!A:A, 0))</f>
        <v>Project C</v>
      </c>
      <c r="I363" s="5" t="s">
        <v>271</v>
      </c>
      <c r="J363" s="5" t="s">
        <v>939</v>
      </c>
      <c r="K363" s="5" t="s">
        <v>939</v>
      </c>
    </row>
    <row r="364" spans="1:11" hidden="1" x14ac:dyDescent="0.3">
      <c r="A364" s="5" t="str">
        <f>INDEX(Test_Data!B:B,MATCH(Requirement_Tracking!B364,Test_Data!A:A,0))</f>
        <v>P002</v>
      </c>
      <c r="B364" s="5" t="s">
        <v>151</v>
      </c>
      <c r="C364" s="5" t="s">
        <v>756</v>
      </c>
      <c r="D364" s="5" t="str">
        <f t="shared" si="5"/>
        <v>Pass</v>
      </c>
      <c r="E364" s="5" t="str">
        <f>INDEX(Test_Data!C:C,MATCH(Requirement_Tracking!B364,Test_Data!A:A,0))</f>
        <v>Integration Testing</v>
      </c>
      <c r="F364" s="5" t="str">
        <f>INDEX(Test_Data!D:D, MATCH(B364, Test_Data!A:A, 0))</f>
        <v>Regression</v>
      </c>
      <c r="G364" s="5" t="str">
        <f>INDEX(Test_Data!F:F, MATCH(B364, Test_Data!A:A, 0))</f>
        <v>Sarah G.</v>
      </c>
      <c r="H364" s="5" t="str">
        <f>INDEX(Test_Data!G:G, MATCH(B364, Test_Data!A:A, 0))</f>
        <v>Project A</v>
      </c>
      <c r="I364" s="5" t="s">
        <v>266</v>
      </c>
      <c r="J364" s="5" t="s">
        <v>757</v>
      </c>
      <c r="K364" s="5" t="s">
        <v>273</v>
      </c>
    </row>
    <row r="365" spans="1:11" x14ac:dyDescent="0.3">
      <c r="A365" s="5" t="str">
        <f>INDEX(Test_Data!B:B,MATCH(Requirement_Tracking!B365,Test_Data!A:A,0))</f>
        <v>P002</v>
      </c>
      <c r="B365" s="5" t="s">
        <v>152</v>
      </c>
      <c r="C365" s="5" t="s">
        <v>758</v>
      </c>
      <c r="D365" s="5" t="str">
        <f t="shared" si="5"/>
        <v>In Progress</v>
      </c>
      <c r="E365" s="5" t="str">
        <f>INDEX(Test_Data!C:C,MATCH(Requirement_Tracking!B365,Test_Data!A:A,0))</f>
        <v>Integration Testing</v>
      </c>
      <c r="F365" s="5" t="str">
        <f>INDEX(Test_Data!D:D, MATCH(B365, Test_Data!A:A, 0))</f>
        <v>OP-Retest</v>
      </c>
      <c r="G365" s="5" t="str">
        <f>INDEX(Test_Data!F:F, MATCH(B365, Test_Data!A:A, 0))</f>
        <v>Jasmin P.</v>
      </c>
      <c r="H365" s="5" t="str">
        <f>INDEX(Test_Data!G:G, MATCH(B365, Test_Data!A:A, 0))</f>
        <v>Project B</v>
      </c>
      <c r="I365" s="5" t="s">
        <v>271</v>
      </c>
      <c r="J365" s="5" t="s">
        <v>969</v>
      </c>
      <c r="K365" s="5" t="s">
        <v>257</v>
      </c>
    </row>
    <row r="366" spans="1:11" hidden="1" x14ac:dyDescent="0.3">
      <c r="A366" s="5" t="str">
        <f>INDEX(Test_Data!B:B,MATCH(Requirement_Tracking!B366,Test_Data!A:A,0))</f>
        <v>P004</v>
      </c>
      <c r="B366" s="5" t="s">
        <v>153</v>
      </c>
      <c r="C366" s="5" t="s">
        <v>759</v>
      </c>
      <c r="D366" s="5" t="str">
        <f t="shared" si="5"/>
        <v>In Progress</v>
      </c>
      <c r="E366" s="5" t="str">
        <f>INDEX(Test_Data!C:C,MATCH(Requirement_Tracking!B366,Test_Data!A:A,0))</f>
        <v>Unit Testing</v>
      </c>
      <c r="F366" s="5" t="str">
        <f>INDEX(Test_Data!D:D, MATCH(B366, Test_Data!A:A, 0))</f>
        <v>Requirement Review</v>
      </c>
      <c r="G366" s="5" t="str">
        <f>INDEX(Test_Data!F:F, MATCH(B366, Test_Data!A:A, 0))</f>
        <v>Dara H.</v>
      </c>
      <c r="H366" s="5" t="str">
        <f>INDEX(Test_Data!G:G, MATCH(B366, Test_Data!A:A, 0))</f>
        <v>Project E</v>
      </c>
      <c r="I366" s="5" t="s">
        <v>271</v>
      </c>
      <c r="J366" s="5" t="s">
        <v>939</v>
      </c>
      <c r="K366" s="5" t="s">
        <v>939</v>
      </c>
    </row>
    <row r="367" spans="1:11" hidden="1" x14ac:dyDescent="0.3">
      <c r="A367" s="5" t="str">
        <f>INDEX(Test_Data!B:B,MATCH(Requirement_Tracking!B367,Test_Data!A:A,0))</f>
        <v>P001</v>
      </c>
      <c r="B367" s="5" t="s">
        <v>154</v>
      </c>
      <c r="C367" s="5" t="s">
        <v>760</v>
      </c>
      <c r="D367" s="5" t="str">
        <f t="shared" si="5"/>
        <v>Pass</v>
      </c>
      <c r="E367" s="5" t="str">
        <f>INDEX(Test_Data!C:C,MATCH(Requirement_Tracking!B367,Test_Data!A:A,0))</f>
        <v>HIL</v>
      </c>
      <c r="F367" s="5" t="str">
        <f>INDEX(Test_Data!D:D, MATCH(B367, Test_Data!A:A, 0))</f>
        <v>Test Specification</v>
      </c>
      <c r="G367" s="5" t="str">
        <f>INDEX(Test_Data!F:F, MATCH(B367, Test_Data!A:A, 0))</f>
        <v>Sarah G.</v>
      </c>
      <c r="H367" s="5" t="str">
        <f>INDEX(Test_Data!G:G, MATCH(B367, Test_Data!A:A, 0))</f>
        <v>Project A</v>
      </c>
      <c r="I367" s="5" t="s">
        <v>943</v>
      </c>
      <c r="J367" s="5" t="s">
        <v>761</v>
      </c>
      <c r="K367" s="5" t="s">
        <v>273</v>
      </c>
    </row>
    <row r="368" spans="1:11" hidden="1" x14ac:dyDescent="0.3">
      <c r="A368" s="5" t="str">
        <f>INDEX(Test_Data!B:B,MATCH(Requirement_Tracking!B368,Test_Data!A:A,0))</f>
        <v>P003</v>
      </c>
      <c r="B368" s="5" t="s">
        <v>155</v>
      </c>
      <c r="C368" s="5" t="s">
        <v>762</v>
      </c>
      <c r="D368" s="5" t="str">
        <f t="shared" si="5"/>
        <v>Fail</v>
      </c>
      <c r="E368" s="5" t="str">
        <f>INDEX(Test_Data!C:C,MATCH(Requirement_Tracking!B368,Test_Data!A:A,0))</f>
        <v>Integration Testing</v>
      </c>
      <c r="F368" s="5" t="str">
        <f>INDEX(Test_Data!D:D, MATCH(B368, Test_Data!A:A, 0))</f>
        <v>Regression</v>
      </c>
      <c r="G368" s="5" t="str">
        <f>INDEX(Test_Data!F:F, MATCH(B368, Test_Data!A:A, 0))</f>
        <v>Dara H.</v>
      </c>
      <c r="H368" s="5" t="str">
        <f>INDEX(Test_Data!G:G, MATCH(B368, Test_Data!A:A, 0))</f>
        <v>Project E</v>
      </c>
      <c r="I368" s="5" t="s">
        <v>942</v>
      </c>
      <c r="J368" s="5" t="s">
        <v>939</v>
      </c>
      <c r="K368" s="5" t="s">
        <v>939</v>
      </c>
    </row>
    <row r="369" spans="1:11" hidden="1" x14ac:dyDescent="0.3">
      <c r="A369" s="5" t="str">
        <f>INDEX(Test_Data!B:B,MATCH(Requirement_Tracking!B369,Test_Data!A:A,0))</f>
        <v>P002</v>
      </c>
      <c r="B369" s="5" t="s">
        <v>156</v>
      </c>
      <c r="C369" s="5" t="s">
        <v>763</v>
      </c>
      <c r="D369" s="5" t="str">
        <f t="shared" si="5"/>
        <v>In Progress</v>
      </c>
      <c r="E369" s="5" t="str">
        <f>INDEX(Test_Data!C:C,MATCH(Requirement_Tracking!B369,Test_Data!A:A,0))</f>
        <v>SIL</v>
      </c>
      <c r="F369" s="5" t="str">
        <f>INDEX(Test_Data!D:D, MATCH(B369, Test_Data!A:A, 0))</f>
        <v>Test Specification</v>
      </c>
      <c r="G369" s="5" t="str">
        <f>INDEX(Test_Data!F:F, MATCH(B369, Test_Data!A:A, 0))</f>
        <v>Jasmin P.</v>
      </c>
      <c r="H369" s="5" t="str">
        <f>INDEX(Test_Data!G:G, MATCH(B369, Test_Data!A:A, 0))</f>
        <v>Project E</v>
      </c>
      <c r="I369" s="5" t="s">
        <v>271</v>
      </c>
      <c r="J369" s="5" t="s">
        <v>939</v>
      </c>
      <c r="K369" s="5" t="s">
        <v>939</v>
      </c>
    </row>
    <row r="370" spans="1:11" hidden="1" x14ac:dyDescent="0.3">
      <c r="A370" s="5" t="str">
        <f>INDEX(Test_Data!B:B,MATCH(Requirement_Tracking!B370,Test_Data!A:A,0))</f>
        <v>P003</v>
      </c>
      <c r="B370" s="5" t="s">
        <v>157</v>
      </c>
      <c r="C370" s="5" t="s">
        <v>764</v>
      </c>
      <c r="D370" s="5" t="str">
        <f t="shared" si="5"/>
        <v>Fail</v>
      </c>
      <c r="E370" s="5" t="str">
        <f>INDEX(Test_Data!C:C,MATCH(Requirement_Tracking!B370,Test_Data!A:A,0))</f>
        <v>HIL</v>
      </c>
      <c r="F370" s="5" t="str">
        <f>INDEX(Test_Data!D:D, MATCH(B370, Test_Data!A:A, 0))</f>
        <v>Regression</v>
      </c>
      <c r="G370" s="5" t="str">
        <f>INDEX(Test_Data!F:F, MATCH(B370, Test_Data!A:A, 0))</f>
        <v>Jaha U.</v>
      </c>
      <c r="H370" s="5" t="str">
        <f>INDEX(Test_Data!G:G, MATCH(B370, Test_Data!A:A, 0))</f>
        <v>Project C</v>
      </c>
      <c r="I370" s="5" t="s">
        <v>942</v>
      </c>
      <c r="J370" s="5" t="s">
        <v>765</v>
      </c>
      <c r="K370" s="5" t="s">
        <v>273</v>
      </c>
    </row>
    <row r="371" spans="1:11" hidden="1" x14ac:dyDescent="0.3">
      <c r="A371" s="5" t="str">
        <f>INDEX(Test_Data!B:B,MATCH(Requirement_Tracking!B371,Test_Data!A:A,0))</f>
        <v>P003</v>
      </c>
      <c r="B371" s="5" t="s">
        <v>158</v>
      </c>
      <c r="C371" s="5" t="s">
        <v>766</v>
      </c>
      <c r="D371" s="5" t="str">
        <f t="shared" si="5"/>
        <v>In Progress</v>
      </c>
      <c r="E371" s="5" t="str">
        <f>INDEX(Test_Data!C:C,MATCH(Requirement_Tracking!B371,Test_Data!A:A,0))</f>
        <v>Integration Testing</v>
      </c>
      <c r="F371" s="5" t="str">
        <f>INDEX(Test_Data!D:D, MATCH(B371, Test_Data!A:A, 0))</f>
        <v>Regression</v>
      </c>
      <c r="G371" s="5" t="str">
        <f>INDEX(Test_Data!F:F, MATCH(B371, Test_Data!A:A, 0))</f>
        <v>Jasmin P.</v>
      </c>
      <c r="H371" s="5" t="str">
        <f>INDEX(Test_Data!G:G, MATCH(B371, Test_Data!A:A, 0))</f>
        <v>Project B</v>
      </c>
      <c r="I371" s="5" t="s">
        <v>271</v>
      </c>
      <c r="J371" s="5" t="s">
        <v>939</v>
      </c>
      <c r="K371" s="5" t="s">
        <v>939</v>
      </c>
    </row>
    <row r="372" spans="1:11" hidden="1" x14ac:dyDescent="0.3">
      <c r="A372" s="5" t="str">
        <f>INDEX(Test_Data!B:B,MATCH(Requirement_Tracking!B372,Test_Data!A:A,0))</f>
        <v>P003</v>
      </c>
      <c r="B372" s="5" t="s">
        <v>159</v>
      </c>
      <c r="C372" s="5" t="s">
        <v>767</v>
      </c>
      <c r="D372" s="5" t="str">
        <f t="shared" si="5"/>
        <v>Pass</v>
      </c>
      <c r="E372" s="5" t="str">
        <f>INDEX(Test_Data!C:C,MATCH(Requirement_Tracking!B372,Test_Data!A:A,0))</f>
        <v>SIL</v>
      </c>
      <c r="F372" s="5" t="str">
        <f>INDEX(Test_Data!D:D, MATCH(B372, Test_Data!A:A, 0))</f>
        <v>Regression</v>
      </c>
      <c r="G372" s="5" t="str">
        <f>INDEX(Test_Data!F:F, MATCH(B372, Test_Data!A:A, 0))</f>
        <v>Dara H.</v>
      </c>
      <c r="H372" s="5" t="str">
        <f>INDEX(Test_Data!G:G, MATCH(B372, Test_Data!A:A, 0))</f>
        <v>Project D</v>
      </c>
      <c r="I372" s="5" t="s">
        <v>943</v>
      </c>
      <c r="J372" s="5" t="s">
        <v>939</v>
      </c>
      <c r="K372" s="5" t="s">
        <v>939</v>
      </c>
    </row>
    <row r="373" spans="1:11" hidden="1" x14ac:dyDescent="0.3">
      <c r="A373" s="5" t="str">
        <f>INDEX(Test_Data!B:B,MATCH(Requirement_Tracking!B373,Test_Data!A:A,0))</f>
        <v>P004</v>
      </c>
      <c r="B373" s="5" t="s">
        <v>160</v>
      </c>
      <c r="C373" s="5" t="s">
        <v>768</v>
      </c>
      <c r="D373" s="5" t="str">
        <f t="shared" si="5"/>
        <v>In Progress</v>
      </c>
      <c r="E373" s="5" t="str">
        <f>INDEX(Test_Data!C:C,MATCH(Requirement_Tracking!B373,Test_Data!A:A,0))</f>
        <v>Unit Testing</v>
      </c>
      <c r="F373" s="5" t="str">
        <f>INDEX(Test_Data!D:D, MATCH(B373, Test_Data!A:A, 0))</f>
        <v>Test Specification</v>
      </c>
      <c r="G373" s="5" t="str">
        <f>INDEX(Test_Data!F:F, MATCH(B373, Test_Data!A:A, 0))</f>
        <v>Jaha U.</v>
      </c>
      <c r="H373" s="5" t="str">
        <f>INDEX(Test_Data!G:G, MATCH(B373, Test_Data!A:A, 0))</f>
        <v>Project D</v>
      </c>
      <c r="I373" s="5" t="s">
        <v>271</v>
      </c>
      <c r="J373" s="5" t="s">
        <v>769</v>
      </c>
      <c r="K373" s="5" t="s">
        <v>257</v>
      </c>
    </row>
    <row r="374" spans="1:11" hidden="1" x14ac:dyDescent="0.3">
      <c r="A374" s="5" t="str">
        <f>INDEX(Test_Data!B:B,MATCH(Requirement_Tracking!B374,Test_Data!A:A,0))</f>
        <v>P005</v>
      </c>
      <c r="B374" s="5" t="s">
        <v>161</v>
      </c>
      <c r="C374" s="5" t="s">
        <v>770</v>
      </c>
      <c r="D374" s="5" t="str">
        <f t="shared" si="5"/>
        <v>Fail</v>
      </c>
      <c r="E374" s="5" t="str">
        <f>INDEX(Test_Data!C:C,MATCH(Requirement_Tracking!B374,Test_Data!A:A,0))</f>
        <v>PIL</v>
      </c>
      <c r="F374" s="5" t="str">
        <f>INDEX(Test_Data!D:D, MATCH(B374, Test_Data!A:A, 0))</f>
        <v>Test Execution</v>
      </c>
      <c r="G374" s="5" t="str">
        <f>INDEX(Test_Data!F:F, MATCH(B374, Test_Data!A:A, 0))</f>
        <v>Jaha U.</v>
      </c>
      <c r="H374" s="5" t="str">
        <f>INDEX(Test_Data!G:G, MATCH(B374, Test_Data!A:A, 0))</f>
        <v>Project E</v>
      </c>
      <c r="I374" s="5" t="s">
        <v>942</v>
      </c>
      <c r="J374" s="5" t="s">
        <v>939</v>
      </c>
      <c r="K374" s="5" t="s">
        <v>939</v>
      </c>
    </row>
    <row r="375" spans="1:11" hidden="1" x14ac:dyDescent="0.3">
      <c r="A375" s="5" t="str">
        <f>INDEX(Test_Data!B:B,MATCH(Requirement_Tracking!B375,Test_Data!A:A,0))</f>
        <v>P004</v>
      </c>
      <c r="B375" s="5" t="s">
        <v>162</v>
      </c>
      <c r="C375" s="5" t="s">
        <v>771</v>
      </c>
      <c r="D375" s="5" t="str">
        <f t="shared" si="5"/>
        <v>Not Applicable</v>
      </c>
      <c r="E375" s="5" t="str">
        <f>INDEX(Test_Data!C:C,MATCH(Requirement_Tracking!B375,Test_Data!A:A,0))</f>
        <v>SIL</v>
      </c>
      <c r="F375" s="5" t="str">
        <f>INDEX(Test_Data!D:D, MATCH(B375, Test_Data!A:A, 0))</f>
        <v>Regression</v>
      </c>
      <c r="G375" s="5" t="str">
        <f>INDEX(Test_Data!F:F, MATCH(B375, Test_Data!A:A, 0))</f>
        <v>Dara H.</v>
      </c>
      <c r="H375" s="5" t="str">
        <f>INDEX(Test_Data!G:G, MATCH(B375, Test_Data!A:A, 0))</f>
        <v>Project C</v>
      </c>
      <c r="I375" s="5" t="s">
        <v>944</v>
      </c>
      <c r="J375" s="5" t="s">
        <v>939</v>
      </c>
      <c r="K375" s="5" t="s">
        <v>939</v>
      </c>
    </row>
    <row r="376" spans="1:11" hidden="1" x14ac:dyDescent="0.3">
      <c r="A376" s="5" t="str">
        <f>INDEX(Test_Data!B:B,MATCH(Requirement_Tracking!B376,Test_Data!A:A,0))</f>
        <v>P004</v>
      </c>
      <c r="B376" s="5" t="s">
        <v>163</v>
      </c>
      <c r="C376" s="5" t="s">
        <v>772</v>
      </c>
      <c r="D376" s="5" t="str">
        <f t="shared" si="5"/>
        <v>Pass</v>
      </c>
      <c r="E376" s="5" t="str">
        <f>INDEX(Test_Data!C:C,MATCH(Requirement_Tracking!B376,Test_Data!A:A,0))</f>
        <v>SIL</v>
      </c>
      <c r="F376" s="5" t="str">
        <f>INDEX(Test_Data!D:D, MATCH(B376, Test_Data!A:A, 0))</f>
        <v>Requirement Review</v>
      </c>
      <c r="G376" s="5" t="str">
        <f>INDEX(Test_Data!F:F, MATCH(B376, Test_Data!A:A, 0))</f>
        <v>Sarah G.</v>
      </c>
      <c r="H376" s="5" t="str">
        <f>INDEX(Test_Data!G:G, MATCH(B376, Test_Data!A:A, 0))</f>
        <v>Project E</v>
      </c>
      <c r="I376" s="5" t="s">
        <v>943</v>
      </c>
      <c r="J376" s="5" t="s">
        <v>773</v>
      </c>
      <c r="K376" s="5" t="s">
        <v>257</v>
      </c>
    </row>
    <row r="377" spans="1:11" hidden="1" x14ac:dyDescent="0.3">
      <c r="A377" s="5" t="str">
        <f>INDEX(Test_Data!B:B,MATCH(Requirement_Tracking!B377,Test_Data!A:A,0))</f>
        <v>P003</v>
      </c>
      <c r="B377" s="5" t="s">
        <v>164</v>
      </c>
      <c r="C377" s="5" t="s">
        <v>774</v>
      </c>
      <c r="D377" s="5" t="str">
        <f t="shared" si="5"/>
        <v>Pass</v>
      </c>
      <c r="E377" s="5" t="str">
        <f>INDEX(Test_Data!C:C,MATCH(Requirement_Tracking!B377,Test_Data!A:A,0))</f>
        <v>PIL</v>
      </c>
      <c r="F377" s="5" t="str">
        <f>INDEX(Test_Data!D:D, MATCH(B377, Test_Data!A:A, 0))</f>
        <v>Test Specification</v>
      </c>
      <c r="G377" s="5" t="str">
        <f>INDEX(Test_Data!F:F, MATCH(B377, Test_Data!A:A, 0))</f>
        <v>Jaha U.</v>
      </c>
      <c r="H377" s="5" t="str">
        <f>INDEX(Test_Data!G:G, MATCH(B377, Test_Data!A:A, 0))</f>
        <v>Project C</v>
      </c>
      <c r="I377" s="5" t="s">
        <v>943</v>
      </c>
      <c r="J377" s="5" t="s">
        <v>939</v>
      </c>
      <c r="K377" s="5" t="s">
        <v>939</v>
      </c>
    </row>
    <row r="378" spans="1:11" hidden="1" x14ac:dyDescent="0.3">
      <c r="A378" s="5" t="str">
        <f>INDEX(Test_Data!B:B,MATCH(Requirement_Tracking!B378,Test_Data!A:A,0))</f>
        <v>P004</v>
      </c>
      <c r="B378" s="5" t="s">
        <v>165</v>
      </c>
      <c r="C378" s="5" t="s">
        <v>775</v>
      </c>
      <c r="D378" s="5" t="str">
        <f t="shared" si="5"/>
        <v>Fail</v>
      </c>
      <c r="E378" s="5" t="str">
        <f>INDEX(Test_Data!C:C,MATCH(Requirement_Tracking!B378,Test_Data!A:A,0))</f>
        <v>Integration Testing</v>
      </c>
      <c r="F378" s="5" t="str">
        <f>INDEX(Test_Data!D:D, MATCH(B378, Test_Data!A:A, 0))</f>
        <v>Regression</v>
      </c>
      <c r="G378" s="5" t="str">
        <f>INDEX(Test_Data!F:F, MATCH(B378, Test_Data!A:A, 0))</f>
        <v>Dara H.</v>
      </c>
      <c r="H378" s="5" t="str">
        <f>INDEX(Test_Data!G:G, MATCH(B378, Test_Data!A:A, 0))</f>
        <v>Project B</v>
      </c>
      <c r="I378" s="5" t="s">
        <v>942</v>
      </c>
      <c r="J378" s="5" t="s">
        <v>939</v>
      </c>
      <c r="K378" s="5" t="s">
        <v>939</v>
      </c>
    </row>
    <row r="379" spans="1:11" x14ac:dyDescent="0.3">
      <c r="A379" s="5" t="str">
        <f>INDEX(Test_Data!B:B,MATCH(Requirement_Tracking!B379,Test_Data!A:A,0))</f>
        <v>P001</v>
      </c>
      <c r="B379" s="5" t="s">
        <v>166</v>
      </c>
      <c r="C379" s="5" t="s">
        <v>776</v>
      </c>
      <c r="D379" s="5" t="str">
        <f t="shared" si="5"/>
        <v>Fail</v>
      </c>
      <c r="E379" s="5" t="str">
        <f>INDEX(Test_Data!C:C,MATCH(Requirement_Tracking!B379,Test_Data!A:A,0))</f>
        <v>Unit Testing</v>
      </c>
      <c r="F379" s="5" t="str">
        <f>INDEX(Test_Data!D:D, MATCH(B379, Test_Data!A:A, 0))</f>
        <v>OP-Retest</v>
      </c>
      <c r="G379" s="5" t="str">
        <f>INDEX(Test_Data!F:F, MATCH(B379, Test_Data!A:A, 0))</f>
        <v>Jaha U.</v>
      </c>
      <c r="H379" s="5" t="str">
        <f>INDEX(Test_Data!G:G, MATCH(B379, Test_Data!A:A, 0))</f>
        <v>Project E</v>
      </c>
      <c r="I379" s="5" t="s">
        <v>942</v>
      </c>
      <c r="J379" s="5" t="s">
        <v>777</v>
      </c>
      <c r="K379" s="5" t="s">
        <v>257</v>
      </c>
    </row>
    <row r="380" spans="1:11" x14ac:dyDescent="0.3">
      <c r="A380" s="5" t="str">
        <f>INDEX(Test_Data!B:B,MATCH(Requirement_Tracking!B380,Test_Data!A:A,0))</f>
        <v>P003</v>
      </c>
      <c r="B380" s="5" t="s">
        <v>167</v>
      </c>
      <c r="C380" s="5" t="s">
        <v>778</v>
      </c>
      <c r="D380" s="5" t="str">
        <f t="shared" si="5"/>
        <v>Not Applicable</v>
      </c>
      <c r="E380" s="5" t="str">
        <f>INDEX(Test_Data!C:C,MATCH(Requirement_Tracking!B380,Test_Data!A:A,0))</f>
        <v>SIL</v>
      </c>
      <c r="F380" s="5" t="str">
        <f>INDEX(Test_Data!D:D, MATCH(B380, Test_Data!A:A, 0))</f>
        <v>OP-Retest</v>
      </c>
      <c r="G380" s="5" t="str">
        <f>INDEX(Test_Data!F:F, MATCH(B380, Test_Data!A:A, 0))</f>
        <v>Akshay G.</v>
      </c>
      <c r="H380" s="5" t="str">
        <f>INDEX(Test_Data!G:G, MATCH(B380, Test_Data!A:A, 0))</f>
        <v>Project A</v>
      </c>
      <c r="I380" s="5" t="s">
        <v>944</v>
      </c>
      <c r="J380" s="5" t="s">
        <v>981</v>
      </c>
      <c r="K380" s="5" t="s">
        <v>257</v>
      </c>
    </row>
    <row r="381" spans="1:11" x14ac:dyDescent="0.3">
      <c r="A381" s="5" t="str">
        <f>INDEX(Test_Data!B:B,MATCH(Requirement_Tracking!B381,Test_Data!A:A,0))</f>
        <v>P002</v>
      </c>
      <c r="B381" s="5" t="s">
        <v>168</v>
      </c>
      <c r="C381" s="5" t="s">
        <v>779</v>
      </c>
      <c r="D381" s="5" t="str">
        <f t="shared" si="5"/>
        <v>Fail</v>
      </c>
      <c r="E381" s="5" t="str">
        <f>INDEX(Test_Data!C:C,MATCH(Requirement_Tracking!B381,Test_Data!A:A,0))</f>
        <v>HIL</v>
      </c>
      <c r="F381" s="5" t="str">
        <f>INDEX(Test_Data!D:D, MATCH(B381, Test_Data!A:A, 0))</f>
        <v>OP-Retest</v>
      </c>
      <c r="G381" s="5" t="str">
        <f>INDEX(Test_Data!F:F, MATCH(B381, Test_Data!A:A, 0))</f>
        <v>Sarah G.</v>
      </c>
      <c r="H381" s="5" t="str">
        <f>INDEX(Test_Data!G:G, MATCH(B381, Test_Data!A:A, 0))</f>
        <v>Project B</v>
      </c>
      <c r="I381" s="5" t="s">
        <v>942</v>
      </c>
      <c r="J381" s="5" t="s">
        <v>982</v>
      </c>
      <c r="K381" s="5" t="s">
        <v>256</v>
      </c>
    </row>
    <row r="382" spans="1:11" hidden="1" x14ac:dyDescent="0.3">
      <c r="A382" s="5" t="str">
        <f>INDEX(Test_Data!B:B,MATCH(Requirement_Tracking!B382,Test_Data!A:A,0))</f>
        <v>P001</v>
      </c>
      <c r="B382" s="5" t="s">
        <v>169</v>
      </c>
      <c r="C382" s="5" t="s">
        <v>780</v>
      </c>
      <c r="D382" s="5" t="str">
        <f t="shared" si="5"/>
        <v>Pass</v>
      </c>
      <c r="E382" s="5" t="str">
        <f>INDEX(Test_Data!C:C,MATCH(Requirement_Tracking!B382,Test_Data!A:A,0))</f>
        <v>HIL</v>
      </c>
      <c r="F382" s="5" t="str">
        <f>INDEX(Test_Data!D:D, MATCH(B382, Test_Data!A:A, 0))</f>
        <v>Requirement Review</v>
      </c>
      <c r="G382" s="5" t="str">
        <f>INDEX(Test_Data!F:F, MATCH(B382, Test_Data!A:A, 0))</f>
        <v>Dara H.</v>
      </c>
      <c r="H382" s="5" t="str">
        <f>INDEX(Test_Data!G:G, MATCH(B382, Test_Data!A:A, 0))</f>
        <v>Project D</v>
      </c>
      <c r="I382" s="5" t="s">
        <v>943</v>
      </c>
      <c r="J382" s="5" t="s">
        <v>781</v>
      </c>
      <c r="K382" s="5" t="s">
        <v>256</v>
      </c>
    </row>
    <row r="383" spans="1:11" hidden="1" x14ac:dyDescent="0.3">
      <c r="A383" s="5" t="str">
        <f>INDEX(Test_Data!B:B,MATCH(Requirement_Tracking!B383,Test_Data!A:A,0))</f>
        <v>P002</v>
      </c>
      <c r="B383" s="5" t="s">
        <v>170</v>
      </c>
      <c r="C383" s="5" t="s">
        <v>782</v>
      </c>
      <c r="D383" s="5" t="str">
        <f t="shared" si="5"/>
        <v>Pass</v>
      </c>
      <c r="E383" s="5" t="str">
        <f>INDEX(Test_Data!C:C,MATCH(Requirement_Tracking!B383,Test_Data!A:A,0))</f>
        <v>SIL</v>
      </c>
      <c r="F383" s="5" t="str">
        <f>INDEX(Test_Data!D:D, MATCH(B383, Test_Data!A:A, 0))</f>
        <v>Regression</v>
      </c>
      <c r="G383" s="5" t="str">
        <f>INDEX(Test_Data!F:F, MATCH(B383, Test_Data!A:A, 0))</f>
        <v>Akshay G.</v>
      </c>
      <c r="H383" s="5" t="str">
        <f>INDEX(Test_Data!G:G, MATCH(B383, Test_Data!A:A, 0))</f>
        <v>Project D</v>
      </c>
      <c r="I383" s="5" t="s">
        <v>266</v>
      </c>
      <c r="J383" s="5" t="s">
        <v>939</v>
      </c>
      <c r="K383" s="5" t="s">
        <v>939</v>
      </c>
    </row>
    <row r="384" spans="1:11" hidden="1" x14ac:dyDescent="0.3">
      <c r="A384" s="5" t="str">
        <f>INDEX(Test_Data!B:B,MATCH(Requirement_Tracking!B384,Test_Data!A:A,0))</f>
        <v>P001</v>
      </c>
      <c r="B384" s="5" t="s">
        <v>171</v>
      </c>
      <c r="C384" s="5" t="s">
        <v>783</v>
      </c>
      <c r="D384" s="5" t="str">
        <f t="shared" si="5"/>
        <v>Pass</v>
      </c>
      <c r="E384" s="5" t="str">
        <f>INDEX(Test_Data!C:C,MATCH(Requirement_Tracking!B384,Test_Data!A:A,0))</f>
        <v>Integration Testing</v>
      </c>
      <c r="F384" s="5" t="str">
        <f>INDEX(Test_Data!D:D, MATCH(B384, Test_Data!A:A, 0))</f>
        <v>Test Specification</v>
      </c>
      <c r="G384" s="5" t="str">
        <f>INDEX(Test_Data!F:F, MATCH(B384, Test_Data!A:A, 0))</f>
        <v>Sarah G.</v>
      </c>
      <c r="H384" s="5" t="str">
        <f>INDEX(Test_Data!G:G, MATCH(B384, Test_Data!A:A, 0))</f>
        <v>Project D</v>
      </c>
      <c r="I384" s="5" t="s">
        <v>943</v>
      </c>
      <c r="J384" s="5" t="s">
        <v>939</v>
      </c>
      <c r="K384" s="5" t="s">
        <v>939</v>
      </c>
    </row>
    <row r="385" spans="1:11" hidden="1" x14ac:dyDescent="0.3">
      <c r="A385" s="5" t="str">
        <f>INDEX(Test_Data!B:B,MATCH(Requirement_Tracking!B385,Test_Data!A:A,0))</f>
        <v>P004</v>
      </c>
      <c r="B385" s="5" t="s">
        <v>172</v>
      </c>
      <c r="C385" s="5" t="s">
        <v>784</v>
      </c>
      <c r="D385" s="5" t="str">
        <f t="shared" si="5"/>
        <v>Pass</v>
      </c>
      <c r="E385" s="5" t="str">
        <f>INDEX(Test_Data!C:C,MATCH(Requirement_Tracking!B385,Test_Data!A:A,0))</f>
        <v>Unit Testing</v>
      </c>
      <c r="F385" s="5" t="str">
        <f>INDEX(Test_Data!D:D, MATCH(B385, Test_Data!A:A, 0))</f>
        <v>Test Execution</v>
      </c>
      <c r="G385" s="5" t="str">
        <f>INDEX(Test_Data!F:F, MATCH(B385, Test_Data!A:A, 0))</f>
        <v>Akshay G.</v>
      </c>
      <c r="H385" s="5" t="str">
        <f>INDEX(Test_Data!G:G, MATCH(B385, Test_Data!A:A, 0))</f>
        <v>Project E</v>
      </c>
      <c r="I385" s="5" t="s">
        <v>266</v>
      </c>
      <c r="J385" s="5" t="s">
        <v>785</v>
      </c>
      <c r="K385" s="5" t="s">
        <v>256</v>
      </c>
    </row>
    <row r="386" spans="1:11" hidden="1" x14ac:dyDescent="0.3">
      <c r="A386" s="5" t="str">
        <f>INDEX(Test_Data!B:B,MATCH(Requirement_Tracking!B386,Test_Data!A:A,0))</f>
        <v>P003</v>
      </c>
      <c r="B386" s="5" t="s">
        <v>173</v>
      </c>
      <c r="C386" s="5" t="s">
        <v>786</v>
      </c>
      <c r="D386" s="5" t="str">
        <f t="shared" si="5"/>
        <v>Pass</v>
      </c>
      <c r="E386" s="5" t="str">
        <f>INDEX(Test_Data!C:C,MATCH(Requirement_Tracking!B386,Test_Data!A:A,0))</f>
        <v>HIL</v>
      </c>
      <c r="F386" s="5" t="str">
        <f>INDEX(Test_Data!D:D, MATCH(B386, Test_Data!A:A, 0))</f>
        <v>Requirement Review</v>
      </c>
      <c r="G386" s="5" t="str">
        <f>INDEX(Test_Data!F:F, MATCH(B386, Test_Data!A:A, 0))</f>
        <v>Sarah G.</v>
      </c>
      <c r="H386" s="5" t="str">
        <f>INDEX(Test_Data!G:G, MATCH(B386, Test_Data!A:A, 0))</f>
        <v>Project B</v>
      </c>
      <c r="I386" s="5" t="s">
        <v>943</v>
      </c>
      <c r="J386" s="5" t="s">
        <v>939</v>
      </c>
      <c r="K386" s="5" t="s">
        <v>939</v>
      </c>
    </row>
    <row r="387" spans="1:11" hidden="1" x14ac:dyDescent="0.3">
      <c r="A387" s="5" t="str">
        <f>INDEX(Test_Data!B:B,MATCH(Requirement_Tracking!B387,Test_Data!A:A,0))</f>
        <v>P005</v>
      </c>
      <c r="B387" s="5" t="s">
        <v>174</v>
      </c>
      <c r="C387" s="5" t="s">
        <v>787</v>
      </c>
      <c r="D387" s="5" t="str">
        <f t="shared" ref="D387:D450" si="6">IF(I387="Approved","Pass",
IF(I387="Needs Rework","Fail",
IF(I387="In Review","In Progress",
IF(I387="Fully Implemented","Pass",
IF(I387="Not Feasible","Not Applicable","Not Executed")))))</f>
        <v>Fail</v>
      </c>
      <c r="E387" s="5" t="str">
        <f>INDEX(Test_Data!C:C,MATCH(Requirement_Tracking!B387,Test_Data!A:A,0))</f>
        <v>PIL</v>
      </c>
      <c r="F387" s="5" t="str">
        <f>INDEX(Test_Data!D:D, MATCH(B387, Test_Data!A:A, 0))</f>
        <v>Test Execution</v>
      </c>
      <c r="G387" s="5" t="str">
        <f>INDEX(Test_Data!F:F, MATCH(B387, Test_Data!A:A, 0))</f>
        <v>Dara H.</v>
      </c>
      <c r="H387" s="5" t="str">
        <f>INDEX(Test_Data!G:G, MATCH(B387, Test_Data!A:A, 0))</f>
        <v>Project C</v>
      </c>
      <c r="I387" s="5" t="s">
        <v>942</v>
      </c>
      <c r="J387" s="5" t="s">
        <v>939</v>
      </c>
      <c r="K387" s="5" t="s">
        <v>939</v>
      </c>
    </row>
    <row r="388" spans="1:11" hidden="1" x14ac:dyDescent="0.3">
      <c r="A388" s="5" t="str">
        <f>INDEX(Test_Data!B:B,MATCH(Requirement_Tracking!B388,Test_Data!A:A,0))</f>
        <v>P003</v>
      </c>
      <c r="B388" s="5" t="s">
        <v>175</v>
      </c>
      <c r="C388" s="5" t="s">
        <v>788</v>
      </c>
      <c r="D388" s="5" t="str">
        <f t="shared" si="6"/>
        <v>Pass</v>
      </c>
      <c r="E388" s="5" t="str">
        <f>INDEX(Test_Data!C:C,MATCH(Requirement_Tracking!B388,Test_Data!A:A,0))</f>
        <v>SIL</v>
      </c>
      <c r="F388" s="5" t="str">
        <f>INDEX(Test_Data!D:D, MATCH(B388, Test_Data!A:A, 0))</f>
        <v>Regression</v>
      </c>
      <c r="G388" s="5" t="str">
        <f>INDEX(Test_Data!F:F, MATCH(B388, Test_Data!A:A, 0))</f>
        <v>Dara H.</v>
      </c>
      <c r="H388" s="5" t="str">
        <f>INDEX(Test_Data!G:G, MATCH(B388, Test_Data!A:A, 0))</f>
        <v>Project C</v>
      </c>
      <c r="I388" s="5" t="s">
        <v>266</v>
      </c>
      <c r="J388" s="5" t="s">
        <v>789</v>
      </c>
      <c r="K388" s="5" t="s">
        <v>256</v>
      </c>
    </row>
    <row r="389" spans="1:11" x14ac:dyDescent="0.3">
      <c r="A389" s="5" t="str">
        <f>INDEX(Test_Data!B:B,MATCH(Requirement_Tracking!B389,Test_Data!A:A,0))</f>
        <v>P002</v>
      </c>
      <c r="B389" s="5" t="s">
        <v>176</v>
      </c>
      <c r="C389" s="5" t="s">
        <v>790</v>
      </c>
      <c r="D389" s="5" t="str">
        <f t="shared" si="6"/>
        <v>Pass</v>
      </c>
      <c r="E389" s="5" t="str">
        <f>INDEX(Test_Data!C:C,MATCH(Requirement_Tracking!B389,Test_Data!A:A,0))</f>
        <v>Unit Testing</v>
      </c>
      <c r="F389" s="5" t="str">
        <f>INDEX(Test_Data!D:D, MATCH(B389, Test_Data!A:A, 0))</f>
        <v>OP-Retest</v>
      </c>
      <c r="G389" s="5" t="str">
        <f>INDEX(Test_Data!F:F, MATCH(B389, Test_Data!A:A, 0))</f>
        <v>Akshay G.</v>
      </c>
      <c r="H389" s="5" t="str">
        <f>INDEX(Test_Data!G:G, MATCH(B389, Test_Data!A:A, 0))</f>
        <v>Project A</v>
      </c>
      <c r="I389" s="5" t="s">
        <v>266</v>
      </c>
      <c r="J389" s="5" t="s">
        <v>983</v>
      </c>
      <c r="K389" s="5" t="s">
        <v>273</v>
      </c>
    </row>
    <row r="390" spans="1:11" x14ac:dyDescent="0.3">
      <c r="A390" s="5" t="str">
        <f>INDEX(Test_Data!B:B,MATCH(Requirement_Tracking!B390,Test_Data!A:A,0))</f>
        <v>P003</v>
      </c>
      <c r="B390" s="5" t="s">
        <v>177</v>
      </c>
      <c r="C390" s="5" t="s">
        <v>791</v>
      </c>
      <c r="D390" s="5" t="str">
        <f t="shared" si="6"/>
        <v>Fail</v>
      </c>
      <c r="E390" s="5" t="str">
        <f>INDEX(Test_Data!C:C,MATCH(Requirement_Tracking!B390,Test_Data!A:A,0))</f>
        <v>Unit Testing</v>
      </c>
      <c r="F390" s="5" t="str">
        <f>INDEX(Test_Data!D:D, MATCH(B390, Test_Data!A:A, 0))</f>
        <v>OP-Retest</v>
      </c>
      <c r="G390" s="5" t="str">
        <f>INDEX(Test_Data!F:F, MATCH(B390, Test_Data!A:A, 0))</f>
        <v>Jaha U.</v>
      </c>
      <c r="H390" s="5" t="str">
        <f>INDEX(Test_Data!G:G, MATCH(B390, Test_Data!A:A, 0))</f>
        <v>Project C</v>
      </c>
      <c r="I390" s="5" t="s">
        <v>942</v>
      </c>
      <c r="J390" s="5" t="s">
        <v>984</v>
      </c>
      <c r="K390" s="5" t="s">
        <v>256</v>
      </c>
    </row>
    <row r="391" spans="1:11" hidden="1" x14ac:dyDescent="0.3">
      <c r="A391" s="5" t="str">
        <f>INDEX(Test_Data!B:B,MATCH(Requirement_Tracking!B391,Test_Data!A:A,0))</f>
        <v>P001</v>
      </c>
      <c r="B391" s="5" t="s">
        <v>178</v>
      </c>
      <c r="C391" s="5" t="s">
        <v>792</v>
      </c>
      <c r="D391" s="5" t="str">
        <f t="shared" si="6"/>
        <v>Not Applicable</v>
      </c>
      <c r="E391" s="5" t="str">
        <f>INDEX(Test_Data!C:C,MATCH(Requirement_Tracking!B391,Test_Data!A:A,0))</f>
        <v>Integration Testing</v>
      </c>
      <c r="F391" s="5" t="str">
        <f>INDEX(Test_Data!D:D, MATCH(B391, Test_Data!A:A, 0))</f>
        <v>Regression</v>
      </c>
      <c r="G391" s="5" t="str">
        <f>INDEX(Test_Data!F:F, MATCH(B391, Test_Data!A:A, 0))</f>
        <v>Sarah G.</v>
      </c>
      <c r="H391" s="5" t="str">
        <f>INDEX(Test_Data!G:G, MATCH(B391, Test_Data!A:A, 0))</f>
        <v>Project C</v>
      </c>
      <c r="I391" s="5" t="s">
        <v>944</v>
      </c>
      <c r="J391" s="5" t="s">
        <v>793</v>
      </c>
      <c r="K391" s="5" t="s">
        <v>255</v>
      </c>
    </row>
    <row r="392" spans="1:11" hidden="1" x14ac:dyDescent="0.3">
      <c r="A392" s="5" t="str">
        <f>INDEX(Test_Data!B:B,MATCH(Requirement_Tracking!B392,Test_Data!A:A,0))</f>
        <v>P001</v>
      </c>
      <c r="B392" s="5" t="s">
        <v>179</v>
      </c>
      <c r="C392" s="5" t="s">
        <v>794</v>
      </c>
      <c r="D392" s="5" t="str">
        <f t="shared" si="6"/>
        <v>In Progress</v>
      </c>
      <c r="E392" s="5" t="str">
        <f>INDEX(Test_Data!C:C,MATCH(Requirement_Tracking!B392,Test_Data!A:A,0))</f>
        <v>PIL</v>
      </c>
      <c r="F392" s="5" t="str">
        <f>INDEX(Test_Data!D:D, MATCH(B392, Test_Data!A:A, 0))</f>
        <v>Test Specification</v>
      </c>
      <c r="G392" s="5" t="str">
        <f>INDEX(Test_Data!F:F, MATCH(B392, Test_Data!A:A, 0))</f>
        <v>Dara H.</v>
      </c>
      <c r="H392" s="5" t="str">
        <f>INDEX(Test_Data!G:G, MATCH(B392, Test_Data!A:A, 0))</f>
        <v>Project B</v>
      </c>
      <c r="I392" s="5" t="s">
        <v>271</v>
      </c>
      <c r="J392" s="5" t="s">
        <v>939</v>
      </c>
      <c r="K392" s="5" t="s">
        <v>939</v>
      </c>
    </row>
    <row r="393" spans="1:11" hidden="1" x14ac:dyDescent="0.3">
      <c r="A393" s="5" t="str">
        <f>INDEX(Test_Data!B:B,MATCH(Requirement_Tracking!B393,Test_Data!A:A,0))</f>
        <v>P002</v>
      </c>
      <c r="B393" s="5" t="s">
        <v>180</v>
      </c>
      <c r="C393" s="5" t="s">
        <v>795</v>
      </c>
      <c r="D393" s="5" t="str">
        <f t="shared" si="6"/>
        <v>In Progress</v>
      </c>
      <c r="E393" s="5" t="str">
        <f>INDEX(Test_Data!C:C,MATCH(Requirement_Tracking!B393,Test_Data!A:A,0))</f>
        <v>PIL</v>
      </c>
      <c r="F393" s="5" t="str">
        <f>INDEX(Test_Data!D:D, MATCH(B393, Test_Data!A:A, 0))</f>
        <v>Requirement Review</v>
      </c>
      <c r="G393" s="5" t="str">
        <f>INDEX(Test_Data!F:F, MATCH(B393, Test_Data!A:A, 0))</f>
        <v>Sarah G.</v>
      </c>
      <c r="H393" s="5" t="str">
        <f>INDEX(Test_Data!G:G, MATCH(B393, Test_Data!A:A, 0))</f>
        <v>Project D</v>
      </c>
      <c r="I393" s="5" t="s">
        <v>271</v>
      </c>
      <c r="J393" s="5" t="s">
        <v>939</v>
      </c>
      <c r="K393" s="5" t="s">
        <v>939</v>
      </c>
    </row>
    <row r="394" spans="1:11" hidden="1" x14ac:dyDescent="0.3">
      <c r="A394" s="5" t="str">
        <f>INDEX(Test_Data!B:B,MATCH(Requirement_Tracking!B394,Test_Data!A:A,0))</f>
        <v>P004</v>
      </c>
      <c r="B394" s="5" t="s">
        <v>181</v>
      </c>
      <c r="C394" s="5" t="s">
        <v>796</v>
      </c>
      <c r="D394" s="5" t="str">
        <f t="shared" si="6"/>
        <v>Not Applicable</v>
      </c>
      <c r="E394" s="5" t="str">
        <f>INDEX(Test_Data!C:C,MATCH(Requirement_Tracking!B394,Test_Data!A:A,0))</f>
        <v>Unit Testing</v>
      </c>
      <c r="F394" s="5" t="str">
        <f>INDEX(Test_Data!D:D, MATCH(B394, Test_Data!A:A, 0))</f>
        <v>Regression</v>
      </c>
      <c r="G394" s="5" t="str">
        <f>INDEX(Test_Data!F:F, MATCH(B394, Test_Data!A:A, 0))</f>
        <v>Jaha U.</v>
      </c>
      <c r="H394" s="5" t="str">
        <f>INDEX(Test_Data!G:G, MATCH(B394, Test_Data!A:A, 0))</f>
        <v>Project A</v>
      </c>
      <c r="I394" s="5" t="s">
        <v>944</v>
      </c>
      <c r="J394" s="5" t="s">
        <v>797</v>
      </c>
      <c r="K394" s="5" t="s">
        <v>255</v>
      </c>
    </row>
    <row r="395" spans="1:11" hidden="1" x14ac:dyDescent="0.3">
      <c r="A395" s="5" t="str">
        <f>INDEX(Test_Data!B:B,MATCH(Requirement_Tracking!B395,Test_Data!A:A,0))</f>
        <v>P004</v>
      </c>
      <c r="B395" s="5" t="s">
        <v>182</v>
      </c>
      <c r="C395" s="5" t="s">
        <v>798</v>
      </c>
      <c r="D395" s="5" t="str">
        <f t="shared" si="6"/>
        <v>Not Applicable</v>
      </c>
      <c r="E395" s="5" t="str">
        <f>INDEX(Test_Data!C:C,MATCH(Requirement_Tracking!B395,Test_Data!A:A,0))</f>
        <v>SIL</v>
      </c>
      <c r="F395" s="5" t="str">
        <f>INDEX(Test_Data!D:D, MATCH(B395, Test_Data!A:A, 0))</f>
        <v>Regression</v>
      </c>
      <c r="G395" s="5" t="str">
        <f>INDEX(Test_Data!F:F, MATCH(B395, Test_Data!A:A, 0))</f>
        <v>Sarah G.</v>
      </c>
      <c r="H395" s="5" t="str">
        <f>INDEX(Test_Data!G:G, MATCH(B395, Test_Data!A:A, 0))</f>
        <v>Project A</v>
      </c>
      <c r="I395" s="5" t="s">
        <v>944</v>
      </c>
      <c r="J395" s="5" t="s">
        <v>939</v>
      </c>
      <c r="K395" s="5" t="s">
        <v>939</v>
      </c>
    </row>
    <row r="396" spans="1:11" hidden="1" x14ac:dyDescent="0.3">
      <c r="A396" s="5" t="str">
        <f>INDEX(Test_Data!B:B,MATCH(Requirement_Tracking!B396,Test_Data!A:A,0))</f>
        <v>P001</v>
      </c>
      <c r="B396" s="5" t="s">
        <v>183</v>
      </c>
      <c r="C396" s="5" t="s">
        <v>799</v>
      </c>
      <c r="D396" s="5" t="str">
        <f t="shared" si="6"/>
        <v>Pass</v>
      </c>
      <c r="E396" s="5" t="str">
        <f>INDEX(Test_Data!C:C,MATCH(Requirement_Tracking!B396,Test_Data!A:A,0))</f>
        <v>SIL</v>
      </c>
      <c r="F396" s="5" t="str">
        <f>INDEX(Test_Data!D:D, MATCH(B396, Test_Data!A:A, 0))</f>
        <v>Test Specification</v>
      </c>
      <c r="G396" s="5" t="str">
        <f>INDEX(Test_Data!F:F, MATCH(B396, Test_Data!A:A, 0))</f>
        <v>Akshay G.</v>
      </c>
      <c r="H396" s="5" t="str">
        <f>INDEX(Test_Data!G:G, MATCH(B396, Test_Data!A:A, 0))</f>
        <v>Project E</v>
      </c>
      <c r="I396" s="5" t="s">
        <v>943</v>
      </c>
      <c r="J396" s="5" t="s">
        <v>939</v>
      </c>
      <c r="K396" s="5" t="s">
        <v>939</v>
      </c>
    </row>
    <row r="397" spans="1:11" hidden="1" x14ac:dyDescent="0.3">
      <c r="A397" s="5" t="str">
        <f>INDEX(Test_Data!B:B,MATCH(Requirement_Tracking!B397,Test_Data!A:A,0))</f>
        <v>P002</v>
      </c>
      <c r="B397" s="5" t="s">
        <v>184</v>
      </c>
      <c r="C397" s="5" t="s">
        <v>800</v>
      </c>
      <c r="D397" s="5" t="str">
        <f t="shared" si="6"/>
        <v>In Progress</v>
      </c>
      <c r="E397" s="5" t="str">
        <f>INDEX(Test_Data!C:C,MATCH(Requirement_Tracking!B397,Test_Data!A:A,0))</f>
        <v>HIL</v>
      </c>
      <c r="F397" s="5" t="str">
        <f>INDEX(Test_Data!D:D, MATCH(B397, Test_Data!A:A, 0))</f>
        <v>Requirement Review</v>
      </c>
      <c r="G397" s="5" t="str">
        <f>INDEX(Test_Data!F:F, MATCH(B397, Test_Data!A:A, 0))</f>
        <v>Dara H.</v>
      </c>
      <c r="H397" s="5" t="str">
        <f>INDEX(Test_Data!G:G, MATCH(B397, Test_Data!A:A, 0))</f>
        <v>Project C</v>
      </c>
      <c r="I397" s="5" t="s">
        <v>271</v>
      </c>
      <c r="J397" s="5" t="s">
        <v>801</v>
      </c>
      <c r="K397" s="5" t="s">
        <v>255</v>
      </c>
    </row>
    <row r="398" spans="1:11" hidden="1" x14ac:dyDescent="0.3">
      <c r="A398" s="5" t="str">
        <f>INDEX(Test_Data!B:B,MATCH(Requirement_Tracking!B398,Test_Data!A:A,0))</f>
        <v>P001</v>
      </c>
      <c r="B398" s="5" t="s">
        <v>185</v>
      </c>
      <c r="C398" s="5" t="s">
        <v>802</v>
      </c>
      <c r="D398" s="5" t="str">
        <f t="shared" si="6"/>
        <v>Pass</v>
      </c>
      <c r="E398" s="5" t="str">
        <f>INDEX(Test_Data!C:C,MATCH(Requirement_Tracking!B398,Test_Data!A:A,0))</f>
        <v>PIL</v>
      </c>
      <c r="F398" s="5" t="str">
        <f>INDEX(Test_Data!D:D, MATCH(B398, Test_Data!A:A, 0))</f>
        <v>Requirement Review</v>
      </c>
      <c r="G398" s="5" t="str">
        <f>INDEX(Test_Data!F:F, MATCH(B398, Test_Data!A:A, 0))</f>
        <v>Dara H.</v>
      </c>
      <c r="H398" s="5" t="str">
        <f>INDEX(Test_Data!G:G, MATCH(B398, Test_Data!A:A, 0))</f>
        <v>Project E</v>
      </c>
      <c r="I398" s="5" t="s">
        <v>943</v>
      </c>
      <c r="J398" s="5" t="s">
        <v>939</v>
      </c>
      <c r="K398" s="5" t="s">
        <v>939</v>
      </c>
    </row>
    <row r="399" spans="1:11" hidden="1" x14ac:dyDescent="0.3">
      <c r="A399" s="5" t="str">
        <f>INDEX(Test_Data!B:B,MATCH(Requirement_Tracking!B399,Test_Data!A:A,0))</f>
        <v>P003</v>
      </c>
      <c r="B399" s="5" t="s">
        <v>186</v>
      </c>
      <c r="C399" s="5" t="s">
        <v>803</v>
      </c>
      <c r="D399" s="5" t="str">
        <f t="shared" si="6"/>
        <v>Pass</v>
      </c>
      <c r="E399" s="5" t="str">
        <f>INDEX(Test_Data!C:C,MATCH(Requirement_Tracking!B399,Test_Data!A:A,0))</f>
        <v>HIL</v>
      </c>
      <c r="F399" s="5" t="str">
        <f>INDEX(Test_Data!D:D, MATCH(B399, Test_Data!A:A, 0))</f>
        <v>Requirement Review</v>
      </c>
      <c r="G399" s="5" t="str">
        <f>INDEX(Test_Data!F:F, MATCH(B399, Test_Data!A:A, 0))</f>
        <v>Sarah G.</v>
      </c>
      <c r="H399" s="5" t="str">
        <f>INDEX(Test_Data!G:G, MATCH(B399, Test_Data!A:A, 0))</f>
        <v>Project A</v>
      </c>
      <c r="I399" s="5" t="s">
        <v>943</v>
      </c>
      <c r="J399" s="5" t="s">
        <v>939</v>
      </c>
      <c r="K399" s="5" t="s">
        <v>939</v>
      </c>
    </row>
    <row r="400" spans="1:11" x14ac:dyDescent="0.3">
      <c r="A400" s="5" t="str">
        <f>INDEX(Test_Data!B:B,MATCH(Requirement_Tracking!B400,Test_Data!A:A,0))</f>
        <v>P005</v>
      </c>
      <c r="B400" s="5" t="s">
        <v>187</v>
      </c>
      <c r="C400" s="5" t="s">
        <v>804</v>
      </c>
      <c r="D400" s="5" t="str">
        <f t="shared" si="6"/>
        <v>In Progress</v>
      </c>
      <c r="E400" s="5" t="str">
        <f>INDEX(Test_Data!C:C,MATCH(Requirement_Tracking!B400,Test_Data!A:A,0))</f>
        <v>Unit Testing</v>
      </c>
      <c r="F400" s="5" t="str">
        <f>INDEX(Test_Data!D:D, MATCH(B400, Test_Data!A:A, 0))</f>
        <v>OP-Retest</v>
      </c>
      <c r="G400" s="5" t="str">
        <f>INDEX(Test_Data!F:F, MATCH(B400, Test_Data!A:A, 0))</f>
        <v>Jasmin P.</v>
      </c>
      <c r="H400" s="5" t="str">
        <f>INDEX(Test_Data!G:G, MATCH(B400, Test_Data!A:A, 0))</f>
        <v>Project E</v>
      </c>
      <c r="I400" s="5" t="s">
        <v>271</v>
      </c>
      <c r="J400" s="5" t="s">
        <v>805</v>
      </c>
      <c r="K400" s="5" t="s">
        <v>255</v>
      </c>
    </row>
    <row r="401" spans="1:11" hidden="1" x14ac:dyDescent="0.3">
      <c r="A401" s="5" t="str">
        <f>INDEX(Test_Data!B:B,MATCH(Requirement_Tracking!B401,Test_Data!A:A,0))</f>
        <v>P004</v>
      </c>
      <c r="B401" s="5" t="s">
        <v>188</v>
      </c>
      <c r="C401" s="5" t="s">
        <v>806</v>
      </c>
      <c r="D401" s="5" t="str">
        <f t="shared" si="6"/>
        <v>Pass</v>
      </c>
      <c r="E401" s="5" t="str">
        <f>INDEX(Test_Data!C:C,MATCH(Requirement_Tracking!B401,Test_Data!A:A,0))</f>
        <v>SIL</v>
      </c>
      <c r="F401" s="5" t="str">
        <f>INDEX(Test_Data!D:D, MATCH(B401, Test_Data!A:A, 0))</f>
        <v>Test Execution</v>
      </c>
      <c r="G401" s="5" t="str">
        <f>INDEX(Test_Data!F:F, MATCH(B401, Test_Data!A:A, 0))</f>
        <v>Jaha U.</v>
      </c>
      <c r="H401" s="5" t="str">
        <f>INDEX(Test_Data!G:G, MATCH(B401, Test_Data!A:A, 0))</f>
        <v>Project E</v>
      </c>
      <c r="I401" s="5" t="s">
        <v>266</v>
      </c>
      <c r="J401" s="5" t="s">
        <v>939</v>
      </c>
      <c r="K401" s="5" t="s">
        <v>939</v>
      </c>
    </row>
    <row r="402" spans="1:11" x14ac:dyDescent="0.3">
      <c r="A402" s="5" t="str">
        <f>INDEX(Test_Data!B:B,MATCH(Requirement_Tracking!B402,Test_Data!A:A,0))</f>
        <v>P002</v>
      </c>
      <c r="B402" s="5" t="s">
        <v>189</v>
      </c>
      <c r="C402" s="5" t="s">
        <v>274</v>
      </c>
      <c r="D402" s="5" t="str">
        <f t="shared" si="6"/>
        <v>Fail</v>
      </c>
      <c r="E402" s="5" t="str">
        <f>INDEX(Test_Data!C:C,MATCH(Requirement_Tracking!B402,Test_Data!A:A,0))</f>
        <v>Integration Testing</v>
      </c>
      <c r="F402" s="5" t="str">
        <f>INDEX(Test_Data!D:D, MATCH(B402, Test_Data!A:A, 0))</f>
        <v>OP-Retest</v>
      </c>
      <c r="G402" s="5" t="str">
        <f>INDEX(Test_Data!F:F, MATCH(B402, Test_Data!A:A, 0))</f>
        <v>Dara H.</v>
      </c>
      <c r="H402" s="5" t="str">
        <f>INDEX(Test_Data!G:G, MATCH(B402, Test_Data!A:A, 0))</f>
        <v>Project E</v>
      </c>
      <c r="I402" s="5" t="s">
        <v>942</v>
      </c>
      <c r="J402" s="5" t="s">
        <v>985</v>
      </c>
      <c r="K402" s="5" t="s">
        <v>257</v>
      </c>
    </row>
    <row r="403" spans="1:11" hidden="1" x14ac:dyDescent="0.3">
      <c r="A403" s="5" t="str">
        <f>INDEX(Test_Data!B:B,MATCH(Requirement_Tracking!B403,Test_Data!A:A,0))</f>
        <v>P001</v>
      </c>
      <c r="B403" s="5" t="s">
        <v>190</v>
      </c>
      <c r="C403" s="5" t="s">
        <v>807</v>
      </c>
      <c r="D403" s="5" t="str">
        <f t="shared" si="6"/>
        <v>Pass</v>
      </c>
      <c r="E403" s="5" t="str">
        <f>INDEX(Test_Data!C:C,MATCH(Requirement_Tracking!B403,Test_Data!A:A,0))</f>
        <v>Integration Testing</v>
      </c>
      <c r="F403" s="5" t="str">
        <f>INDEX(Test_Data!D:D, MATCH(B403, Test_Data!A:A, 0))</f>
        <v>Requirement Review</v>
      </c>
      <c r="G403" s="5" t="str">
        <f>INDEX(Test_Data!F:F, MATCH(B403, Test_Data!A:A, 0))</f>
        <v>Akshay G.</v>
      </c>
      <c r="H403" s="5" t="str">
        <f>INDEX(Test_Data!G:G, MATCH(B403, Test_Data!A:A, 0))</f>
        <v>Project D</v>
      </c>
      <c r="I403" s="5" t="s">
        <v>943</v>
      </c>
      <c r="J403" s="5" t="s">
        <v>808</v>
      </c>
      <c r="K403" s="5" t="s">
        <v>273</v>
      </c>
    </row>
    <row r="404" spans="1:11" hidden="1" x14ac:dyDescent="0.3">
      <c r="A404" s="5" t="str">
        <f>INDEX(Test_Data!B:B,MATCH(Requirement_Tracking!B404,Test_Data!A:A,0))</f>
        <v>P003</v>
      </c>
      <c r="B404" s="5" t="s">
        <v>191</v>
      </c>
      <c r="C404" s="5" t="s">
        <v>809</v>
      </c>
      <c r="D404" s="5" t="str">
        <f t="shared" si="6"/>
        <v>Pass</v>
      </c>
      <c r="E404" s="5" t="str">
        <f>INDEX(Test_Data!C:C,MATCH(Requirement_Tracking!B404,Test_Data!A:A,0))</f>
        <v>HIL</v>
      </c>
      <c r="F404" s="5" t="str">
        <f>INDEX(Test_Data!D:D, MATCH(B404, Test_Data!A:A, 0))</f>
        <v>Requirement Review</v>
      </c>
      <c r="G404" s="5" t="str">
        <f>INDEX(Test_Data!F:F, MATCH(B404, Test_Data!A:A, 0))</f>
        <v>Dara H.</v>
      </c>
      <c r="H404" s="5" t="str">
        <f>INDEX(Test_Data!G:G, MATCH(B404, Test_Data!A:A, 0))</f>
        <v>Project D</v>
      </c>
      <c r="I404" s="5" t="s">
        <v>943</v>
      </c>
      <c r="J404" s="5" t="s">
        <v>939</v>
      </c>
      <c r="K404" s="5" t="s">
        <v>939</v>
      </c>
    </row>
    <row r="405" spans="1:11" x14ac:dyDescent="0.3">
      <c r="A405" s="5" t="str">
        <f>INDEX(Test_Data!B:B,MATCH(Requirement_Tracking!B405,Test_Data!A:A,0))</f>
        <v>P003</v>
      </c>
      <c r="B405" s="5" t="s">
        <v>192</v>
      </c>
      <c r="C405" s="5" t="s">
        <v>810</v>
      </c>
      <c r="D405" s="5" t="str">
        <f t="shared" si="6"/>
        <v>Pass</v>
      </c>
      <c r="E405" s="5" t="str">
        <f>INDEX(Test_Data!C:C,MATCH(Requirement_Tracking!B405,Test_Data!A:A,0))</f>
        <v>Unit Testing</v>
      </c>
      <c r="F405" s="5" t="str">
        <f>INDEX(Test_Data!D:D, MATCH(B405, Test_Data!A:A, 0))</f>
        <v>OP-Retest</v>
      </c>
      <c r="G405" s="5" t="str">
        <f>INDEX(Test_Data!F:F, MATCH(B405, Test_Data!A:A, 0))</f>
        <v>Jasmin P.</v>
      </c>
      <c r="H405" s="5" t="str">
        <f>INDEX(Test_Data!G:G, MATCH(B405, Test_Data!A:A, 0))</f>
        <v>Project B</v>
      </c>
      <c r="I405" s="5" t="s">
        <v>943</v>
      </c>
      <c r="J405" s="5" t="s">
        <v>986</v>
      </c>
      <c r="K405" s="5" t="s">
        <v>273</v>
      </c>
    </row>
    <row r="406" spans="1:11" hidden="1" x14ac:dyDescent="0.3">
      <c r="A406" s="5" t="str">
        <f>INDEX(Test_Data!B:B,MATCH(Requirement_Tracking!B406,Test_Data!A:A,0))</f>
        <v>P004</v>
      </c>
      <c r="B406" s="5" t="s">
        <v>193</v>
      </c>
      <c r="C406" s="5" t="s">
        <v>811</v>
      </c>
      <c r="D406" s="5" t="str">
        <f t="shared" si="6"/>
        <v>In Progress</v>
      </c>
      <c r="E406" s="5" t="str">
        <f>INDEX(Test_Data!C:C,MATCH(Requirement_Tracking!B406,Test_Data!A:A,0))</f>
        <v>HIL</v>
      </c>
      <c r="F406" s="5" t="str">
        <f>INDEX(Test_Data!D:D, MATCH(B406, Test_Data!A:A, 0))</f>
        <v>Requirement Review</v>
      </c>
      <c r="G406" s="5" t="str">
        <f>INDEX(Test_Data!F:F, MATCH(B406, Test_Data!A:A, 0))</f>
        <v>Dara H.</v>
      </c>
      <c r="H406" s="5" t="str">
        <f>INDEX(Test_Data!G:G, MATCH(B406, Test_Data!A:A, 0))</f>
        <v>Project C</v>
      </c>
      <c r="I406" s="5" t="s">
        <v>271</v>
      </c>
      <c r="J406" s="5" t="s">
        <v>812</v>
      </c>
      <c r="K406" s="5" t="s">
        <v>273</v>
      </c>
    </row>
    <row r="407" spans="1:11" hidden="1" x14ac:dyDescent="0.3">
      <c r="A407" s="5" t="str">
        <f>INDEX(Test_Data!B:B,MATCH(Requirement_Tracking!B407,Test_Data!A:A,0))</f>
        <v>P001</v>
      </c>
      <c r="B407" s="5" t="s">
        <v>194</v>
      </c>
      <c r="C407" s="5" t="s">
        <v>813</v>
      </c>
      <c r="D407" s="5" t="str">
        <f t="shared" si="6"/>
        <v>Pass</v>
      </c>
      <c r="E407" s="5" t="str">
        <f>INDEX(Test_Data!C:C,MATCH(Requirement_Tracking!B407,Test_Data!A:A,0))</f>
        <v>SIL</v>
      </c>
      <c r="F407" s="5" t="str">
        <f>INDEX(Test_Data!D:D, MATCH(B407, Test_Data!A:A, 0))</f>
        <v>Test Execution</v>
      </c>
      <c r="G407" s="5" t="str">
        <f>INDEX(Test_Data!F:F, MATCH(B407, Test_Data!A:A, 0))</f>
        <v>Dara H.</v>
      </c>
      <c r="H407" s="5" t="str">
        <f>INDEX(Test_Data!G:G, MATCH(B407, Test_Data!A:A, 0))</f>
        <v>Project A</v>
      </c>
      <c r="I407" s="5" t="s">
        <v>266</v>
      </c>
      <c r="J407" s="5" t="s">
        <v>939</v>
      </c>
      <c r="K407" s="5" t="s">
        <v>939</v>
      </c>
    </row>
    <row r="408" spans="1:11" hidden="1" x14ac:dyDescent="0.3">
      <c r="A408" s="5" t="str">
        <f>INDEX(Test_Data!B:B,MATCH(Requirement_Tracking!B408,Test_Data!A:A,0))</f>
        <v>P001</v>
      </c>
      <c r="B408" s="5" t="s">
        <v>195</v>
      </c>
      <c r="C408" s="5" t="s">
        <v>814</v>
      </c>
      <c r="D408" s="5" t="str">
        <f t="shared" si="6"/>
        <v>In Progress</v>
      </c>
      <c r="E408" s="5" t="str">
        <f>INDEX(Test_Data!C:C,MATCH(Requirement_Tracking!B408,Test_Data!A:A,0))</f>
        <v>Unit Testing</v>
      </c>
      <c r="F408" s="5" t="str">
        <f>INDEX(Test_Data!D:D, MATCH(B408, Test_Data!A:A, 0))</f>
        <v>Regression</v>
      </c>
      <c r="G408" s="5" t="str">
        <f>INDEX(Test_Data!F:F, MATCH(B408, Test_Data!A:A, 0))</f>
        <v>Jaha U.</v>
      </c>
      <c r="H408" s="5" t="str">
        <f>INDEX(Test_Data!G:G, MATCH(B408, Test_Data!A:A, 0))</f>
        <v>Project B</v>
      </c>
      <c r="I408" s="5" t="s">
        <v>271</v>
      </c>
      <c r="J408" s="5" t="s">
        <v>939</v>
      </c>
      <c r="K408" s="5" t="s">
        <v>939</v>
      </c>
    </row>
    <row r="409" spans="1:11" hidden="1" x14ac:dyDescent="0.3">
      <c r="A409" s="5" t="str">
        <f>INDEX(Test_Data!B:B,MATCH(Requirement_Tracking!B409,Test_Data!A:A,0))</f>
        <v>P004</v>
      </c>
      <c r="B409" s="5" t="s">
        <v>196</v>
      </c>
      <c r="C409" s="5" t="s">
        <v>815</v>
      </c>
      <c r="D409" s="5" t="str">
        <f t="shared" si="6"/>
        <v>In Progress</v>
      </c>
      <c r="E409" s="5" t="str">
        <f>INDEX(Test_Data!C:C,MATCH(Requirement_Tracking!B409,Test_Data!A:A,0))</f>
        <v>PIL</v>
      </c>
      <c r="F409" s="5" t="str">
        <f>INDEX(Test_Data!D:D, MATCH(B409, Test_Data!A:A, 0))</f>
        <v>Regression</v>
      </c>
      <c r="G409" s="5" t="str">
        <f>INDEX(Test_Data!F:F, MATCH(B409, Test_Data!A:A, 0))</f>
        <v>Jaha U.</v>
      </c>
      <c r="H409" s="5" t="str">
        <f>INDEX(Test_Data!G:G, MATCH(B409, Test_Data!A:A, 0))</f>
        <v>Project E</v>
      </c>
      <c r="I409" s="5" t="s">
        <v>271</v>
      </c>
      <c r="J409" s="5" t="s">
        <v>816</v>
      </c>
      <c r="K409" s="5" t="s">
        <v>273</v>
      </c>
    </row>
    <row r="410" spans="1:11" hidden="1" x14ac:dyDescent="0.3">
      <c r="A410" s="5" t="str">
        <f>INDEX(Test_Data!B:B,MATCH(Requirement_Tracking!B410,Test_Data!A:A,0))</f>
        <v>P004</v>
      </c>
      <c r="B410" s="5" t="s">
        <v>197</v>
      </c>
      <c r="C410" s="5" t="s">
        <v>817</v>
      </c>
      <c r="D410" s="5" t="str">
        <f t="shared" si="6"/>
        <v>In Progress</v>
      </c>
      <c r="E410" s="5" t="str">
        <f>INDEX(Test_Data!C:C,MATCH(Requirement_Tracking!B410,Test_Data!A:A,0))</f>
        <v>SIL</v>
      </c>
      <c r="F410" s="5" t="str">
        <f>INDEX(Test_Data!D:D, MATCH(B410, Test_Data!A:A, 0))</f>
        <v>Test Specification</v>
      </c>
      <c r="G410" s="5" t="str">
        <f>INDEX(Test_Data!F:F, MATCH(B410, Test_Data!A:A, 0))</f>
        <v>Akshay G.</v>
      </c>
      <c r="H410" s="5" t="str">
        <f>INDEX(Test_Data!G:G, MATCH(B410, Test_Data!A:A, 0))</f>
        <v>Project C</v>
      </c>
      <c r="I410" s="5" t="s">
        <v>271</v>
      </c>
      <c r="J410" s="5" t="s">
        <v>939</v>
      </c>
      <c r="K410" s="5" t="s">
        <v>939</v>
      </c>
    </row>
    <row r="411" spans="1:11" hidden="1" x14ac:dyDescent="0.3">
      <c r="A411" s="5" t="str">
        <f>INDEX(Test_Data!B:B,MATCH(Requirement_Tracking!B411,Test_Data!A:A,0))</f>
        <v>P004</v>
      </c>
      <c r="B411" s="5" t="s">
        <v>198</v>
      </c>
      <c r="C411" s="5" t="s">
        <v>818</v>
      </c>
      <c r="D411" s="5" t="str">
        <f t="shared" si="6"/>
        <v>In Progress</v>
      </c>
      <c r="E411" s="5" t="str">
        <f>INDEX(Test_Data!C:C,MATCH(Requirement_Tracking!B411,Test_Data!A:A,0))</f>
        <v>SIL</v>
      </c>
      <c r="F411" s="5" t="str">
        <f>INDEX(Test_Data!D:D, MATCH(B411, Test_Data!A:A, 0))</f>
        <v>Test Specification</v>
      </c>
      <c r="G411" s="5" t="str">
        <f>INDEX(Test_Data!F:F, MATCH(B411, Test_Data!A:A, 0))</f>
        <v>Dara H.</v>
      </c>
      <c r="H411" s="5" t="str">
        <f>INDEX(Test_Data!G:G, MATCH(B411, Test_Data!A:A, 0))</f>
        <v>Project B</v>
      </c>
      <c r="I411" s="5" t="s">
        <v>271</v>
      </c>
      <c r="J411" s="5" t="s">
        <v>939</v>
      </c>
      <c r="K411" s="5" t="s">
        <v>939</v>
      </c>
    </row>
    <row r="412" spans="1:11" hidden="1" x14ac:dyDescent="0.3">
      <c r="A412" s="5" t="str">
        <f>INDEX(Test_Data!B:B,MATCH(Requirement_Tracking!B412,Test_Data!A:A,0))</f>
        <v>P004</v>
      </c>
      <c r="B412" s="5" t="s">
        <v>199</v>
      </c>
      <c r="C412" s="5" t="s">
        <v>819</v>
      </c>
      <c r="D412" s="5" t="str">
        <f t="shared" si="6"/>
        <v>Pass</v>
      </c>
      <c r="E412" s="5" t="str">
        <f>INDEX(Test_Data!C:C,MATCH(Requirement_Tracking!B412,Test_Data!A:A,0))</f>
        <v>PIL</v>
      </c>
      <c r="F412" s="5" t="str">
        <f>INDEX(Test_Data!D:D, MATCH(B412, Test_Data!A:A, 0))</f>
        <v>Regression</v>
      </c>
      <c r="G412" s="5" t="str">
        <f>INDEX(Test_Data!F:F, MATCH(B412, Test_Data!A:A, 0))</f>
        <v>Sarah G.</v>
      </c>
      <c r="H412" s="5" t="str">
        <f>INDEX(Test_Data!G:G, MATCH(B412, Test_Data!A:A, 0))</f>
        <v>Project B</v>
      </c>
      <c r="I412" s="5" t="s">
        <v>943</v>
      </c>
      <c r="J412" s="5" t="s">
        <v>820</v>
      </c>
      <c r="K412" s="5" t="s">
        <v>257</v>
      </c>
    </row>
    <row r="413" spans="1:11" hidden="1" x14ac:dyDescent="0.3">
      <c r="A413" s="5" t="str">
        <f>INDEX(Test_Data!B:B,MATCH(Requirement_Tracking!B413,Test_Data!A:A,0))</f>
        <v>P001</v>
      </c>
      <c r="B413" s="5" t="s">
        <v>200</v>
      </c>
      <c r="C413" s="5" t="s">
        <v>821</v>
      </c>
      <c r="D413" s="5" t="str">
        <f t="shared" si="6"/>
        <v>Pass</v>
      </c>
      <c r="E413" s="5" t="str">
        <f>INDEX(Test_Data!C:C,MATCH(Requirement_Tracking!B413,Test_Data!A:A,0))</f>
        <v>Unit Testing</v>
      </c>
      <c r="F413" s="5" t="str">
        <f>INDEX(Test_Data!D:D, MATCH(B413, Test_Data!A:A, 0))</f>
        <v>Test Specification</v>
      </c>
      <c r="G413" s="5" t="str">
        <f>INDEX(Test_Data!F:F, MATCH(B413, Test_Data!A:A, 0))</f>
        <v>Akshay G.</v>
      </c>
      <c r="H413" s="5" t="str">
        <f>INDEX(Test_Data!G:G, MATCH(B413, Test_Data!A:A, 0))</f>
        <v>Project A</v>
      </c>
      <c r="I413" s="5" t="s">
        <v>943</v>
      </c>
      <c r="J413" s="5" t="s">
        <v>939</v>
      </c>
      <c r="K413" s="5" t="s">
        <v>939</v>
      </c>
    </row>
    <row r="414" spans="1:11" hidden="1" x14ac:dyDescent="0.3">
      <c r="A414" s="5" t="str">
        <f>INDEX(Test_Data!B:B,MATCH(Requirement_Tracking!B414,Test_Data!A:A,0))</f>
        <v>P005</v>
      </c>
      <c r="B414" s="5" t="s">
        <v>201</v>
      </c>
      <c r="C414" s="5" t="s">
        <v>822</v>
      </c>
      <c r="D414" s="5" t="str">
        <f t="shared" si="6"/>
        <v>In Progress</v>
      </c>
      <c r="E414" s="5" t="str">
        <f>INDEX(Test_Data!C:C,MATCH(Requirement_Tracking!B414,Test_Data!A:A,0))</f>
        <v>Integration Testing</v>
      </c>
      <c r="F414" s="5" t="str">
        <f>INDEX(Test_Data!D:D, MATCH(B414, Test_Data!A:A, 0))</f>
        <v>Requirement Review</v>
      </c>
      <c r="G414" s="5" t="str">
        <f>INDEX(Test_Data!F:F, MATCH(B414, Test_Data!A:A, 0))</f>
        <v>Jasmin P.</v>
      </c>
      <c r="H414" s="5" t="str">
        <f>INDEX(Test_Data!G:G, MATCH(B414, Test_Data!A:A, 0))</f>
        <v>Project D</v>
      </c>
      <c r="I414" s="5" t="s">
        <v>271</v>
      </c>
      <c r="J414" s="5" t="s">
        <v>939</v>
      </c>
      <c r="K414" s="5" t="s">
        <v>939</v>
      </c>
    </row>
    <row r="415" spans="1:11" hidden="1" x14ac:dyDescent="0.3">
      <c r="A415" s="5" t="str">
        <f>INDEX(Test_Data!B:B,MATCH(Requirement_Tracking!B415,Test_Data!A:A,0))</f>
        <v>P003</v>
      </c>
      <c r="B415" s="5" t="s">
        <v>202</v>
      </c>
      <c r="C415" s="5" t="s">
        <v>823</v>
      </c>
      <c r="D415" s="5" t="str">
        <f t="shared" si="6"/>
        <v>In Progress</v>
      </c>
      <c r="E415" s="5" t="str">
        <f>INDEX(Test_Data!C:C,MATCH(Requirement_Tracking!B415,Test_Data!A:A,0))</f>
        <v>SIL</v>
      </c>
      <c r="F415" s="5" t="str">
        <f>INDEX(Test_Data!D:D, MATCH(B415, Test_Data!A:A, 0))</f>
        <v>Test Execution</v>
      </c>
      <c r="G415" s="5" t="str">
        <f>INDEX(Test_Data!F:F, MATCH(B415, Test_Data!A:A, 0))</f>
        <v>Dara H.</v>
      </c>
      <c r="H415" s="5" t="str">
        <f>INDEX(Test_Data!G:G, MATCH(B415, Test_Data!A:A, 0))</f>
        <v>Project E</v>
      </c>
      <c r="I415" s="5" t="s">
        <v>271</v>
      </c>
      <c r="J415" s="5" t="s">
        <v>824</v>
      </c>
      <c r="K415" s="5" t="s">
        <v>257</v>
      </c>
    </row>
    <row r="416" spans="1:11" hidden="1" x14ac:dyDescent="0.3">
      <c r="A416" s="5" t="str">
        <f>INDEX(Test_Data!B:B,MATCH(Requirement_Tracking!B416,Test_Data!A:A,0))</f>
        <v>P001</v>
      </c>
      <c r="B416" s="5" t="s">
        <v>203</v>
      </c>
      <c r="C416" s="5" t="s">
        <v>825</v>
      </c>
      <c r="D416" s="5" t="str">
        <f t="shared" si="6"/>
        <v>In Progress</v>
      </c>
      <c r="E416" s="5" t="str">
        <f>INDEX(Test_Data!C:C,MATCH(Requirement_Tracking!B416,Test_Data!A:A,0))</f>
        <v>Unit Testing</v>
      </c>
      <c r="F416" s="5" t="str">
        <f>INDEX(Test_Data!D:D, MATCH(B416, Test_Data!A:A, 0))</f>
        <v>Requirement Review</v>
      </c>
      <c r="G416" s="5" t="str">
        <f>INDEX(Test_Data!F:F, MATCH(B416, Test_Data!A:A, 0))</f>
        <v>Sarah G.</v>
      </c>
      <c r="H416" s="5" t="str">
        <f>INDEX(Test_Data!G:G, MATCH(B416, Test_Data!A:A, 0))</f>
        <v>Project B</v>
      </c>
      <c r="I416" s="5" t="s">
        <v>271</v>
      </c>
      <c r="J416" s="5" t="s">
        <v>939</v>
      </c>
      <c r="K416" s="5" t="s">
        <v>939</v>
      </c>
    </row>
    <row r="417" spans="1:11" hidden="1" x14ac:dyDescent="0.3">
      <c r="A417" s="5" t="str">
        <f>INDEX(Test_Data!B:B,MATCH(Requirement_Tracking!B417,Test_Data!A:A,0))</f>
        <v>P003</v>
      </c>
      <c r="B417" s="5" t="s">
        <v>204</v>
      </c>
      <c r="C417" s="5" t="s">
        <v>826</v>
      </c>
      <c r="D417" s="5" t="str">
        <f t="shared" si="6"/>
        <v>In Progress</v>
      </c>
      <c r="E417" s="5" t="str">
        <f>INDEX(Test_Data!C:C,MATCH(Requirement_Tracking!B417,Test_Data!A:A,0))</f>
        <v>PIL</v>
      </c>
      <c r="F417" s="5" t="str">
        <f>INDEX(Test_Data!D:D, MATCH(B417, Test_Data!A:A, 0))</f>
        <v>Test Specification</v>
      </c>
      <c r="G417" s="5" t="str">
        <f>INDEX(Test_Data!F:F, MATCH(B417, Test_Data!A:A, 0))</f>
        <v>Sarah G.</v>
      </c>
      <c r="H417" s="5" t="str">
        <f>INDEX(Test_Data!G:G, MATCH(B417, Test_Data!A:A, 0))</f>
        <v>Project A</v>
      </c>
      <c r="I417" s="5" t="s">
        <v>271</v>
      </c>
      <c r="J417" s="5" t="s">
        <v>939</v>
      </c>
      <c r="K417" s="5" t="s">
        <v>939</v>
      </c>
    </row>
    <row r="418" spans="1:11" hidden="1" x14ac:dyDescent="0.3">
      <c r="A418" s="5" t="str">
        <f>INDEX(Test_Data!B:B,MATCH(Requirement_Tracking!B418,Test_Data!A:A,0))</f>
        <v>P003</v>
      </c>
      <c r="B418" s="5" t="s">
        <v>205</v>
      </c>
      <c r="C418" s="5" t="s">
        <v>827</v>
      </c>
      <c r="D418" s="5" t="str">
        <f t="shared" si="6"/>
        <v>Fail</v>
      </c>
      <c r="E418" s="5" t="str">
        <f>INDEX(Test_Data!C:C,MATCH(Requirement_Tracking!B418,Test_Data!A:A,0))</f>
        <v>HIL</v>
      </c>
      <c r="F418" s="5" t="str">
        <f>INDEX(Test_Data!D:D, MATCH(B418, Test_Data!A:A, 0))</f>
        <v>Test Execution</v>
      </c>
      <c r="G418" s="5" t="str">
        <f>INDEX(Test_Data!F:F, MATCH(B418, Test_Data!A:A, 0))</f>
        <v>Dara H.</v>
      </c>
      <c r="H418" s="5" t="str">
        <f>INDEX(Test_Data!G:G, MATCH(B418, Test_Data!A:A, 0))</f>
        <v>Project B</v>
      </c>
      <c r="I418" s="5" t="s">
        <v>942</v>
      </c>
      <c r="J418" s="5" t="s">
        <v>828</v>
      </c>
      <c r="K418" s="5" t="s">
        <v>257</v>
      </c>
    </row>
    <row r="419" spans="1:11" hidden="1" x14ac:dyDescent="0.3">
      <c r="A419" s="5" t="str">
        <f>INDEX(Test_Data!B:B,MATCH(Requirement_Tracking!B419,Test_Data!A:A,0))</f>
        <v>P005</v>
      </c>
      <c r="B419" s="5" t="s">
        <v>206</v>
      </c>
      <c r="C419" s="5" t="s">
        <v>829</v>
      </c>
      <c r="D419" s="5" t="str">
        <f t="shared" si="6"/>
        <v>Pass</v>
      </c>
      <c r="E419" s="5" t="str">
        <f>INDEX(Test_Data!C:C,MATCH(Requirement_Tracking!B419,Test_Data!A:A,0))</f>
        <v>Unit Testing</v>
      </c>
      <c r="F419" s="5" t="str">
        <f>INDEX(Test_Data!D:D, MATCH(B419, Test_Data!A:A, 0))</f>
        <v>Test Specification</v>
      </c>
      <c r="G419" s="5" t="str">
        <f>INDEX(Test_Data!F:F, MATCH(B419, Test_Data!A:A, 0))</f>
        <v>Sarah G.</v>
      </c>
      <c r="H419" s="5" t="str">
        <f>INDEX(Test_Data!G:G, MATCH(B419, Test_Data!A:A, 0))</f>
        <v>Project D</v>
      </c>
      <c r="I419" s="5" t="s">
        <v>943</v>
      </c>
      <c r="J419" s="5" t="s">
        <v>939</v>
      </c>
      <c r="K419" s="5" t="s">
        <v>939</v>
      </c>
    </row>
    <row r="420" spans="1:11" x14ac:dyDescent="0.3">
      <c r="A420" s="5" t="str">
        <f>INDEX(Test_Data!B:B,MATCH(Requirement_Tracking!B420,Test_Data!A:A,0))</f>
        <v>P005</v>
      </c>
      <c r="B420" s="5" t="s">
        <v>207</v>
      </c>
      <c r="C420" s="5" t="s">
        <v>830</v>
      </c>
      <c r="D420" s="5" t="str">
        <f t="shared" si="6"/>
        <v>Pass</v>
      </c>
      <c r="E420" s="5" t="str">
        <f>INDEX(Test_Data!C:C,MATCH(Requirement_Tracking!B420,Test_Data!A:A,0))</f>
        <v>Unit Testing</v>
      </c>
      <c r="F420" s="5" t="str">
        <f>INDEX(Test_Data!D:D, MATCH(B420, Test_Data!A:A, 0))</f>
        <v>OP-Retest</v>
      </c>
      <c r="G420" s="5" t="str">
        <f>INDEX(Test_Data!F:F, MATCH(B420, Test_Data!A:A, 0))</f>
        <v>Jasmin P.</v>
      </c>
      <c r="H420" s="5" t="str">
        <f>INDEX(Test_Data!G:G, MATCH(B420, Test_Data!A:A, 0))</f>
        <v>Project B</v>
      </c>
      <c r="I420" s="5" t="s">
        <v>943</v>
      </c>
      <c r="J420" s="5" t="s">
        <v>987</v>
      </c>
      <c r="K420" s="5" t="s">
        <v>256</v>
      </c>
    </row>
    <row r="421" spans="1:11" hidden="1" x14ac:dyDescent="0.3">
      <c r="A421" s="5" t="str">
        <f>INDEX(Test_Data!B:B,MATCH(Requirement_Tracking!B421,Test_Data!A:A,0))</f>
        <v>P003</v>
      </c>
      <c r="B421" s="5" t="s">
        <v>208</v>
      </c>
      <c r="C421" s="5" t="s">
        <v>831</v>
      </c>
      <c r="D421" s="5" t="str">
        <f t="shared" si="6"/>
        <v>Pass</v>
      </c>
      <c r="E421" s="5" t="str">
        <f>INDEX(Test_Data!C:C,MATCH(Requirement_Tracking!B421,Test_Data!A:A,0))</f>
        <v>Unit Testing</v>
      </c>
      <c r="F421" s="5" t="str">
        <f>INDEX(Test_Data!D:D, MATCH(B421, Test_Data!A:A, 0))</f>
        <v>Regression</v>
      </c>
      <c r="G421" s="5" t="str">
        <f>INDEX(Test_Data!F:F, MATCH(B421, Test_Data!A:A, 0))</f>
        <v>Akshay G.</v>
      </c>
      <c r="H421" s="5" t="str">
        <f>INDEX(Test_Data!G:G, MATCH(B421, Test_Data!A:A, 0))</f>
        <v>Project B</v>
      </c>
      <c r="I421" s="5" t="s">
        <v>266</v>
      </c>
      <c r="J421" s="5" t="s">
        <v>832</v>
      </c>
      <c r="K421" s="5" t="s">
        <v>256</v>
      </c>
    </row>
    <row r="422" spans="1:11" hidden="1" x14ac:dyDescent="0.3">
      <c r="A422" s="5" t="str">
        <f>INDEX(Test_Data!B:B,MATCH(Requirement_Tracking!B422,Test_Data!A:A,0))</f>
        <v>P004</v>
      </c>
      <c r="B422" s="5" t="s">
        <v>209</v>
      </c>
      <c r="C422" s="5" t="s">
        <v>833</v>
      </c>
      <c r="D422" s="5" t="str">
        <f t="shared" si="6"/>
        <v>Not Applicable</v>
      </c>
      <c r="E422" s="5" t="str">
        <f>INDEX(Test_Data!C:C,MATCH(Requirement_Tracking!B422,Test_Data!A:A,0))</f>
        <v>Unit Testing</v>
      </c>
      <c r="F422" s="5" t="str">
        <f>INDEX(Test_Data!D:D, MATCH(B422, Test_Data!A:A, 0))</f>
        <v>Test Execution</v>
      </c>
      <c r="G422" s="5" t="str">
        <f>INDEX(Test_Data!F:F, MATCH(B422, Test_Data!A:A, 0))</f>
        <v>Dara H.</v>
      </c>
      <c r="H422" s="5" t="str">
        <f>INDEX(Test_Data!G:G, MATCH(B422, Test_Data!A:A, 0))</f>
        <v>Project C</v>
      </c>
      <c r="I422" s="5" t="s">
        <v>944</v>
      </c>
      <c r="J422" s="5" t="s">
        <v>939</v>
      </c>
      <c r="K422" s="5" t="s">
        <v>939</v>
      </c>
    </row>
    <row r="423" spans="1:11" hidden="1" x14ac:dyDescent="0.3">
      <c r="A423" s="5" t="str">
        <f>INDEX(Test_Data!B:B,MATCH(Requirement_Tracking!B423,Test_Data!A:A,0))</f>
        <v>P004</v>
      </c>
      <c r="B423" s="5" t="s">
        <v>210</v>
      </c>
      <c r="C423" s="5" t="s">
        <v>834</v>
      </c>
      <c r="D423" s="5" t="str">
        <f t="shared" si="6"/>
        <v>Pass</v>
      </c>
      <c r="E423" s="5" t="str">
        <f>INDEX(Test_Data!C:C,MATCH(Requirement_Tracking!B423,Test_Data!A:A,0))</f>
        <v>HIL</v>
      </c>
      <c r="F423" s="5" t="str">
        <f>INDEX(Test_Data!D:D, MATCH(B423, Test_Data!A:A, 0))</f>
        <v>Requirement Review</v>
      </c>
      <c r="G423" s="5" t="str">
        <f>INDEX(Test_Data!F:F, MATCH(B423, Test_Data!A:A, 0))</f>
        <v>Dara H.</v>
      </c>
      <c r="H423" s="5" t="str">
        <f>INDEX(Test_Data!G:G, MATCH(B423, Test_Data!A:A, 0))</f>
        <v>Project D</v>
      </c>
      <c r="I423" s="5" t="s">
        <v>943</v>
      </c>
      <c r="J423" s="5" t="s">
        <v>939</v>
      </c>
      <c r="K423" s="5" t="s">
        <v>939</v>
      </c>
    </row>
    <row r="424" spans="1:11" x14ac:dyDescent="0.3">
      <c r="A424" s="5" t="str">
        <f>INDEX(Test_Data!B:B,MATCH(Requirement_Tracking!B424,Test_Data!A:A,0))</f>
        <v>P001</v>
      </c>
      <c r="B424" s="5" t="s">
        <v>211</v>
      </c>
      <c r="C424" s="5" t="s">
        <v>835</v>
      </c>
      <c r="D424" s="5" t="str">
        <f t="shared" si="6"/>
        <v>In Progress</v>
      </c>
      <c r="E424" s="5" t="str">
        <f>INDEX(Test_Data!C:C,MATCH(Requirement_Tracking!B424,Test_Data!A:A,0))</f>
        <v>HIL</v>
      </c>
      <c r="F424" s="5" t="str">
        <f>INDEX(Test_Data!D:D, MATCH(B424, Test_Data!A:A, 0))</f>
        <v>OP-Retest</v>
      </c>
      <c r="G424" s="5" t="str">
        <f>INDEX(Test_Data!F:F, MATCH(B424, Test_Data!A:A, 0))</f>
        <v>Sarah G.</v>
      </c>
      <c r="H424" s="5" t="str">
        <f>INDEX(Test_Data!G:G, MATCH(B424, Test_Data!A:A, 0))</f>
        <v>Project E</v>
      </c>
      <c r="I424" s="5" t="s">
        <v>271</v>
      </c>
      <c r="J424" s="5" t="s">
        <v>836</v>
      </c>
      <c r="K424" s="5" t="s">
        <v>256</v>
      </c>
    </row>
    <row r="425" spans="1:11" hidden="1" x14ac:dyDescent="0.3">
      <c r="A425" s="5" t="str">
        <f>INDEX(Test_Data!B:B,MATCH(Requirement_Tracking!B425,Test_Data!A:A,0))</f>
        <v>P001</v>
      </c>
      <c r="B425" s="5" t="s">
        <v>212</v>
      </c>
      <c r="C425" s="5" t="s">
        <v>837</v>
      </c>
      <c r="D425" s="5" t="str">
        <f t="shared" si="6"/>
        <v>In Progress</v>
      </c>
      <c r="E425" s="5" t="str">
        <f>INDEX(Test_Data!C:C,MATCH(Requirement_Tracking!B425,Test_Data!A:A,0))</f>
        <v>SIL</v>
      </c>
      <c r="F425" s="5" t="str">
        <f>INDEX(Test_Data!D:D, MATCH(B425, Test_Data!A:A, 0))</f>
        <v>Requirement Review</v>
      </c>
      <c r="G425" s="5" t="str">
        <f>INDEX(Test_Data!F:F, MATCH(B425, Test_Data!A:A, 0))</f>
        <v>Jasmin P.</v>
      </c>
      <c r="H425" s="5" t="str">
        <f>INDEX(Test_Data!G:G, MATCH(B425, Test_Data!A:A, 0))</f>
        <v>Project D</v>
      </c>
      <c r="I425" s="5" t="s">
        <v>271</v>
      </c>
      <c r="J425" s="5" t="s">
        <v>939</v>
      </c>
      <c r="K425" s="5" t="s">
        <v>939</v>
      </c>
    </row>
    <row r="426" spans="1:11" hidden="1" x14ac:dyDescent="0.3">
      <c r="A426" s="5" t="str">
        <f>INDEX(Test_Data!B:B,MATCH(Requirement_Tracking!B426,Test_Data!A:A,0))</f>
        <v>P002</v>
      </c>
      <c r="B426" s="5" t="s">
        <v>213</v>
      </c>
      <c r="C426" s="5" t="s">
        <v>838</v>
      </c>
      <c r="D426" s="5" t="str">
        <f t="shared" si="6"/>
        <v>Not Applicable</v>
      </c>
      <c r="E426" s="5" t="str">
        <f>INDEX(Test_Data!C:C,MATCH(Requirement_Tracking!B426,Test_Data!A:A,0))</f>
        <v>Integration Testing</v>
      </c>
      <c r="F426" s="5" t="str">
        <f>INDEX(Test_Data!D:D, MATCH(B426, Test_Data!A:A, 0))</f>
        <v>Regression</v>
      </c>
      <c r="G426" s="5" t="str">
        <f>INDEX(Test_Data!F:F, MATCH(B426, Test_Data!A:A, 0))</f>
        <v>Jaha U.</v>
      </c>
      <c r="H426" s="5" t="str">
        <f>INDEX(Test_Data!G:G, MATCH(B426, Test_Data!A:A, 0))</f>
        <v>Project D</v>
      </c>
      <c r="I426" s="5" t="s">
        <v>944</v>
      </c>
      <c r="J426" s="5" t="s">
        <v>939</v>
      </c>
      <c r="K426" s="5" t="s">
        <v>939</v>
      </c>
    </row>
    <row r="427" spans="1:11" hidden="1" x14ac:dyDescent="0.3">
      <c r="A427" s="5" t="str">
        <f>INDEX(Test_Data!B:B,MATCH(Requirement_Tracking!B427,Test_Data!A:A,0))</f>
        <v>P001</v>
      </c>
      <c r="B427" s="5" t="s">
        <v>214</v>
      </c>
      <c r="C427" s="5" t="s">
        <v>839</v>
      </c>
      <c r="D427" s="5" t="str">
        <f t="shared" si="6"/>
        <v>In Progress</v>
      </c>
      <c r="E427" s="5" t="str">
        <f>INDEX(Test_Data!C:C,MATCH(Requirement_Tracking!B427,Test_Data!A:A,0))</f>
        <v>Unit Testing</v>
      </c>
      <c r="F427" s="5" t="str">
        <f>INDEX(Test_Data!D:D, MATCH(B427, Test_Data!A:A, 0))</f>
        <v>Requirement Review</v>
      </c>
      <c r="G427" s="5" t="str">
        <f>INDEX(Test_Data!F:F, MATCH(B427, Test_Data!A:A, 0))</f>
        <v>Dara H.</v>
      </c>
      <c r="H427" s="5" t="str">
        <f>INDEX(Test_Data!G:G, MATCH(B427, Test_Data!A:A, 0))</f>
        <v>Project B</v>
      </c>
      <c r="I427" s="5" t="s">
        <v>271</v>
      </c>
      <c r="J427" s="5" t="s">
        <v>840</v>
      </c>
      <c r="K427" s="5" t="s">
        <v>256</v>
      </c>
    </row>
    <row r="428" spans="1:11" hidden="1" x14ac:dyDescent="0.3">
      <c r="A428" s="5" t="str">
        <f>INDEX(Test_Data!B:B,MATCH(Requirement_Tracking!B428,Test_Data!A:A,0))</f>
        <v>P002</v>
      </c>
      <c r="B428" s="5" t="s">
        <v>215</v>
      </c>
      <c r="C428" s="5" t="s">
        <v>841</v>
      </c>
      <c r="D428" s="5" t="str">
        <f t="shared" si="6"/>
        <v>Pass</v>
      </c>
      <c r="E428" s="5" t="str">
        <f>INDEX(Test_Data!C:C,MATCH(Requirement_Tracking!B428,Test_Data!A:A,0))</f>
        <v>Integration Testing</v>
      </c>
      <c r="F428" s="5" t="str">
        <f>INDEX(Test_Data!D:D, MATCH(B428, Test_Data!A:A, 0))</f>
        <v>Test Specification</v>
      </c>
      <c r="G428" s="5" t="str">
        <f>INDEX(Test_Data!F:F, MATCH(B428, Test_Data!A:A, 0))</f>
        <v>Akshay G.</v>
      </c>
      <c r="H428" s="5" t="str">
        <f>INDEX(Test_Data!G:G, MATCH(B428, Test_Data!A:A, 0))</f>
        <v>Project E</v>
      </c>
      <c r="I428" s="5" t="s">
        <v>943</v>
      </c>
      <c r="J428" s="5" t="s">
        <v>939</v>
      </c>
      <c r="K428" s="5" t="s">
        <v>939</v>
      </c>
    </row>
    <row r="429" spans="1:11" hidden="1" x14ac:dyDescent="0.3">
      <c r="A429" s="5" t="str">
        <f>INDEX(Test_Data!B:B,MATCH(Requirement_Tracking!B429,Test_Data!A:A,0))</f>
        <v>P002</v>
      </c>
      <c r="B429" s="5" t="s">
        <v>216</v>
      </c>
      <c r="C429" s="5" t="s">
        <v>842</v>
      </c>
      <c r="D429" s="5" t="str">
        <f t="shared" si="6"/>
        <v>In Progress</v>
      </c>
      <c r="E429" s="5" t="str">
        <f>INDEX(Test_Data!C:C,MATCH(Requirement_Tracking!B429,Test_Data!A:A,0))</f>
        <v>PIL</v>
      </c>
      <c r="F429" s="5" t="str">
        <f>INDEX(Test_Data!D:D, MATCH(B429, Test_Data!A:A, 0))</f>
        <v>Test Execution</v>
      </c>
      <c r="G429" s="5" t="str">
        <f>INDEX(Test_Data!F:F, MATCH(B429, Test_Data!A:A, 0))</f>
        <v>Jasmin P.</v>
      </c>
      <c r="H429" s="5" t="str">
        <f>INDEX(Test_Data!G:G, MATCH(B429, Test_Data!A:A, 0))</f>
        <v>Project B</v>
      </c>
      <c r="I429" s="5" t="s">
        <v>271</v>
      </c>
      <c r="J429" s="5" t="s">
        <v>939</v>
      </c>
      <c r="K429" s="5" t="s">
        <v>939</v>
      </c>
    </row>
    <row r="430" spans="1:11" hidden="1" x14ac:dyDescent="0.3">
      <c r="A430" s="5" t="str">
        <f>INDEX(Test_Data!B:B,MATCH(Requirement_Tracking!B430,Test_Data!A:A,0))</f>
        <v>P005</v>
      </c>
      <c r="B430" s="5" t="s">
        <v>217</v>
      </c>
      <c r="C430" s="5" t="s">
        <v>843</v>
      </c>
      <c r="D430" s="5" t="str">
        <f t="shared" si="6"/>
        <v>In Progress</v>
      </c>
      <c r="E430" s="5" t="str">
        <f>INDEX(Test_Data!C:C,MATCH(Requirement_Tracking!B430,Test_Data!A:A,0))</f>
        <v>PIL</v>
      </c>
      <c r="F430" s="5" t="str">
        <f>INDEX(Test_Data!D:D, MATCH(B430, Test_Data!A:A, 0))</f>
        <v>Requirement Review</v>
      </c>
      <c r="G430" s="5" t="str">
        <f>INDEX(Test_Data!F:F, MATCH(B430, Test_Data!A:A, 0))</f>
        <v>Sarah G.</v>
      </c>
      <c r="H430" s="5" t="str">
        <f>INDEX(Test_Data!G:G, MATCH(B430, Test_Data!A:A, 0))</f>
        <v>Project A</v>
      </c>
      <c r="I430" s="5" t="s">
        <v>271</v>
      </c>
      <c r="J430" s="5" t="s">
        <v>844</v>
      </c>
      <c r="K430" s="5" t="s">
        <v>256</v>
      </c>
    </row>
    <row r="431" spans="1:11" hidden="1" x14ac:dyDescent="0.3">
      <c r="A431" s="5" t="str">
        <f>INDEX(Test_Data!B:B,MATCH(Requirement_Tracking!B431,Test_Data!A:A,0))</f>
        <v>P004</v>
      </c>
      <c r="B431" s="5" t="s">
        <v>218</v>
      </c>
      <c r="C431" s="5" t="s">
        <v>845</v>
      </c>
      <c r="D431" s="5" t="str">
        <f t="shared" si="6"/>
        <v>Pass</v>
      </c>
      <c r="E431" s="5" t="str">
        <f>INDEX(Test_Data!C:C,MATCH(Requirement_Tracking!B431,Test_Data!A:A,0))</f>
        <v>HIL</v>
      </c>
      <c r="F431" s="5" t="str">
        <f>INDEX(Test_Data!D:D, MATCH(B431, Test_Data!A:A, 0))</f>
        <v>Regression</v>
      </c>
      <c r="G431" s="5" t="str">
        <f>INDEX(Test_Data!F:F, MATCH(B431, Test_Data!A:A, 0))</f>
        <v>Dara H.</v>
      </c>
      <c r="H431" s="5" t="str">
        <f>INDEX(Test_Data!G:G, MATCH(B431, Test_Data!A:A, 0))</f>
        <v>Project B</v>
      </c>
      <c r="I431" s="5" t="s">
        <v>943</v>
      </c>
      <c r="J431" s="5" t="s">
        <v>939</v>
      </c>
      <c r="K431" s="5" t="s">
        <v>939</v>
      </c>
    </row>
    <row r="432" spans="1:11" hidden="1" x14ac:dyDescent="0.3">
      <c r="A432" s="5" t="str">
        <f>INDEX(Test_Data!B:B,MATCH(Requirement_Tracking!B432,Test_Data!A:A,0))</f>
        <v>P005</v>
      </c>
      <c r="B432" s="5" t="s">
        <v>219</v>
      </c>
      <c r="C432" s="5" t="s">
        <v>846</v>
      </c>
      <c r="D432" s="5" t="str">
        <f t="shared" si="6"/>
        <v>Not Applicable</v>
      </c>
      <c r="E432" s="5" t="str">
        <f>INDEX(Test_Data!C:C,MATCH(Requirement_Tracking!B432,Test_Data!A:A,0))</f>
        <v>PIL</v>
      </c>
      <c r="F432" s="5" t="str">
        <f>INDEX(Test_Data!D:D, MATCH(B432, Test_Data!A:A, 0))</f>
        <v>Test Execution</v>
      </c>
      <c r="G432" s="5" t="str">
        <f>INDEX(Test_Data!F:F, MATCH(B432, Test_Data!A:A, 0))</f>
        <v>Jasmin P.</v>
      </c>
      <c r="H432" s="5" t="str">
        <f>INDEX(Test_Data!G:G, MATCH(B432, Test_Data!A:A, 0))</f>
        <v>Project D</v>
      </c>
      <c r="I432" s="5" t="s">
        <v>944</v>
      </c>
      <c r="J432" s="5" t="s">
        <v>939</v>
      </c>
      <c r="K432" s="5" t="s">
        <v>939</v>
      </c>
    </row>
    <row r="433" spans="1:11" hidden="1" x14ac:dyDescent="0.3">
      <c r="A433" s="5" t="str">
        <f>INDEX(Test_Data!B:B,MATCH(Requirement_Tracking!B433,Test_Data!A:A,0))</f>
        <v>P001</v>
      </c>
      <c r="B433" s="5" t="s">
        <v>220</v>
      </c>
      <c r="C433" s="5" t="s">
        <v>847</v>
      </c>
      <c r="D433" s="5" t="str">
        <f t="shared" si="6"/>
        <v>Not Applicable</v>
      </c>
      <c r="E433" s="5" t="str">
        <f>INDEX(Test_Data!C:C,MATCH(Requirement_Tracking!B433,Test_Data!A:A,0))</f>
        <v>PIL</v>
      </c>
      <c r="F433" s="5" t="str">
        <f>INDEX(Test_Data!D:D, MATCH(B433, Test_Data!A:A, 0))</f>
        <v>Regression</v>
      </c>
      <c r="G433" s="5" t="str">
        <f>INDEX(Test_Data!F:F, MATCH(B433, Test_Data!A:A, 0))</f>
        <v>Jasmin P.</v>
      </c>
      <c r="H433" s="5" t="str">
        <f>INDEX(Test_Data!G:G, MATCH(B433, Test_Data!A:A, 0))</f>
        <v>Project A</v>
      </c>
      <c r="I433" s="5" t="s">
        <v>944</v>
      </c>
      <c r="J433" s="5" t="s">
        <v>848</v>
      </c>
      <c r="K433" s="5" t="s">
        <v>255</v>
      </c>
    </row>
    <row r="434" spans="1:11" hidden="1" x14ac:dyDescent="0.3">
      <c r="A434" s="5" t="str">
        <f>INDEX(Test_Data!B:B,MATCH(Requirement_Tracking!B434,Test_Data!A:A,0))</f>
        <v>P003</v>
      </c>
      <c r="B434" s="5" t="s">
        <v>221</v>
      </c>
      <c r="C434" s="5" t="s">
        <v>849</v>
      </c>
      <c r="D434" s="5" t="str">
        <f t="shared" si="6"/>
        <v>Pass</v>
      </c>
      <c r="E434" s="5" t="str">
        <f>INDEX(Test_Data!C:C,MATCH(Requirement_Tracking!B434,Test_Data!A:A,0))</f>
        <v>SIL</v>
      </c>
      <c r="F434" s="5" t="str">
        <f>INDEX(Test_Data!D:D, MATCH(B434, Test_Data!A:A, 0))</f>
        <v>Regression</v>
      </c>
      <c r="G434" s="5" t="str">
        <f>INDEX(Test_Data!F:F, MATCH(B434, Test_Data!A:A, 0))</f>
        <v>Sarah G.</v>
      </c>
      <c r="H434" s="5" t="str">
        <f>INDEX(Test_Data!G:G, MATCH(B434, Test_Data!A:A, 0))</f>
        <v>Project E</v>
      </c>
      <c r="I434" s="5" t="s">
        <v>943</v>
      </c>
      <c r="J434" s="5" t="s">
        <v>939</v>
      </c>
      <c r="K434" s="5" t="s">
        <v>939</v>
      </c>
    </row>
    <row r="435" spans="1:11" hidden="1" x14ac:dyDescent="0.3">
      <c r="A435" s="5" t="str">
        <f>INDEX(Test_Data!B:B,MATCH(Requirement_Tracking!B435,Test_Data!A:A,0))</f>
        <v>P001</v>
      </c>
      <c r="B435" s="5" t="s">
        <v>222</v>
      </c>
      <c r="C435" s="5" t="s">
        <v>850</v>
      </c>
      <c r="D435" s="5" t="str">
        <f t="shared" si="6"/>
        <v>Pass</v>
      </c>
      <c r="E435" s="5" t="str">
        <f>INDEX(Test_Data!C:C,MATCH(Requirement_Tracking!B435,Test_Data!A:A,0))</f>
        <v>PIL</v>
      </c>
      <c r="F435" s="5" t="str">
        <f>INDEX(Test_Data!D:D, MATCH(B435, Test_Data!A:A, 0))</f>
        <v>Requirement Review</v>
      </c>
      <c r="G435" s="5" t="str">
        <f>INDEX(Test_Data!F:F, MATCH(B435, Test_Data!A:A, 0))</f>
        <v>Sarah G.</v>
      </c>
      <c r="H435" s="5" t="str">
        <f>INDEX(Test_Data!G:G, MATCH(B435, Test_Data!A:A, 0))</f>
        <v>Project A</v>
      </c>
      <c r="I435" s="5" t="s">
        <v>943</v>
      </c>
      <c r="J435" s="5" t="s">
        <v>939</v>
      </c>
      <c r="K435" s="5" t="s">
        <v>939</v>
      </c>
    </row>
    <row r="436" spans="1:11" hidden="1" x14ac:dyDescent="0.3">
      <c r="A436" s="5" t="str">
        <f>INDEX(Test_Data!B:B,MATCH(Requirement_Tracking!B436,Test_Data!A:A,0))</f>
        <v>P001</v>
      </c>
      <c r="B436" s="5" t="s">
        <v>223</v>
      </c>
      <c r="C436" s="5" t="s">
        <v>851</v>
      </c>
      <c r="D436" s="5" t="str">
        <f t="shared" si="6"/>
        <v>Pass</v>
      </c>
      <c r="E436" s="5" t="str">
        <f>INDEX(Test_Data!C:C,MATCH(Requirement_Tracking!B436,Test_Data!A:A,0))</f>
        <v>Unit Testing</v>
      </c>
      <c r="F436" s="5" t="str">
        <f>INDEX(Test_Data!D:D, MATCH(B436, Test_Data!A:A, 0))</f>
        <v>Test Specification</v>
      </c>
      <c r="G436" s="5" t="str">
        <f>INDEX(Test_Data!F:F, MATCH(B436, Test_Data!A:A, 0))</f>
        <v>Sarah G.</v>
      </c>
      <c r="H436" s="5" t="str">
        <f>INDEX(Test_Data!G:G, MATCH(B436, Test_Data!A:A, 0))</f>
        <v>Project A</v>
      </c>
      <c r="I436" s="5" t="s">
        <v>943</v>
      </c>
      <c r="J436" s="5" t="s">
        <v>852</v>
      </c>
      <c r="K436" s="5" t="s">
        <v>255</v>
      </c>
    </row>
    <row r="437" spans="1:11" x14ac:dyDescent="0.3">
      <c r="A437" s="5" t="str">
        <f>INDEX(Test_Data!B:B,MATCH(Requirement_Tracking!B437,Test_Data!A:A,0))</f>
        <v>P001</v>
      </c>
      <c r="B437" s="5" t="s">
        <v>224</v>
      </c>
      <c r="C437" s="5" t="s">
        <v>853</v>
      </c>
      <c r="D437" s="5" t="str">
        <f t="shared" si="6"/>
        <v>In Progress</v>
      </c>
      <c r="E437" s="5" t="str">
        <f>INDEX(Test_Data!C:C,MATCH(Requirement_Tracking!B437,Test_Data!A:A,0))</f>
        <v>HIL</v>
      </c>
      <c r="F437" s="5" t="str">
        <f>INDEX(Test_Data!D:D, MATCH(B437, Test_Data!A:A, 0))</f>
        <v>OP-Retest</v>
      </c>
      <c r="G437" s="5" t="str">
        <f>INDEX(Test_Data!F:F, MATCH(B437, Test_Data!A:A, 0))</f>
        <v>Dara H.</v>
      </c>
      <c r="H437" s="5" t="str">
        <f>INDEX(Test_Data!G:G, MATCH(B437, Test_Data!A:A, 0))</f>
        <v>Project D</v>
      </c>
      <c r="I437" s="5" t="s">
        <v>271</v>
      </c>
      <c r="J437" s="5" t="s">
        <v>988</v>
      </c>
      <c r="K437" s="5" t="s">
        <v>257</v>
      </c>
    </row>
    <row r="438" spans="1:11" hidden="1" x14ac:dyDescent="0.3">
      <c r="A438" s="5" t="str">
        <f>INDEX(Test_Data!B:B,MATCH(Requirement_Tracking!B438,Test_Data!A:A,0))</f>
        <v>P001</v>
      </c>
      <c r="B438" s="5" t="s">
        <v>225</v>
      </c>
      <c r="C438" s="5" t="s">
        <v>854</v>
      </c>
      <c r="D438" s="5" t="str">
        <f t="shared" si="6"/>
        <v>Pass</v>
      </c>
      <c r="E438" s="5" t="str">
        <f>INDEX(Test_Data!C:C,MATCH(Requirement_Tracking!B438,Test_Data!A:A,0))</f>
        <v>HIL</v>
      </c>
      <c r="F438" s="5" t="str">
        <f>INDEX(Test_Data!D:D, MATCH(B438, Test_Data!A:A, 0))</f>
        <v>Requirement Review</v>
      </c>
      <c r="G438" s="5" t="str">
        <f>INDEX(Test_Data!F:F, MATCH(B438, Test_Data!A:A, 0))</f>
        <v>Akshay G.</v>
      </c>
      <c r="H438" s="5" t="str">
        <f>INDEX(Test_Data!G:G, MATCH(B438, Test_Data!A:A, 0))</f>
        <v>Project D</v>
      </c>
      <c r="I438" s="5" t="s">
        <v>943</v>
      </c>
      <c r="J438" s="5" t="s">
        <v>939</v>
      </c>
      <c r="K438" s="5" t="s">
        <v>939</v>
      </c>
    </row>
    <row r="439" spans="1:11" hidden="1" x14ac:dyDescent="0.3">
      <c r="A439" s="5" t="str">
        <f>INDEX(Test_Data!B:B,MATCH(Requirement_Tracking!B439,Test_Data!A:A,0))</f>
        <v>P003</v>
      </c>
      <c r="B439" s="5" t="s">
        <v>226</v>
      </c>
      <c r="C439" s="5" t="s">
        <v>855</v>
      </c>
      <c r="D439" s="5" t="str">
        <f t="shared" si="6"/>
        <v>Pass</v>
      </c>
      <c r="E439" s="5" t="str">
        <f>INDEX(Test_Data!C:C,MATCH(Requirement_Tracking!B439,Test_Data!A:A,0))</f>
        <v>HIL</v>
      </c>
      <c r="F439" s="5" t="str">
        <f>INDEX(Test_Data!D:D, MATCH(B439, Test_Data!A:A, 0))</f>
        <v>Test Specification</v>
      </c>
      <c r="G439" s="5" t="str">
        <f>INDEX(Test_Data!F:F, MATCH(B439, Test_Data!A:A, 0))</f>
        <v>Sarah G.</v>
      </c>
      <c r="H439" s="5" t="str">
        <f>INDEX(Test_Data!G:G, MATCH(B439, Test_Data!A:A, 0))</f>
        <v>Project D</v>
      </c>
      <c r="I439" s="5" t="s">
        <v>943</v>
      </c>
      <c r="J439" s="5" t="s">
        <v>856</v>
      </c>
      <c r="K439" s="5" t="s">
        <v>255</v>
      </c>
    </row>
    <row r="440" spans="1:11" x14ac:dyDescent="0.3">
      <c r="A440" s="5" t="str">
        <f>INDEX(Test_Data!B:B,MATCH(Requirement_Tracking!B440,Test_Data!A:A,0))</f>
        <v>P003</v>
      </c>
      <c r="B440" s="5" t="s">
        <v>227</v>
      </c>
      <c r="C440" s="5" t="s">
        <v>857</v>
      </c>
      <c r="D440" s="5" t="str">
        <f t="shared" si="6"/>
        <v>Pass</v>
      </c>
      <c r="E440" s="5" t="str">
        <f>INDEX(Test_Data!C:C,MATCH(Requirement_Tracking!B440,Test_Data!A:A,0))</f>
        <v>Unit Testing</v>
      </c>
      <c r="F440" s="5" t="str">
        <f>INDEX(Test_Data!D:D, MATCH(B440, Test_Data!A:A, 0))</f>
        <v>OP-Retest</v>
      </c>
      <c r="G440" s="5" t="str">
        <f>INDEX(Test_Data!F:F, MATCH(B440, Test_Data!A:A, 0))</f>
        <v>Akshay G.</v>
      </c>
      <c r="H440" s="5" t="str">
        <f>INDEX(Test_Data!G:G, MATCH(B440, Test_Data!A:A, 0))</f>
        <v>Project A</v>
      </c>
      <c r="I440" s="5" t="s">
        <v>266</v>
      </c>
      <c r="J440" s="5" t="s">
        <v>369</v>
      </c>
      <c r="K440" s="5" t="s">
        <v>256</v>
      </c>
    </row>
    <row r="441" spans="1:11" hidden="1" x14ac:dyDescent="0.3">
      <c r="A441" s="5" t="str">
        <f>INDEX(Test_Data!B:B,MATCH(Requirement_Tracking!B441,Test_Data!A:A,0))</f>
        <v>P004</v>
      </c>
      <c r="B441" s="5" t="s">
        <v>8</v>
      </c>
      <c r="C441" s="5" t="s">
        <v>858</v>
      </c>
      <c r="D441" s="5" t="str">
        <f t="shared" si="6"/>
        <v>Pass</v>
      </c>
      <c r="E441" s="5" t="str">
        <f>INDEX(Test_Data!C:C,MATCH(Requirement_Tracking!B441,Test_Data!A:A,0))</f>
        <v>HIL</v>
      </c>
      <c r="F441" s="5" t="str">
        <f>INDEX(Test_Data!D:D, MATCH(B441, Test_Data!A:A, 0))</f>
        <v>Regression</v>
      </c>
      <c r="G441" s="5" t="str">
        <f>INDEX(Test_Data!F:F, MATCH(B441, Test_Data!A:A, 0))</f>
        <v>Jasmin P.</v>
      </c>
      <c r="H441" s="5" t="str">
        <f>INDEX(Test_Data!G:G, MATCH(B441, Test_Data!A:A, 0))</f>
        <v>Project B</v>
      </c>
      <c r="I441" s="5" t="s">
        <v>266</v>
      </c>
      <c r="J441" s="5" t="s">
        <v>939</v>
      </c>
      <c r="K441" s="5" t="s">
        <v>939</v>
      </c>
    </row>
    <row r="442" spans="1:11" x14ac:dyDescent="0.3">
      <c r="A442" s="5" t="str">
        <f>INDEX(Test_Data!B:B,MATCH(Requirement_Tracking!B442,Test_Data!A:A,0))</f>
        <v>P005</v>
      </c>
      <c r="B442" s="5" t="s">
        <v>9</v>
      </c>
      <c r="C442" s="5" t="s">
        <v>859</v>
      </c>
      <c r="D442" s="5" t="str">
        <f t="shared" si="6"/>
        <v>In Progress</v>
      </c>
      <c r="E442" s="5" t="str">
        <f>INDEX(Test_Data!C:C,MATCH(Requirement_Tracking!B442,Test_Data!A:A,0))</f>
        <v>Unit Testing</v>
      </c>
      <c r="F442" s="5" t="str">
        <f>INDEX(Test_Data!D:D, MATCH(B442, Test_Data!A:A, 0))</f>
        <v>OP-Retest</v>
      </c>
      <c r="G442" s="5" t="str">
        <f>INDEX(Test_Data!F:F, MATCH(B442, Test_Data!A:A, 0))</f>
        <v>Jasmin P.</v>
      </c>
      <c r="H442" s="5" t="str">
        <f>INDEX(Test_Data!G:G, MATCH(B442, Test_Data!A:A, 0))</f>
        <v>Project D</v>
      </c>
      <c r="I442" s="5" t="s">
        <v>271</v>
      </c>
      <c r="J442" s="5" t="s">
        <v>860</v>
      </c>
      <c r="K442" s="5" t="s">
        <v>273</v>
      </c>
    </row>
    <row r="443" spans="1:11" hidden="1" x14ac:dyDescent="0.3">
      <c r="A443" s="5" t="str">
        <f>INDEX(Test_Data!B:B,MATCH(Requirement_Tracking!B443,Test_Data!A:A,0))</f>
        <v>P002</v>
      </c>
      <c r="B443" s="5" t="s">
        <v>10</v>
      </c>
      <c r="C443" s="5" t="s">
        <v>861</v>
      </c>
      <c r="D443" s="5" t="str">
        <f t="shared" si="6"/>
        <v>Pass</v>
      </c>
      <c r="E443" s="5" t="str">
        <f>INDEX(Test_Data!C:C,MATCH(Requirement_Tracking!B443,Test_Data!A:A,0))</f>
        <v>Unit Testing</v>
      </c>
      <c r="F443" s="5" t="str">
        <f>INDEX(Test_Data!D:D, MATCH(B443, Test_Data!A:A, 0))</f>
        <v>Test Execution</v>
      </c>
      <c r="G443" s="5" t="str">
        <f>INDEX(Test_Data!F:F, MATCH(B443, Test_Data!A:A, 0))</f>
        <v>Akshay G.</v>
      </c>
      <c r="H443" s="5" t="str">
        <f>INDEX(Test_Data!G:G, MATCH(B443, Test_Data!A:A, 0))</f>
        <v>Project D</v>
      </c>
      <c r="I443" s="5" t="s">
        <v>266</v>
      </c>
      <c r="J443" s="5" t="s">
        <v>939</v>
      </c>
      <c r="K443" s="5" t="s">
        <v>939</v>
      </c>
    </row>
    <row r="444" spans="1:11" hidden="1" x14ac:dyDescent="0.3">
      <c r="A444" s="5" t="str">
        <f>INDEX(Test_Data!B:B,MATCH(Requirement_Tracking!B444,Test_Data!A:A,0))</f>
        <v>P001</v>
      </c>
      <c r="B444" s="5" t="s">
        <v>11</v>
      </c>
      <c r="C444" s="5" t="s">
        <v>862</v>
      </c>
      <c r="D444" s="5" t="str">
        <f t="shared" si="6"/>
        <v>In Progress</v>
      </c>
      <c r="E444" s="5" t="str">
        <f>INDEX(Test_Data!C:C,MATCH(Requirement_Tracking!B444,Test_Data!A:A,0))</f>
        <v>HIL</v>
      </c>
      <c r="F444" s="5" t="str">
        <f>INDEX(Test_Data!D:D, MATCH(B444, Test_Data!A:A, 0))</f>
        <v>Requirement Review</v>
      </c>
      <c r="G444" s="5" t="str">
        <f>INDEX(Test_Data!F:F, MATCH(B444, Test_Data!A:A, 0))</f>
        <v>Sarah G.</v>
      </c>
      <c r="H444" s="5" t="str">
        <f>INDEX(Test_Data!G:G, MATCH(B444, Test_Data!A:A, 0))</f>
        <v>Project A</v>
      </c>
      <c r="I444" s="5" t="s">
        <v>271</v>
      </c>
      <c r="J444" s="5" t="s">
        <v>939</v>
      </c>
      <c r="K444" s="5" t="s">
        <v>939</v>
      </c>
    </row>
    <row r="445" spans="1:11" hidden="1" x14ac:dyDescent="0.3">
      <c r="A445" s="5" t="str">
        <f>INDEX(Test_Data!B:B,MATCH(Requirement_Tracking!B445,Test_Data!A:A,0))</f>
        <v>P004</v>
      </c>
      <c r="B445" s="5" t="s">
        <v>12</v>
      </c>
      <c r="C445" s="5" t="s">
        <v>863</v>
      </c>
      <c r="D445" s="5" t="str">
        <f t="shared" si="6"/>
        <v>In Progress</v>
      </c>
      <c r="E445" s="5" t="str">
        <f>INDEX(Test_Data!C:C,MATCH(Requirement_Tracking!B445,Test_Data!A:A,0))</f>
        <v>Unit Testing</v>
      </c>
      <c r="F445" s="5" t="str">
        <f>INDEX(Test_Data!D:D, MATCH(B445, Test_Data!A:A, 0))</f>
        <v>Requirement Review</v>
      </c>
      <c r="G445" s="5" t="str">
        <f>INDEX(Test_Data!F:F, MATCH(B445, Test_Data!A:A, 0))</f>
        <v>Jaha U.</v>
      </c>
      <c r="H445" s="5" t="str">
        <f>INDEX(Test_Data!G:G, MATCH(B445, Test_Data!A:A, 0))</f>
        <v>Project C</v>
      </c>
      <c r="I445" s="5" t="s">
        <v>271</v>
      </c>
      <c r="J445" s="5" t="s">
        <v>864</v>
      </c>
      <c r="K445" s="5" t="s">
        <v>273</v>
      </c>
    </row>
    <row r="446" spans="1:11" hidden="1" x14ac:dyDescent="0.3">
      <c r="A446" s="5" t="str">
        <f>INDEX(Test_Data!B:B,MATCH(Requirement_Tracking!B446,Test_Data!A:A,0))</f>
        <v>P005</v>
      </c>
      <c r="B446" s="5" t="s">
        <v>13</v>
      </c>
      <c r="C446" s="5" t="s">
        <v>865</v>
      </c>
      <c r="D446" s="5" t="str">
        <f t="shared" si="6"/>
        <v>Pass</v>
      </c>
      <c r="E446" s="5" t="str">
        <f>INDEX(Test_Data!C:C,MATCH(Requirement_Tracking!B446,Test_Data!A:A,0))</f>
        <v>HIL</v>
      </c>
      <c r="F446" s="5" t="str">
        <f>INDEX(Test_Data!D:D, MATCH(B446, Test_Data!A:A, 0))</f>
        <v>Requirement Review</v>
      </c>
      <c r="G446" s="5" t="str">
        <f>INDEX(Test_Data!F:F, MATCH(B446, Test_Data!A:A, 0))</f>
        <v>Akshay G.</v>
      </c>
      <c r="H446" s="5" t="str">
        <f>INDEX(Test_Data!G:G, MATCH(B446, Test_Data!A:A, 0))</f>
        <v>Project B</v>
      </c>
      <c r="I446" s="5" t="s">
        <v>943</v>
      </c>
      <c r="J446" s="5" t="s">
        <v>939</v>
      </c>
      <c r="K446" s="5" t="s">
        <v>939</v>
      </c>
    </row>
    <row r="447" spans="1:11" x14ac:dyDescent="0.3">
      <c r="A447" s="5" t="str">
        <f>INDEX(Test_Data!B:B,MATCH(Requirement_Tracking!B447,Test_Data!A:A,0))</f>
        <v>P005</v>
      </c>
      <c r="B447" s="5" t="s">
        <v>14</v>
      </c>
      <c r="C447" s="5" t="s">
        <v>866</v>
      </c>
      <c r="D447" s="5" t="str">
        <f t="shared" si="6"/>
        <v>Fail</v>
      </c>
      <c r="E447" s="5" t="str">
        <f>INDEX(Test_Data!C:C,MATCH(Requirement_Tracking!B447,Test_Data!A:A,0))</f>
        <v>PIL</v>
      </c>
      <c r="F447" s="5" t="str">
        <f>INDEX(Test_Data!D:D, MATCH(B447, Test_Data!A:A, 0))</f>
        <v>OP-Retest</v>
      </c>
      <c r="G447" s="5" t="str">
        <f>INDEX(Test_Data!F:F, MATCH(B447, Test_Data!A:A, 0))</f>
        <v>Jaha U.</v>
      </c>
      <c r="H447" s="5" t="str">
        <f>INDEX(Test_Data!G:G, MATCH(B447, Test_Data!A:A, 0))</f>
        <v>Project C</v>
      </c>
      <c r="I447" s="5" t="s">
        <v>942</v>
      </c>
      <c r="J447" s="5" t="s">
        <v>989</v>
      </c>
      <c r="K447" s="5" t="s">
        <v>257</v>
      </c>
    </row>
    <row r="448" spans="1:11" hidden="1" x14ac:dyDescent="0.3">
      <c r="A448" s="5" t="str">
        <f>INDEX(Test_Data!B:B,MATCH(Requirement_Tracking!B448,Test_Data!A:A,0))</f>
        <v>P002</v>
      </c>
      <c r="B448" s="5" t="s">
        <v>15</v>
      </c>
      <c r="C448" s="5" t="s">
        <v>867</v>
      </c>
      <c r="D448" s="5" t="str">
        <f t="shared" si="6"/>
        <v>Pass</v>
      </c>
      <c r="E448" s="5" t="str">
        <f>INDEX(Test_Data!C:C,MATCH(Requirement_Tracking!B448,Test_Data!A:A,0))</f>
        <v>Integration Testing</v>
      </c>
      <c r="F448" s="5" t="str">
        <f>INDEX(Test_Data!D:D, MATCH(B448, Test_Data!A:A, 0))</f>
        <v>Regression</v>
      </c>
      <c r="G448" s="5" t="str">
        <f>INDEX(Test_Data!F:F, MATCH(B448, Test_Data!A:A, 0))</f>
        <v>Jaha U.</v>
      </c>
      <c r="H448" s="5" t="str">
        <f>INDEX(Test_Data!G:G, MATCH(B448, Test_Data!A:A, 0))</f>
        <v>Project B</v>
      </c>
      <c r="I448" s="5" t="s">
        <v>266</v>
      </c>
      <c r="J448" s="5" t="s">
        <v>868</v>
      </c>
      <c r="K448" s="5" t="s">
        <v>273</v>
      </c>
    </row>
    <row r="449" spans="1:11" hidden="1" x14ac:dyDescent="0.3">
      <c r="A449" s="5" t="str">
        <f>INDEX(Test_Data!B:B,MATCH(Requirement_Tracking!B449,Test_Data!A:A,0))</f>
        <v>P003</v>
      </c>
      <c r="B449" s="5" t="s">
        <v>16</v>
      </c>
      <c r="C449" s="5" t="s">
        <v>869</v>
      </c>
      <c r="D449" s="5" t="str">
        <f t="shared" si="6"/>
        <v>In Progress</v>
      </c>
      <c r="E449" s="5" t="str">
        <f>INDEX(Test_Data!C:C,MATCH(Requirement_Tracking!B449,Test_Data!A:A,0))</f>
        <v>PIL</v>
      </c>
      <c r="F449" s="5" t="str">
        <f>INDEX(Test_Data!D:D, MATCH(B449, Test_Data!A:A, 0))</f>
        <v>Requirement Review</v>
      </c>
      <c r="G449" s="5" t="str">
        <f>INDEX(Test_Data!F:F, MATCH(B449, Test_Data!A:A, 0))</f>
        <v>Sarah G.</v>
      </c>
      <c r="H449" s="5" t="str">
        <f>INDEX(Test_Data!G:G, MATCH(B449, Test_Data!A:A, 0))</f>
        <v>Project E</v>
      </c>
      <c r="I449" s="5" t="s">
        <v>271</v>
      </c>
      <c r="J449" s="5" t="s">
        <v>939</v>
      </c>
      <c r="K449" s="5" t="s">
        <v>939</v>
      </c>
    </row>
    <row r="450" spans="1:11" hidden="1" x14ac:dyDescent="0.3">
      <c r="A450" s="5" t="str">
        <f>INDEX(Test_Data!B:B,MATCH(Requirement_Tracking!B450,Test_Data!A:A,0))</f>
        <v>P002</v>
      </c>
      <c r="B450" s="5" t="s">
        <v>17</v>
      </c>
      <c r="C450" s="5" t="s">
        <v>870</v>
      </c>
      <c r="D450" s="5" t="str">
        <f t="shared" si="6"/>
        <v>Pass</v>
      </c>
      <c r="E450" s="5" t="str">
        <f>INDEX(Test_Data!C:C,MATCH(Requirement_Tracking!B450,Test_Data!A:A,0))</f>
        <v>SIL</v>
      </c>
      <c r="F450" s="5" t="str">
        <f>INDEX(Test_Data!D:D, MATCH(B450, Test_Data!A:A, 0))</f>
        <v>Requirement Review</v>
      </c>
      <c r="G450" s="5" t="str">
        <f>INDEX(Test_Data!F:F, MATCH(B450, Test_Data!A:A, 0))</f>
        <v>Akshay G.</v>
      </c>
      <c r="H450" s="5" t="str">
        <f>INDEX(Test_Data!G:G, MATCH(B450, Test_Data!A:A, 0))</f>
        <v>Project E</v>
      </c>
      <c r="I450" s="5" t="s">
        <v>943</v>
      </c>
      <c r="J450" s="5" t="s">
        <v>939</v>
      </c>
      <c r="K450" s="5" t="s">
        <v>939</v>
      </c>
    </row>
    <row r="451" spans="1:11" hidden="1" x14ac:dyDescent="0.3">
      <c r="A451" s="5" t="str">
        <f>INDEX(Test_Data!B:B,MATCH(Requirement_Tracking!B451,Test_Data!A:A,0))</f>
        <v>P003</v>
      </c>
      <c r="B451" s="5" t="s">
        <v>18</v>
      </c>
      <c r="C451" s="5" t="s">
        <v>871</v>
      </c>
      <c r="D451" s="5" t="str">
        <f t="shared" ref="D451:D501" si="7">IF(I451="Approved","Pass",
IF(I451="Needs Rework","Fail",
IF(I451="In Review","In Progress",
IF(I451="Fully Implemented","Pass",
IF(I451="Not Feasible","Not Applicable","Not Executed")))))</f>
        <v>Pass</v>
      </c>
      <c r="E451" s="5" t="str">
        <f>INDEX(Test_Data!C:C,MATCH(Requirement_Tracking!B451,Test_Data!A:A,0))</f>
        <v>SIL</v>
      </c>
      <c r="F451" s="5" t="str">
        <f>INDEX(Test_Data!D:D, MATCH(B451, Test_Data!A:A, 0))</f>
        <v>Test Specification</v>
      </c>
      <c r="G451" s="5" t="str">
        <f>INDEX(Test_Data!F:F, MATCH(B451, Test_Data!A:A, 0))</f>
        <v>Dara H.</v>
      </c>
      <c r="H451" s="5" t="str">
        <f>INDEX(Test_Data!G:G, MATCH(B451, Test_Data!A:A, 0))</f>
        <v>Project C</v>
      </c>
      <c r="I451" s="5" t="s">
        <v>943</v>
      </c>
      <c r="J451" s="5" t="s">
        <v>872</v>
      </c>
      <c r="K451" s="5" t="s">
        <v>257</v>
      </c>
    </row>
    <row r="452" spans="1:11" hidden="1" x14ac:dyDescent="0.3">
      <c r="A452" s="5" t="str">
        <f>INDEX(Test_Data!B:B,MATCH(Requirement_Tracking!B452,Test_Data!A:A,0))</f>
        <v>P003</v>
      </c>
      <c r="B452" s="5" t="s">
        <v>19</v>
      </c>
      <c r="C452" s="5" t="s">
        <v>873</v>
      </c>
      <c r="D452" s="5" t="str">
        <f t="shared" si="7"/>
        <v>Pass</v>
      </c>
      <c r="E452" s="5" t="str">
        <f>INDEX(Test_Data!C:C,MATCH(Requirement_Tracking!B452,Test_Data!A:A,0))</f>
        <v>HIL</v>
      </c>
      <c r="F452" s="5" t="str">
        <f>INDEX(Test_Data!D:D, MATCH(B452, Test_Data!A:A, 0))</f>
        <v>Test Execution</v>
      </c>
      <c r="G452" s="5" t="str">
        <f>INDEX(Test_Data!F:F, MATCH(B452, Test_Data!A:A, 0))</f>
        <v>Dara H.</v>
      </c>
      <c r="H452" s="5" t="str">
        <f>INDEX(Test_Data!G:G, MATCH(B452, Test_Data!A:A, 0))</f>
        <v>Project C</v>
      </c>
      <c r="I452" s="5" t="s">
        <v>266</v>
      </c>
      <c r="J452" s="5" t="s">
        <v>939</v>
      </c>
      <c r="K452" s="5" t="s">
        <v>939</v>
      </c>
    </row>
    <row r="453" spans="1:11" hidden="1" x14ac:dyDescent="0.3">
      <c r="A453" s="5" t="str">
        <f>INDEX(Test_Data!B:B,MATCH(Requirement_Tracking!B453,Test_Data!A:A,0))</f>
        <v>P005</v>
      </c>
      <c r="B453" s="5" t="s">
        <v>20</v>
      </c>
      <c r="C453" s="5" t="s">
        <v>874</v>
      </c>
      <c r="D453" s="5" t="str">
        <f t="shared" si="7"/>
        <v>Pass</v>
      </c>
      <c r="E453" s="5" t="str">
        <f>INDEX(Test_Data!C:C,MATCH(Requirement_Tracking!B453,Test_Data!A:A,0))</f>
        <v>SIL</v>
      </c>
      <c r="F453" s="5" t="str">
        <f>INDEX(Test_Data!D:D, MATCH(B453, Test_Data!A:A, 0))</f>
        <v>Requirement Review</v>
      </c>
      <c r="G453" s="5" t="str">
        <f>INDEX(Test_Data!F:F, MATCH(B453, Test_Data!A:A, 0))</f>
        <v>Akshay G.</v>
      </c>
      <c r="H453" s="5" t="str">
        <f>INDEX(Test_Data!G:G, MATCH(B453, Test_Data!A:A, 0))</f>
        <v>Project D</v>
      </c>
      <c r="I453" s="5" t="s">
        <v>943</v>
      </c>
      <c r="J453" s="5" t="s">
        <v>939</v>
      </c>
      <c r="K453" s="5" t="s">
        <v>939</v>
      </c>
    </row>
    <row r="454" spans="1:11" hidden="1" x14ac:dyDescent="0.3">
      <c r="A454" s="5" t="str">
        <f>INDEX(Test_Data!B:B,MATCH(Requirement_Tracking!B454,Test_Data!A:A,0))</f>
        <v>P002</v>
      </c>
      <c r="B454" s="5" t="s">
        <v>21</v>
      </c>
      <c r="C454" s="5" t="s">
        <v>875</v>
      </c>
      <c r="D454" s="5" t="str">
        <f t="shared" si="7"/>
        <v>In Progress</v>
      </c>
      <c r="E454" s="5" t="str">
        <f>INDEX(Test_Data!C:C,MATCH(Requirement_Tracking!B454,Test_Data!A:A,0))</f>
        <v>PIL</v>
      </c>
      <c r="F454" s="5" t="str">
        <f>INDEX(Test_Data!D:D, MATCH(B454, Test_Data!A:A, 0))</f>
        <v>Regression</v>
      </c>
      <c r="G454" s="5" t="str">
        <f>INDEX(Test_Data!F:F, MATCH(B454, Test_Data!A:A, 0))</f>
        <v>Jasmin P.</v>
      </c>
      <c r="H454" s="5" t="str">
        <f>INDEX(Test_Data!G:G, MATCH(B454, Test_Data!A:A, 0))</f>
        <v>Project B</v>
      </c>
      <c r="I454" s="5" t="s">
        <v>271</v>
      </c>
      <c r="J454" s="5" t="s">
        <v>876</v>
      </c>
      <c r="K454" s="5" t="s">
        <v>257</v>
      </c>
    </row>
    <row r="455" spans="1:11" hidden="1" x14ac:dyDescent="0.3">
      <c r="A455" s="5" t="str">
        <f>INDEX(Test_Data!B:B,MATCH(Requirement_Tracking!B455,Test_Data!A:A,0))</f>
        <v>P004</v>
      </c>
      <c r="B455" s="5" t="s">
        <v>22</v>
      </c>
      <c r="C455" s="5" t="s">
        <v>877</v>
      </c>
      <c r="D455" s="5" t="str">
        <f t="shared" si="7"/>
        <v>Pass</v>
      </c>
      <c r="E455" s="5" t="str">
        <f>INDEX(Test_Data!C:C,MATCH(Requirement_Tracking!B455,Test_Data!A:A,0))</f>
        <v>Unit Testing</v>
      </c>
      <c r="F455" s="5" t="str">
        <f>INDEX(Test_Data!D:D, MATCH(B455, Test_Data!A:A, 0))</f>
        <v>Requirement Review</v>
      </c>
      <c r="G455" s="5" t="str">
        <f>INDEX(Test_Data!F:F, MATCH(B455, Test_Data!A:A, 0))</f>
        <v>Jasmin P.</v>
      </c>
      <c r="H455" s="5" t="str">
        <f>INDEX(Test_Data!G:G, MATCH(B455, Test_Data!A:A, 0))</f>
        <v>Project C</v>
      </c>
      <c r="I455" s="5" t="s">
        <v>943</v>
      </c>
      <c r="J455" s="5" t="s">
        <v>939</v>
      </c>
      <c r="K455" s="5" t="s">
        <v>939</v>
      </c>
    </row>
    <row r="456" spans="1:11" hidden="1" x14ac:dyDescent="0.3">
      <c r="A456" s="5" t="str">
        <f>INDEX(Test_Data!B:B,MATCH(Requirement_Tracking!B456,Test_Data!A:A,0))</f>
        <v>P001</v>
      </c>
      <c r="B456" s="5" t="s">
        <v>23</v>
      </c>
      <c r="C456" s="5" t="s">
        <v>878</v>
      </c>
      <c r="D456" s="5" t="str">
        <f t="shared" si="7"/>
        <v>In Progress</v>
      </c>
      <c r="E456" s="5" t="str">
        <f>INDEX(Test_Data!C:C,MATCH(Requirement_Tracking!B456,Test_Data!A:A,0))</f>
        <v>PIL</v>
      </c>
      <c r="F456" s="5" t="str">
        <f>INDEX(Test_Data!D:D, MATCH(B456, Test_Data!A:A, 0))</f>
        <v>Regression</v>
      </c>
      <c r="G456" s="5" t="str">
        <f>INDEX(Test_Data!F:F, MATCH(B456, Test_Data!A:A, 0))</f>
        <v>Jaha U.</v>
      </c>
      <c r="H456" s="5" t="str">
        <f>INDEX(Test_Data!G:G, MATCH(B456, Test_Data!A:A, 0))</f>
        <v>Project A</v>
      </c>
      <c r="I456" s="5" t="s">
        <v>271</v>
      </c>
      <c r="J456" s="5" t="s">
        <v>939</v>
      </c>
      <c r="K456" s="5" t="s">
        <v>939</v>
      </c>
    </row>
    <row r="457" spans="1:11" hidden="1" x14ac:dyDescent="0.3">
      <c r="A457" s="5" t="str">
        <f>INDEX(Test_Data!B:B,MATCH(Requirement_Tracking!B457,Test_Data!A:A,0))</f>
        <v>P003</v>
      </c>
      <c r="B457" s="5" t="s">
        <v>24</v>
      </c>
      <c r="C457" s="5" t="s">
        <v>879</v>
      </c>
      <c r="D457" s="5" t="str">
        <f t="shared" si="7"/>
        <v>In Progress</v>
      </c>
      <c r="E457" s="5" t="str">
        <f>INDEX(Test_Data!C:C,MATCH(Requirement_Tracking!B457,Test_Data!A:A,0))</f>
        <v>HIL</v>
      </c>
      <c r="F457" s="5" t="str">
        <f>INDEX(Test_Data!D:D, MATCH(B457, Test_Data!A:A, 0))</f>
        <v>Requirement Review</v>
      </c>
      <c r="G457" s="5" t="str">
        <f>INDEX(Test_Data!F:F, MATCH(B457, Test_Data!A:A, 0))</f>
        <v>Dara H.</v>
      </c>
      <c r="H457" s="5" t="str">
        <f>INDEX(Test_Data!G:G, MATCH(B457, Test_Data!A:A, 0))</f>
        <v>Project C</v>
      </c>
      <c r="I457" s="5" t="s">
        <v>271</v>
      </c>
      <c r="J457" s="5" t="s">
        <v>880</v>
      </c>
      <c r="K457" s="5" t="s">
        <v>257</v>
      </c>
    </row>
    <row r="458" spans="1:11" hidden="1" x14ac:dyDescent="0.3">
      <c r="A458" s="5" t="str">
        <f>INDEX(Test_Data!B:B,MATCH(Requirement_Tracking!B458,Test_Data!A:A,0))</f>
        <v>P003</v>
      </c>
      <c r="B458" s="5" t="s">
        <v>25</v>
      </c>
      <c r="C458" s="5" t="s">
        <v>881</v>
      </c>
      <c r="D458" s="5" t="str">
        <f t="shared" si="7"/>
        <v>Pass</v>
      </c>
      <c r="E458" s="5" t="str">
        <f>INDEX(Test_Data!C:C,MATCH(Requirement_Tracking!B458,Test_Data!A:A,0))</f>
        <v>Unit Testing</v>
      </c>
      <c r="F458" s="5" t="str">
        <f>INDEX(Test_Data!D:D, MATCH(B458, Test_Data!A:A, 0))</f>
        <v>Regression</v>
      </c>
      <c r="G458" s="5" t="str">
        <f>INDEX(Test_Data!F:F, MATCH(B458, Test_Data!A:A, 0))</f>
        <v>Akshay G.</v>
      </c>
      <c r="H458" s="5" t="str">
        <f>INDEX(Test_Data!G:G, MATCH(B458, Test_Data!A:A, 0))</f>
        <v>Project D</v>
      </c>
      <c r="I458" s="5" t="s">
        <v>266</v>
      </c>
      <c r="J458" s="5" t="s">
        <v>939</v>
      </c>
      <c r="K458" s="5" t="s">
        <v>939</v>
      </c>
    </row>
    <row r="459" spans="1:11" hidden="1" x14ac:dyDescent="0.3">
      <c r="A459" s="5" t="str">
        <f>INDEX(Test_Data!B:B,MATCH(Requirement_Tracking!B459,Test_Data!A:A,0))</f>
        <v>P001</v>
      </c>
      <c r="B459" s="5" t="s">
        <v>26</v>
      </c>
      <c r="C459" s="5" t="s">
        <v>882</v>
      </c>
      <c r="D459" s="5" t="str">
        <f t="shared" si="7"/>
        <v>Pass</v>
      </c>
      <c r="E459" s="5" t="str">
        <f>INDEX(Test_Data!C:C,MATCH(Requirement_Tracking!B459,Test_Data!A:A,0))</f>
        <v>HIL</v>
      </c>
      <c r="F459" s="5" t="str">
        <f>INDEX(Test_Data!D:D, MATCH(B459, Test_Data!A:A, 0))</f>
        <v>Test Specification</v>
      </c>
      <c r="G459" s="5" t="str">
        <f>INDEX(Test_Data!F:F, MATCH(B459, Test_Data!A:A, 0))</f>
        <v>Dara H.</v>
      </c>
      <c r="H459" s="5" t="str">
        <f>INDEX(Test_Data!G:G, MATCH(B459, Test_Data!A:A, 0))</f>
        <v>Project E</v>
      </c>
      <c r="I459" s="5" t="s">
        <v>943</v>
      </c>
      <c r="J459" s="5" t="s">
        <v>939</v>
      </c>
      <c r="K459" s="5" t="s">
        <v>939</v>
      </c>
    </row>
    <row r="460" spans="1:11" hidden="1" x14ac:dyDescent="0.3">
      <c r="A460" s="5" t="str">
        <f>INDEX(Test_Data!B:B,MATCH(Requirement_Tracking!B460,Test_Data!A:A,0))</f>
        <v>P005</v>
      </c>
      <c r="B460" s="5" t="s">
        <v>27</v>
      </c>
      <c r="C460" s="5" t="s">
        <v>883</v>
      </c>
      <c r="D460" s="5" t="str">
        <f t="shared" si="7"/>
        <v>In Progress</v>
      </c>
      <c r="E460" s="5" t="str">
        <f>INDEX(Test_Data!C:C,MATCH(Requirement_Tracking!B460,Test_Data!A:A,0))</f>
        <v>Unit Testing</v>
      </c>
      <c r="F460" s="5" t="str">
        <f>INDEX(Test_Data!D:D, MATCH(B460, Test_Data!A:A, 0))</f>
        <v>Test Specification</v>
      </c>
      <c r="G460" s="5" t="str">
        <f>INDEX(Test_Data!F:F, MATCH(B460, Test_Data!A:A, 0))</f>
        <v>Akshay G.</v>
      </c>
      <c r="H460" s="5" t="str">
        <f>INDEX(Test_Data!G:G, MATCH(B460, Test_Data!A:A, 0))</f>
        <v>Project D</v>
      </c>
      <c r="I460" s="5" t="s">
        <v>271</v>
      </c>
      <c r="J460" s="5" t="s">
        <v>884</v>
      </c>
      <c r="K460" s="5" t="s">
        <v>257</v>
      </c>
    </row>
    <row r="461" spans="1:11" hidden="1" x14ac:dyDescent="0.3">
      <c r="A461" s="5" t="str">
        <f>INDEX(Test_Data!B:B,MATCH(Requirement_Tracking!B461,Test_Data!A:A,0))</f>
        <v>P003</v>
      </c>
      <c r="B461" s="5" t="s">
        <v>28</v>
      </c>
      <c r="C461" s="5" t="s">
        <v>885</v>
      </c>
      <c r="D461" s="5" t="str">
        <f t="shared" si="7"/>
        <v>Pass</v>
      </c>
      <c r="E461" s="5" t="str">
        <f>INDEX(Test_Data!C:C,MATCH(Requirement_Tracking!B461,Test_Data!A:A,0))</f>
        <v>SIL</v>
      </c>
      <c r="F461" s="5" t="str">
        <f>INDEX(Test_Data!D:D, MATCH(B461, Test_Data!A:A, 0))</f>
        <v>Regression</v>
      </c>
      <c r="G461" s="5" t="str">
        <f>INDEX(Test_Data!F:F, MATCH(B461, Test_Data!A:A, 0))</f>
        <v>Jasmin P.</v>
      </c>
      <c r="H461" s="5" t="str">
        <f>INDEX(Test_Data!G:G, MATCH(B461, Test_Data!A:A, 0))</f>
        <v>Project D</v>
      </c>
      <c r="I461" s="5" t="s">
        <v>266</v>
      </c>
      <c r="J461" s="5" t="s">
        <v>939</v>
      </c>
      <c r="K461" s="5" t="s">
        <v>939</v>
      </c>
    </row>
    <row r="462" spans="1:11" hidden="1" x14ac:dyDescent="0.3">
      <c r="A462" s="5" t="str">
        <f>INDEX(Test_Data!B:B,MATCH(Requirement_Tracking!B462,Test_Data!A:A,0))</f>
        <v>P004</v>
      </c>
      <c r="B462" s="5" t="s">
        <v>29</v>
      </c>
      <c r="C462" s="5" t="s">
        <v>886</v>
      </c>
      <c r="D462" s="5" t="str">
        <f t="shared" si="7"/>
        <v>Pass</v>
      </c>
      <c r="E462" s="5" t="str">
        <f>INDEX(Test_Data!C:C,MATCH(Requirement_Tracking!B462,Test_Data!A:A,0))</f>
        <v>PIL</v>
      </c>
      <c r="F462" s="5" t="str">
        <f>INDEX(Test_Data!D:D, MATCH(B462, Test_Data!A:A, 0))</f>
        <v>Regression</v>
      </c>
      <c r="G462" s="5" t="str">
        <f>INDEX(Test_Data!F:F, MATCH(B462, Test_Data!A:A, 0))</f>
        <v>Sarah G.</v>
      </c>
      <c r="H462" s="5" t="str">
        <f>INDEX(Test_Data!G:G, MATCH(B462, Test_Data!A:A, 0))</f>
        <v>Project A</v>
      </c>
      <c r="I462" s="5" t="s">
        <v>943</v>
      </c>
      <c r="J462" s="5" t="s">
        <v>939</v>
      </c>
      <c r="K462" s="5" t="s">
        <v>939</v>
      </c>
    </row>
    <row r="463" spans="1:11" hidden="1" x14ac:dyDescent="0.3">
      <c r="A463" s="5" t="str">
        <f>INDEX(Test_Data!B:B,MATCH(Requirement_Tracking!B463,Test_Data!A:A,0))</f>
        <v>P002</v>
      </c>
      <c r="B463" s="5" t="s">
        <v>30</v>
      </c>
      <c r="C463" s="5" t="s">
        <v>887</v>
      </c>
      <c r="D463" s="5" t="str">
        <f t="shared" si="7"/>
        <v>Pass</v>
      </c>
      <c r="E463" s="5" t="str">
        <f>INDEX(Test_Data!C:C,MATCH(Requirement_Tracking!B463,Test_Data!A:A,0))</f>
        <v>Unit Testing</v>
      </c>
      <c r="F463" s="5" t="str">
        <f>INDEX(Test_Data!D:D, MATCH(B463, Test_Data!A:A, 0))</f>
        <v>Test Specification</v>
      </c>
      <c r="G463" s="5" t="str">
        <f>INDEX(Test_Data!F:F, MATCH(B463, Test_Data!A:A, 0))</f>
        <v>Jasmin P.</v>
      </c>
      <c r="H463" s="5" t="str">
        <f>INDEX(Test_Data!G:G, MATCH(B463, Test_Data!A:A, 0))</f>
        <v>Project E</v>
      </c>
      <c r="I463" s="5" t="s">
        <v>943</v>
      </c>
      <c r="J463" s="5" t="s">
        <v>888</v>
      </c>
      <c r="K463" s="5" t="s">
        <v>256</v>
      </c>
    </row>
    <row r="464" spans="1:11" x14ac:dyDescent="0.3">
      <c r="A464" s="5" t="str">
        <f>INDEX(Test_Data!B:B,MATCH(Requirement_Tracking!B464,Test_Data!A:A,0))</f>
        <v>P002</v>
      </c>
      <c r="B464" s="5" t="s">
        <v>31</v>
      </c>
      <c r="C464" s="5" t="s">
        <v>889</v>
      </c>
      <c r="D464" s="5" t="str">
        <f t="shared" si="7"/>
        <v>In Progress</v>
      </c>
      <c r="E464" s="5" t="str">
        <f>INDEX(Test_Data!C:C,MATCH(Requirement_Tracking!B464,Test_Data!A:A,0))</f>
        <v>PIL</v>
      </c>
      <c r="F464" s="5" t="str">
        <f>INDEX(Test_Data!D:D, MATCH(B464, Test_Data!A:A, 0))</f>
        <v>OP-Retest</v>
      </c>
      <c r="G464" s="5" t="str">
        <f>INDEX(Test_Data!F:F, MATCH(B464, Test_Data!A:A, 0))</f>
        <v>Sarah G.</v>
      </c>
      <c r="H464" s="5" t="str">
        <f>INDEX(Test_Data!G:G, MATCH(B464, Test_Data!A:A, 0))</f>
        <v>Project D</v>
      </c>
      <c r="I464" s="5" t="s">
        <v>271</v>
      </c>
      <c r="J464" s="5" t="s">
        <v>990</v>
      </c>
      <c r="K464" s="5" t="s">
        <v>273</v>
      </c>
    </row>
    <row r="465" spans="1:11" x14ac:dyDescent="0.3">
      <c r="A465" s="5" t="str">
        <f>INDEX(Test_Data!B:B,MATCH(Requirement_Tracking!B465,Test_Data!A:A,0))</f>
        <v>P004</v>
      </c>
      <c r="B465" s="5" t="s">
        <v>32</v>
      </c>
      <c r="C465" s="5" t="s">
        <v>890</v>
      </c>
      <c r="D465" s="5" t="str">
        <f t="shared" si="7"/>
        <v>Pass</v>
      </c>
      <c r="E465" s="5" t="str">
        <f>INDEX(Test_Data!C:C,MATCH(Requirement_Tracking!B465,Test_Data!A:A,0))</f>
        <v>Unit Testing</v>
      </c>
      <c r="F465" s="5" t="str">
        <f>INDEX(Test_Data!D:D, MATCH(B465, Test_Data!A:A, 0))</f>
        <v>OP-Retest</v>
      </c>
      <c r="G465" s="5" t="str">
        <f>INDEX(Test_Data!F:F, MATCH(B465, Test_Data!A:A, 0))</f>
        <v>Dara H.</v>
      </c>
      <c r="H465" s="5" t="str">
        <f>INDEX(Test_Data!G:G, MATCH(B465, Test_Data!A:A, 0))</f>
        <v>Project E</v>
      </c>
      <c r="I465" s="5" t="s">
        <v>266</v>
      </c>
      <c r="J465" s="5" t="s">
        <v>991</v>
      </c>
      <c r="K465" s="5" t="s">
        <v>273</v>
      </c>
    </row>
    <row r="466" spans="1:11" hidden="1" x14ac:dyDescent="0.3">
      <c r="A466" s="5" t="str">
        <f>INDEX(Test_Data!B:B,MATCH(Requirement_Tracking!B466,Test_Data!A:A,0))</f>
        <v>P004</v>
      </c>
      <c r="B466" s="5" t="s">
        <v>33</v>
      </c>
      <c r="C466" s="5" t="s">
        <v>891</v>
      </c>
      <c r="D466" s="5" t="str">
        <f t="shared" si="7"/>
        <v>In Progress</v>
      </c>
      <c r="E466" s="5" t="str">
        <f>INDEX(Test_Data!C:C,MATCH(Requirement_Tracking!B466,Test_Data!A:A,0))</f>
        <v>SIL</v>
      </c>
      <c r="F466" s="5" t="str">
        <f>INDEX(Test_Data!D:D, MATCH(B466, Test_Data!A:A, 0))</f>
        <v>Test Specification</v>
      </c>
      <c r="G466" s="5" t="str">
        <f>INDEX(Test_Data!F:F, MATCH(B466, Test_Data!A:A, 0))</f>
        <v>Jasmin P.</v>
      </c>
      <c r="H466" s="5" t="str">
        <f>INDEX(Test_Data!G:G, MATCH(B466, Test_Data!A:A, 0))</f>
        <v>Project B</v>
      </c>
      <c r="I466" s="5" t="s">
        <v>271</v>
      </c>
      <c r="J466" s="5" t="s">
        <v>892</v>
      </c>
      <c r="K466" s="5" t="s">
        <v>256</v>
      </c>
    </row>
    <row r="467" spans="1:11" x14ac:dyDescent="0.3">
      <c r="A467" s="5" t="str">
        <f>INDEX(Test_Data!B:B,MATCH(Requirement_Tracking!B467,Test_Data!A:A,0))</f>
        <v>P005</v>
      </c>
      <c r="B467" s="5" t="s">
        <v>34</v>
      </c>
      <c r="C467" s="5" t="s">
        <v>893</v>
      </c>
      <c r="D467" s="5" t="str">
        <f t="shared" si="7"/>
        <v>Not Applicable</v>
      </c>
      <c r="E467" s="5" t="str">
        <f>INDEX(Test_Data!C:C,MATCH(Requirement_Tracking!B467,Test_Data!A:A,0))</f>
        <v>HIL</v>
      </c>
      <c r="F467" s="5" t="str">
        <f>INDEX(Test_Data!D:D, MATCH(B467, Test_Data!A:A, 0))</f>
        <v>OP-Retest</v>
      </c>
      <c r="G467" s="5" t="str">
        <f>INDEX(Test_Data!F:F, MATCH(B467, Test_Data!A:A, 0))</f>
        <v>Akshay G.</v>
      </c>
      <c r="H467" s="5" t="str">
        <f>INDEX(Test_Data!G:G, MATCH(B467, Test_Data!A:A, 0))</f>
        <v>Project B</v>
      </c>
      <c r="I467" s="5" t="s">
        <v>944</v>
      </c>
      <c r="J467" s="5" t="s">
        <v>992</v>
      </c>
      <c r="K467" s="5" t="s">
        <v>256</v>
      </c>
    </row>
    <row r="468" spans="1:11" hidden="1" x14ac:dyDescent="0.3">
      <c r="A468" s="5" t="str">
        <f>INDEX(Test_Data!B:B,MATCH(Requirement_Tracking!B468,Test_Data!A:A,0))</f>
        <v>P003</v>
      </c>
      <c r="B468" s="5" t="s">
        <v>35</v>
      </c>
      <c r="C468" s="5" t="s">
        <v>894</v>
      </c>
      <c r="D468" s="5" t="str">
        <f t="shared" si="7"/>
        <v>In Progress</v>
      </c>
      <c r="E468" s="5" t="str">
        <f>INDEX(Test_Data!C:C,MATCH(Requirement_Tracking!B468,Test_Data!A:A,0))</f>
        <v>Unit Testing</v>
      </c>
      <c r="F468" s="5" t="str">
        <f>INDEX(Test_Data!D:D, MATCH(B468, Test_Data!A:A, 0))</f>
        <v>Test Execution</v>
      </c>
      <c r="G468" s="5" t="str">
        <f>INDEX(Test_Data!F:F, MATCH(B468, Test_Data!A:A, 0))</f>
        <v>Akshay G.</v>
      </c>
      <c r="H468" s="5" t="str">
        <f>INDEX(Test_Data!G:G, MATCH(B468, Test_Data!A:A, 0))</f>
        <v>Project B</v>
      </c>
      <c r="I468" s="5" t="s">
        <v>271</v>
      </c>
      <c r="J468" s="5" t="s">
        <v>939</v>
      </c>
      <c r="K468" s="5" t="s">
        <v>939</v>
      </c>
    </row>
    <row r="469" spans="1:11" x14ac:dyDescent="0.3">
      <c r="A469" s="5" t="str">
        <f>INDEX(Test_Data!B:B,MATCH(Requirement_Tracking!B469,Test_Data!A:A,0))</f>
        <v>P002</v>
      </c>
      <c r="B469" s="5" t="s">
        <v>36</v>
      </c>
      <c r="C469" s="5" t="s">
        <v>895</v>
      </c>
      <c r="D469" s="5" t="str">
        <f t="shared" si="7"/>
        <v>In Progress</v>
      </c>
      <c r="E469" s="5" t="str">
        <f>INDEX(Test_Data!C:C,MATCH(Requirement_Tracking!B469,Test_Data!A:A,0))</f>
        <v>SIL</v>
      </c>
      <c r="F469" s="5" t="str">
        <f>INDEX(Test_Data!D:D, MATCH(B469, Test_Data!A:A, 0))</f>
        <v>OP-Retest</v>
      </c>
      <c r="G469" s="5" t="str">
        <f>INDEX(Test_Data!F:F, MATCH(B469, Test_Data!A:A, 0))</f>
        <v>Dara H.</v>
      </c>
      <c r="H469" s="5" t="str">
        <f>INDEX(Test_Data!G:G, MATCH(B469, Test_Data!A:A, 0))</f>
        <v>Project B</v>
      </c>
      <c r="I469" s="5" t="s">
        <v>271</v>
      </c>
      <c r="J469" s="5" t="s">
        <v>896</v>
      </c>
      <c r="K469" s="5" t="s">
        <v>256</v>
      </c>
    </row>
    <row r="470" spans="1:11" hidden="1" x14ac:dyDescent="0.3">
      <c r="A470" s="5" t="str">
        <f>INDEX(Test_Data!B:B,MATCH(Requirement_Tracking!B470,Test_Data!A:A,0))</f>
        <v>P003</v>
      </c>
      <c r="B470" s="5" t="s">
        <v>37</v>
      </c>
      <c r="C470" s="5" t="s">
        <v>897</v>
      </c>
      <c r="D470" s="5" t="str">
        <f t="shared" si="7"/>
        <v>In Progress</v>
      </c>
      <c r="E470" s="5" t="str">
        <f>INDEX(Test_Data!C:C,MATCH(Requirement_Tracking!B470,Test_Data!A:A,0))</f>
        <v>SIL</v>
      </c>
      <c r="F470" s="5" t="str">
        <f>INDEX(Test_Data!D:D, MATCH(B470, Test_Data!A:A, 0))</f>
        <v>Regression</v>
      </c>
      <c r="G470" s="5" t="str">
        <f>INDEX(Test_Data!F:F, MATCH(B470, Test_Data!A:A, 0))</f>
        <v>Dara H.</v>
      </c>
      <c r="H470" s="5" t="str">
        <f>INDEX(Test_Data!G:G, MATCH(B470, Test_Data!A:A, 0))</f>
        <v>Project C</v>
      </c>
      <c r="I470" s="5" t="s">
        <v>271</v>
      </c>
      <c r="J470" s="5" t="s">
        <v>939</v>
      </c>
      <c r="K470" s="5" t="s">
        <v>939</v>
      </c>
    </row>
    <row r="471" spans="1:11" x14ac:dyDescent="0.3">
      <c r="A471" s="5" t="str">
        <f>INDEX(Test_Data!B:B,MATCH(Requirement_Tracking!B471,Test_Data!A:A,0))</f>
        <v>P001</v>
      </c>
      <c r="B471" s="5" t="s">
        <v>38</v>
      </c>
      <c r="C471" s="5" t="s">
        <v>898</v>
      </c>
      <c r="D471" s="5" t="str">
        <f t="shared" si="7"/>
        <v>Pass</v>
      </c>
      <c r="E471" s="5" t="str">
        <f>INDEX(Test_Data!C:C,MATCH(Requirement_Tracking!B471,Test_Data!A:A,0))</f>
        <v>PIL</v>
      </c>
      <c r="F471" s="5" t="str">
        <f>INDEX(Test_Data!D:D, MATCH(B471, Test_Data!A:A, 0))</f>
        <v>OP-Retest</v>
      </c>
      <c r="G471" s="5" t="str">
        <f>INDEX(Test_Data!F:F, MATCH(B471, Test_Data!A:A, 0))</f>
        <v>Dara H.</v>
      </c>
      <c r="H471" s="5" t="str">
        <f>INDEX(Test_Data!G:G, MATCH(B471, Test_Data!A:A, 0))</f>
        <v>Project A</v>
      </c>
      <c r="I471" s="5" t="s">
        <v>266</v>
      </c>
      <c r="J471" s="5" t="s">
        <v>993</v>
      </c>
      <c r="K471" s="5" t="s">
        <v>257</v>
      </c>
    </row>
    <row r="472" spans="1:11" hidden="1" x14ac:dyDescent="0.3">
      <c r="A472" s="5" t="str">
        <f>INDEX(Test_Data!B:B,MATCH(Requirement_Tracking!B472,Test_Data!A:A,0))</f>
        <v>P004</v>
      </c>
      <c r="B472" s="5" t="s">
        <v>39</v>
      </c>
      <c r="C472" s="5" t="s">
        <v>899</v>
      </c>
      <c r="D472" s="5" t="str">
        <f t="shared" si="7"/>
        <v>In Progress</v>
      </c>
      <c r="E472" s="5" t="str">
        <f>INDEX(Test_Data!C:C,MATCH(Requirement_Tracking!B472,Test_Data!A:A,0))</f>
        <v>SIL</v>
      </c>
      <c r="F472" s="5" t="str">
        <f>INDEX(Test_Data!D:D, MATCH(B472, Test_Data!A:A, 0))</f>
        <v>Test Specification</v>
      </c>
      <c r="G472" s="5" t="str">
        <f>INDEX(Test_Data!F:F, MATCH(B472, Test_Data!A:A, 0))</f>
        <v>Akshay G.</v>
      </c>
      <c r="H472" s="5" t="str">
        <f>INDEX(Test_Data!G:G, MATCH(B472, Test_Data!A:A, 0))</f>
        <v>Project D</v>
      </c>
      <c r="I472" s="5" t="s">
        <v>271</v>
      </c>
      <c r="J472" s="5" t="s">
        <v>900</v>
      </c>
      <c r="K472" s="5" t="s">
        <v>255</v>
      </c>
    </row>
    <row r="473" spans="1:11" hidden="1" x14ac:dyDescent="0.3">
      <c r="A473" s="5" t="str">
        <f>INDEX(Test_Data!B:B,MATCH(Requirement_Tracking!B473,Test_Data!A:A,0))</f>
        <v>P003</v>
      </c>
      <c r="B473" s="5" t="s">
        <v>40</v>
      </c>
      <c r="C473" s="5" t="s">
        <v>901</v>
      </c>
      <c r="D473" s="5" t="str">
        <f t="shared" si="7"/>
        <v>Pass</v>
      </c>
      <c r="E473" s="5" t="str">
        <f>INDEX(Test_Data!C:C,MATCH(Requirement_Tracking!B473,Test_Data!A:A,0))</f>
        <v>HIL</v>
      </c>
      <c r="F473" s="5" t="str">
        <f>INDEX(Test_Data!D:D, MATCH(B473, Test_Data!A:A, 0))</f>
        <v>Regression</v>
      </c>
      <c r="G473" s="5" t="str">
        <f>INDEX(Test_Data!F:F, MATCH(B473, Test_Data!A:A, 0))</f>
        <v>Dara H.</v>
      </c>
      <c r="H473" s="5" t="str">
        <f>INDEX(Test_Data!G:G, MATCH(B473, Test_Data!A:A, 0))</f>
        <v>Project C</v>
      </c>
      <c r="I473" s="5" t="s">
        <v>266</v>
      </c>
      <c r="J473" s="5" t="s">
        <v>939</v>
      </c>
      <c r="K473" s="5" t="s">
        <v>939</v>
      </c>
    </row>
    <row r="474" spans="1:11" hidden="1" x14ac:dyDescent="0.3">
      <c r="A474" s="5" t="str">
        <f>INDEX(Test_Data!B:B,MATCH(Requirement_Tracking!B474,Test_Data!A:A,0))</f>
        <v>P005</v>
      </c>
      <c r="B474" s="5" t="s">
        <v>41</v>
      </c>
      <c r="C474" s="5" t="s">
        <v>902</v>
      </c>
      <c r="D474" s="5" t="str">
        <f t="shared" si="7"/>
        <v>Pass</v>
      </c>
      <c r="E474" s="5" t="str">
        <f>INDEX(Test_Data!C:C,MATCH(Requirement_Tracking!B474,Test_Data!A:A,0))</f>
        <v>PIL</v>
      </c>
      <c r="F474" s="5" t="str">
        <f>INDEX(Test_Data!D:D, MATCH(B474, Test_Data!A:A, 0))</f>
        <v>Test Execution</v>
      </c>
      <c r="G474" s="5" t="str">
        <f>INDEX(Test_Data!F:F, MATCH(B474, Test_Data!A:A, 0))</f>
        <v>Jaha U.</v>
      </c>
      <c r="H474" s="5" t="str">
        <f>INDEX(Test_Data!G:G, MATCH(B474, Test_Data!A:A, 0))</f>
        <v>Project B</v>
      </c>
      <c r="I474" s="5" t="s">
        <v>943</v>
      </c>
      <c r="J474" s="5" t="s">
        <v>939</v>
      </c>
      <c r="K474" s="5" t="s">
        <v>939</v>
      </c>
    </row>
    <row r="475" spans="1:11" x14ac:dyDescent="0.3">
      <c r="A475" s="5" t="str">
        <f>INDEX(Test_Data!B:B,MATCH(Requirement_Tracking!B475,Test_Data!A:A,0))</f>
        <v>P002</v>
      </c>
      <c r="B475" s="5" t="s">
        <v>42</v>
      </c>
      <c r="C475" s="5" t="s">
        <v>903</v>
      </c>
      <c r="D475" s="5" t="str">
        <f t="shared" si="7"/>
        <v>Not Applicable</v>
      </c>
      <c r="E475" s="5" t="str">
        <f>INDEX(Test_Data!C:C,MATCH(Requirement_Tracking!B475,Test_Data!A:A,0))</f>
        <v>HIL</v>
      </c>
      <c r="F475" s="5" t="str">
        <f>INDEX(Test_Data!D:D, MATCH(B475, Test_Data!A:A, 0))</f>
        <v>OP-Retest</v>
      </c>
      <c r="G475" s="5" t="str">
        <f>INDEX(Test_Data!F:F, MATCH(B475, Test_Data!A:A, 0))</f>
        <v>Akshay G.</v>
      </c>
      <c r="H475" s="5" t="str">
        <f>INDEX(Test_Data!G:G, MATCH(B475, Test_Data!A:A, 0))</f>
        <v>Project A</v>
      </c>
      <c r="I475" s="5" t="s">
        <v>944</v>
      </c>
      <c r="J475" s="5" t="s">
        <v>904</v>
      </c>
      <c r="K475" s="5" t="s">
        <v>255</v>
      </c>
    </row>
    <row r="476" spans="1:11" hidden="1" x14ac:dyDescent="0.3">
      <c r="A476" s="5" t="str">
        <f>INDEX(Test_Data!B:B,MATCH(Requirement_Tracking!B476,Test_Data!A:A,0))</f>
        <v>P005</v>
      </c>
      <c r="B476" s="5" t="s">
        <v>43</v>
      </c>
      <c r="C476" s="5" t="s">
        <v>905</v>
      </c>
      <c r="D476" s="5" t="str">
        <f t="shared" si="7"/>
        <v>In Progress</v>
      </c>
      <c r="E476" s="5" t="str">
        <f>INDEX(Test_Data!C:C,MATCH(Requirement_Tracking!B476,Test_Data!A:A,0))</f>
        <v>PIL</v>
      </c>
      <c r="F476" s="5" t="str">
        <f>INDEX(Test_Data!D:D, MATCH(B476, Test_Data!A:A, 0))</f>
        <v>Requirement Review</v>
      </c>
      <c r="G476" s="5" t="str">
        <f>INDEX(Test_Data!F:F, MATCH(B476, Test_Data!A:A, 0))</f>
        <v>Jaha U.</v>
      </c>
      <c r="H476" s="5" t="str">
        <f>INDEX(Test_Data!G:G, MATCH(B476, Test_Data!A:A, 0))</f>
        <v>Project C</v>
      </c>
      <c r="I476" s="5" t="s">
        <v>271</v>
      </c>
      <c r="J476" s="5" t="s">
        <v>939</v>
      </c>
      <c r="K476" s="5" t="s">
        <v>939</v>
      </c>
    </row>
    <row r="477" spans="1:11" hidden="1" x14ac:dyDescent="0.3">
      <c r="A477" s="5" t="str">
        <f>INDEX(Test_Data!B:B,MATCH(Requirement_Tracking!B477,Test_Data!A:A,0))</f>
        <v>P002</v>
      </c>
      <c r="B477" s="5" t="s">
        <v>44</v>
      </c>
      <c r="C477" s="5" t="s">
        <v>906</v>
      </c>
      <c r="D477" s="5" t="str">
        <f t="shared" si="7"/>
        <v>In Progress</v>
      </c>
      <c r="E477" s="5" t="str">
        <f>INDEX(Test_Data!C:C,MATCH(Requirement_Tracking!B477,Test_Data!A:A,0))</f>
        <v>Integration Testing</v>
      </c>
      <c r="F477" s="5" t="str">
        <f>INDEX(Test_Data!D:D, MATCH(B477, Test_Data!A:A, 0))</f>
        <v>Test Specification</v>
      </c>
      <c r="G477" s="5" t="str">
        <f>INDEX(Test_Data!F:F, MATCH(B477, Test_Data!A:A, 0))</f>
        <v>Dara H.</v>
      </c>
      <c r="H477" s="5" t="str">
        <f>INDEX(Test_Data!G:G, MATCH(B477, Test_Data!A:A, 0))</f>
        <v>Project A</v>
      </c>
      <c r="I477" s="5" t="s">
        <v>271</v>
      </c>
      <c r="J477" s="5" t="s">
        <v>939</v>
      </c>
      <c r="K477" s="5" t="s">
        <v>939</v>
      </c>
    </row>
    <row r="478" spans="1:11" hidden="1" x14ac:dyDescent="0.3">
      <c r="A478" s="5" t="str">
        <f>INDEX(Test_Data!B:B,MATCH(Requirement_Tracking!B478,Test_Data!A:A,0))</f>
        <v>P001</v>
      </c>
      <c r="B478" s="5" t="s">
        <v>45</v>
      </c>
      <c r="C478" s="5" t="s">
        <v>907</v>
      </c>
      <c r="D478" s="5" t="str">
        <f t="shared" si="7"/>
        <v>In Progress</v>
      </c>
      <c r="E478" s="5" t="str">
        <f>INDEX(Test_Data!C:C,MATCH(Requirement_Tracking!B478,Test_Data!A:A,0))</f>
        <v>Integration Testing</v>
      </c>
      <c r="F478" s="5" t="str">
        <f>INDEX(Test_Data!D:D, MATCH(B478, Test_Data!A:A, 0))</f>
        <v>Requirement Review</v>
      </c>
      <c r="G478" s="5" t="str">
        <f>INDEX(Test_Data!F:F, MATCH(B478, Test_Data!A:A, 0))</f>
        <v>Jasmin P.</v>
      </c>
      <c r="H478" s="5" t="str">
        <f>INDEX(Test_Data!G:G, MATCH(B478, Test_Data!A:A, 0))</f>
        <v>Project A</v>
      </c>
      <c r="I478" s="5" t="s">
        <v>271</v>
      </c>
      <c r="J478" s="5" t="s">
        <v>908</v>
      </c>
      <c r="K478" s="5" t="s">
        <v>255</v>
      </c>
    </row>
    <row r="479" spans="1:11" hidden="1" x14ac:dyDescent="0.3">
      <c r="A479" s="5" t="str">
        <f>INDEX(Test_Data!B:B,MATCH(Requirement_Tracking!B479,Test_Data!A:A,0))</f>
        <v>P004</v>
      </c>
      <c r="B479" s="5" t="s">
        <v>46</v>
      </c>
      <c r="C479" s="5" t="s">
        <v>909</v>
      </c>
      <c r="D479" s="5" t="str">
        <f t="shared" si="7"/>
        <v>Fail</v>
      </c>
      <c r="E479" s="5" t="str">
        <f>INDEX(Test_Data!C:C,MATCH(Requirement_Tracking!B479,Test_Data!A:A,0))</f>
        <v>SIL</v>
      </c>
      <c r="F479" s="5" t="str">
        <f>INDEX(Test_Data!D:D, MATCH(B479, Test_Data!A:A, 0))</f>
        <v>Test Execution</v>
      </c>
      <c r="G479" s="5" t="str">
        <f>INDEX(Test_Data!F:F, MATCH(B479, Test_Data!A:A, 0))</f>
        <v>Sarah G.</v>
      </c>
      <c r="H479" s="5" t="str">
        <f>INDEX(Test_Data!G:G, MATCH(B479, Test_Data!A:A, 0))</f>
        <v>Project E</v>
      </c>
      <c r="I479" s="5" t="s">
        <v>942</v>
      </c>
      <c r="J479" s="5" t="s">
        <v>939</v>
      </c>
      <c r="K479" s="5" t="s">
        <v>939</v>
      </c>
    </row>
    <row r="480" spans="1:11" x14ac:dyDescent="0.3">
      <c r="A480" s="5" t="str">
        <f>INDEX(Test_Data!B:B,MATCH(Requirement_Tracking!B480,Test_Data!A:A,0))</f>
        <v>P002</v>
      </c>
      <c r="B480" s="5" t="s">
        <v>47</v>
      </c>
      <c r="C480" s="5" t="s">
        <v>910</v>
      </c>
      <c r="D480" s="5" t="str">
        <f t="shared" si="7"/>
        <v>Pass</v>
      </c>
      <c r="E480" s="5" t="str">
        <f>INDEX(Test_Data!C:C,MATCH(Requirement_Tracking!B480,Test_Data!A:A,0))</f>
        <v>Integration Testing</v>
      </c>
      <c r="F480" s="5" t="str">
        <f>INDEX(Test_Data!D:D, MATCH(B480, Test_Data!A:A, 0))</f>
        <v>OP-Retest</v>
      </c>
      <c r="G480" s="5" t="str">
        <f>INDEX(Test_Data!F:F, MATCH(B480, Test_Data!A:A, 0))</f>
        <v>Sarah G.</v>
      </c>
      <c r="H480" s="5" t="str">
        <f>INDEX(Test_Data!G:G, MATCH(B480, Test_Data!A:A, 0))</f>
        <v>Project B</v>
      </c>
      <c r="I480" s="5" t="s">
        <v>943</v>
      </c>
      <c r="J480" s="5" t="s">
        <v>994</v>
      </c>
      <c r="K480" s="5" t="s">
        <v>257</v>
      </c>
    </row>
    <row r="481" spans="1:11" x14ac:dyDescent="0.3">
      <c r="A481" s="5" t="str">
        <f>INDEX(Test_Data!B:B,MATCH(Requirement_Tracking!B481,Test_Data!A:A,0))</f>
        <v>P002</v>
      </c>
      <c r="B481" s="5" t="s">
        <v>48</v>
      </c>
      <c r="C481" s="5" t="s">
        <v>911</v>
      </c>
      <c r="D481" s="5" t="str">
        <f t="shared" si="7"/>
        <v>In Progress</v>
      </c>
      <c r="E481" s="5" t="str">
        <f>INDEX(Test_Data!C:C,MATCH(Requirement_Tracking!B481,Test_Data!A:A,0))</f>
        <v>Unit Testing</v>
      </c>
      <c r="F481" s="5" t="str">
        <f>INDEX(Test_Data!D:D, MATCH(B481, Test_Data!A:A, 0))</f>
        <v>OP-Retest</v>
      </c>
      <c r="G481" s="5" t="str">
        <f>INDEX(Test_Data!F:F, MATCH(B481, Test_Data!A:A, 0))</f>
        <v>Dara H.</v>
      </c>
      <c r="H481" s="5" t="str">
        <f>INDEX(Test_Data!G:G, MATCH(B481, Test_Data!A:A, 0))</f>
        <v>Project C</v>
      </c>
      <c r="I481" s="5" t="s">
        <v>271</v>
      </c>
      <c r="J481" s="5" t="s">
        <v>912</v>
      </c>
      <c r="K481" s="5" t="s">
        <v>273</v>
      </c>
    </row>
    <row r="482" spans="1:11" hidden="1" x14ac:dyDescent="0.3">
      <c r="A482" s="5" t="str">
        <f>INDEX(Test_Data!B:B,MATCH(Requirement_Tracking!B482,Test_Data!A:A,0))</f>
        <v>P004</v>
      </c>
      <c r="B482" s="5" t="s">
        <v>49</v>
      </c>
      <c r="C482" s="5" t="s">
        <v>913</v>
      </c>
      <c r="D482" s="5" t="str">
        <f t="shared" si="7"/>
        <v>Pass</v>
      </c>
      <c r="E482" s="5" t="str">
        <f>INDEX(Test_Data!C:C,MATCH(Requirement_Tracking!B482,Test_Data!A:A,0))</f>
        <v>PIL</v>
      </c>
      <c r="F482" s="5" t="str">
        <f>INDEX(Test_Data!D:D, MATCH(B482, Test_Data!A:A, 0))</f>
        <v>Test Specification</v>
      </c>
      <c r="G482" s="5" t="str">
        <f>INDEX(Test_Data!F:F, MATCH(B482, Test_Data!A:A, 0))</f>
        <v>Akshay G.</v>
      </c>
      <c r="H482" s="5" t="str">
        <f>INDEX(Test_Data!G:G, MATCH(B482, Test_Data!A:A, 0))</f>
        <v>Project D</v>
      </c>
      <c r="I482" s="5" t="s">
        <v>943</v>
      </c>
      <c r="J482" s="5" t="s">
        <v>939</v>
      </c>
      <c r="K482" s="5" t="s">
        <v>939</v>
      </c>
    </row>
    <row r="483" spans="1:11" x14ac:dyDescent="0.3">
      <c r="A483" s="5" t="str">
        <f>INDEX(Test_Data!B:B,MATCH(Requirement_Tracking!B483,Test_Data!A:A,0))</f>
        <v>P002</v>
      </c>
      <c r="B483" s="5" t="s">
        <v>50</v>
      </c>
      <c r="C483" s="5" t="s">
        <v>914</v>
      </c>
      <c r="D483" s="5" t="str">
        <f t="shared" si="7"/>
        <v>Pass</v>
      </c>
      <c r="E483" s="5" t="str">
        <f>INDEX(Test_Data!C:C,MATCH(Requirement_Tracking!B483,Test_Data!A:A,0))</f>
        <v>Unit Testing</v>
      </c>
      <c r="F483" s="5" t="str">
        <f>INDEX(Test_Data!D:D, MATCH(B483, Test_Data!A:A, 0))</f>
        <v>OP-Retest</v>
      </c>
      <c r="G483" s="5" t="str">
        <f>INDEX(Test_Data!F:F, MATCH(B483, Test_Data!A:A, 0))</f>
        <v>Sarah G.</v>
      </c>
      <c r="H483" s="5" t="str">
        <f>INDEX(Test_Data!G:G, MATCH(B483, Test_Data!A:A, 0))</f>
        <v>Project E</v>
      </c>
      <c r="I483" s="5" t="s">
        <v>266</v>
      </c>
      <c r="J483" s="5" t="s">
        <v>995</v>
      </c>
      <c r="K483" s="5" t="s">
        <v>256</v>
      </c>
    </row>
    <row r="484" spans="1:11" x14ac:dyDescent="0.3">
      <c r="A484" s="5" t="str">
        <f>INDEX(Test_Data!B:B,MATCH(Requirement_Tracking!B484,Test_Data!A:A,0))</f>
        <v>P001</v>
      </c>
      <c r="B484" s="5" t="s">
        <v>51</v>
      </c>
      <c r="C484" s="5" t="s">
        <v>915</v>
      </c>
      <c r="D484" s="5" t="str">
        <f t="shared" si="7"/>
        <v>In Progress</v>
      </c>
      <c r="E484" s="5" t="str">
        <f>INDEX(Test_Data!C:C,MATCH(Requirement_Tracking!B484,Test_Data!A:A,0))</f>
        <v>SIL</v>
      </c>
      <c r="F484" s="5" t="str">
        <f>INDEX(Test_Data!D:D, MATCH(B484, Test_Data!A:A, 0))</f>
        <v>OP-Retest</v>
      </c>
      <c r="G484" s="5" t="str">
        <f>INDEX(Test_Data!F:F, MATCH(B484, Test_Data!A:A, 0))</f>
        <v>Akshay G.</v>
      </c>
      <c r="H484" s="5" t="str">
        <f>INDEX(Test_Data!G:G, MATCH(B484, Test_Data!A:A, 0))</f>
        <v>Project E</v>
      </c>
      <c r="I484" s="5" t="s">
        <v>271</v>
      </c>
      <c r="J484" s="5" t="s">
        <v>916</v>
      </c>
      <c r="K484" s="5" t="s">
        <v>273</v>
      </c>
    </row>
    <row r="485" spans="1:11" x14ac:dyDescent="0.3">
      <c r="A485" s="5" t="str">
        <f>INDEX(Test_Data!B:B,MATCH(Requirement_Tracking!B485,Test_Data!A:A,0))</f>
        <v>P002</v>
      </c>
      <c r="B485" s="5" t="s">
        <v>52</v>
      </c>
      <c r="C485" s="5" t="s">
        <v>917</v>
      </c>
      <c r="D485" s="5" t="str">
        <f t="shared" si="7"/>
        <v>Pass</v>
      </c>
      <c r="E485" s="5" t="str">
        <f>INDEX(Test_Data!C:C,MATCH(Requirement_Tracking!B485,Test_Data!A:A,0))</f>
        <v>Unit Testing</v>
      </c>
      <c r="F485" s="5" t="str">
        <f>INDEX(Test_Data!D:D, MATCH(B485, Test_Data!A:A, 0))</f>
        <v>OP-Retest</v>
      </c>
      <c r="G485" s="5" t="str">
        <f>INDEX(Test_Data!F:F, MATCH(B485, Test_Data!A:A, 0))</f>
        <v>Jasmin P.</v>
      </c>
      <c r="H485" s="5" t="str">
        <f>INDEX(Test_Data!G:G, MATCH(B485, Test_Data!A:A, 0))</f>
        <v>Project A</v>
      </c>
      <c r="I485" s="5" t="s">
        <v>943</v>
      </c>
      <c r="J485" s="5" t="s">
        <v>325</v>
      </c>
      <c r="K485" s="5" t="s">
        <v>273</v>
      </c>
    </row>
    <row r="486" spans="1:11" hidden="1" x14ac:dyDescent="0.3">
      <c r="A486" s="5" t="str">
        <f>INDEX(Test_Data!B:B,MATCH(Requirement_Tracking!B486,Test_Data!A:A,0))</f>
        <v>P005</v>
      </c>
      <c r="B486" s="5" t="s">
        <v>53</v>
      </c>
      <c r="C486" s="5" t="s">
        <v>918</v>
      </c>
      <c r="D486" s="5" t="str">
        <f t="shared" si="7"/>
        <v>Pass</v>
      </c>
      <c r="E486" s="5" t="str">
        <f>INDEX(Test_Data!C:C,MATCH(Requirement_Tracking!B486,Test_Data!A:A,0))</f>
        <v>Unit Testing</v>
      </c>
      <c r="F486" s="5" t="str">
        <f>INDEX(Test_Data!D:D, MATCH(B486, Test_Data!A:A, 0))</f>
        <v>Test Specification</v>
      </c>
      <c r="G486" s="5" t="str">
        <f>INDEX(Test_Data!F:F, MATCH(B486, Test_Data!A:A, 0))</f>
        <v>Jaha U.</v>
      </c>
      <c r="H486" s="5" t="str">
        <f>INDEX(Test_Data!G:G, MATCH(B486, Test_Data!A:A, 0))</f>
        <v>Project C</v>
      </c>
      <c r="I486" s="5" t="s">
        <v>943</v>
      </c>
      <c r="J486" s="5" t="s">
        <v>939</v>
      </c>
      <c r="K486" s="5" t="s">
        <v>939</v>
      </c>
    </row>
    <row r="487" spans="1:11" x14ac:dyDescent="0.3">
      <c r="A487" s="5" t="str">
        <f>INDEX(Test_Data!B:B,MATCH(Requirement_Tracking!B487,Test_Data!A:A,0))</f>
        <v>P004</v>
      </c>
      <c r="B487" s="5" t="s">
        <v>54</v>
      </c>
      <c r="C487" s="5" t="s">
        <v>919</v>
      </c>
      <c r="D487" s="5" t="str">
        <f t="shared" si="7"/>
        <v>Pass</v>
      </c>
      <c r="E487" s="5" t="str">
        <f>INDEX(Test_Data!C:C,MATCH(Requirement_Tracking!B487,Test_Data!A:A,0))</f>
        <v>SIL</v>
      </c>
      <c r="F487" s="5" t="str">
        <f>INDEX(Test_Data!D:D, MATCH(B487, Test_Data!A:A, 0))</f>
        <v>OP-Retest</v>
      </c>
      <c r="G487" s="5" t="str">
        <f>INDEX(Test_Data!F:F, MATCH(B487, Test_Data!A:A, 0))</f>
        <v>Sarah G.</v>
      </c>
      <c r="H487" s="5" t="str">
        <f>INDEX(Test_Data!G:G, MATCH(B487, Test_Data!A:A, 0))</f>
        <v>Project B</v>
      </c>
      <c r="I487" s="5" t="s">
        <v>943</v>
      </c>
      <c r="J487" s="5" t="s">
        <v>920</v>
      </c>
      <c r="K487" s="5" t="s">
        <v>273</v>
      </c>
    </row>
    <row r="488" spans="1:11" hidden="1" x14ac:dyDescent="0.3">
      <c r="A488" s="5" t="str">
        <f>INDEX(Test_Data!B:B,MATCH(Requirement_Tracking!B488,Test_Data!A:A,0))</f>
        <v>P001</v>
      </c>
      <c r="B488" s="5" t="s">
        <v>55</v>
      </c>
      <c r="C488" s="5" t="s">
        <v>921</v>
      </c>
      <c r="D488" s="5" t="str">
        <f t="shared" si="7"/>
        <v>In Progress</v>
      </c>
      <c r="E488" s="5" t="str">
        <f>INDEX(Test_Data!C:C,MATCH(Requirement_Tracking!B488,Test_Data!A:A,0))</f>
        <v>PIL</v>
      </c>
      <c r="F488" s="5" t="str">
        <f>INDEX(Test_Data!D:D, MATCH(B488, Test_Data!A:A, 0))</f>
        <v>Requirement Review</v>
      </c>
      <c r="G488" s="5" t="str">
        <f>INDEX(Test_Data!F:F, MATCH(B488, Test_Data!A:A, 0))</f>
        <v>Akshay G.</v>
      </c>
      <c r="H488" s="5" t="str">
        <f>INDEX(Test_Data!G:G, MATCH(B488, Test_Data!A:A, 0))</f>
        <v>Project E</v>
      </c>
      <c r="I488" s="5" t="s">
        <v>271</v>
      </c>
      <c r="J488" s="5" t="s">
        <v>939</v>
      </c>
      <c r="K488" s="5" t="s">
        <v>939</v>
      </c>
    </row>
    <row r="489" spans="1:11" hidden="1" x14ac:dyDescent="0.3">
      <c r="A489" s="5" t="str">
        <f>INDEX(Test_Data!B:B,MATCH(Requirement_Tracking!B489,Test_Data!A:A,0))</f>
        <v>P004</v>
      </c>
      <c r="B489" s="5" t="s">
        <v>56</v>
      </c>
      <c r="C489" s="5" t="s">
        <v>922</v>
      </c>
      <c r="D489" s="5" t="str">
        <f t="shared" si="7"/>
        <v>Pass</v>
      </c>
      <c r="E489" s="5" t="str">
        <f>INDEX(Test_Data!C:C,MATCH(Requirement_Tracking!B489,Test_Data!A:A,0))</f>
        <v>Unit Testing</v>
      </c>
      <c r="F489" s="5" t="str">
        <f>INDEX(Test_Data!D:D, MATCH(B489, Test_Data!A:A, 0))</f>
        <v>Test Execution</v>
      </c>
      <c r="G489" s="5" t="str">
        <f>INDEX(Test_Data!F:F, MATCH(B489, Test_Data!A:A, 0))</f>
        <v>Dara H.</v>
      </c>
      <c r="H489" s="5" t="str">
        <f>INDEX(Test_Data!G:G, MATCH(B489, Test_Data!A:A, 0))</f>
        <v>Project D</v>
      </c>
      <c r="I489" s="5" t="s">
        <v>943</v>
      </c>
      <c r="J489" s="5" t="s">
        <v>939</v>
      </c>
      <c r="K489" s="5" t="s">
        <v>939</v>
      </c>
    </row>
    <row r="490" spans="1:11" hidden="1" x14ac:dyDescent="0.3">
      <c r="A490" s="5" t="str">
        <f>INDEX(Test_Data!B:B,MATCH(Requirement_Tracking!B490,Test_Data!A:A,0))</f>
        <v>P004</v>
      </c>
      <c r="B490" s="5" t="s">
        <v>57</v>
      </c>
      <c r="C490" s="5" t="s">
        <v>923</v>
      </c>
      <c r="D490" s="5" t="str">
        <f t="shared" si="7"/>
        <v>In Progress</v>
      </c>
      <c r="E490" s="5" t="str">
        <f>INDEX(Test_Data!C:C,MATCH(Requirement_Tracking!B490,Test_Data!A:A,0))</f>
        <v>SIL</v>
      </c>
      <c r="F490" s="5" t="str">
        <f>INDEX(Test_Data!D:D, MATCH(B490, Test_Data!A:A, 0))</f>
        <v>Requirement Review</v>
      </c>
      <c r="G490" s="5" t="str">
        <f>INDEX(Test_Data!F:F, MATCH(B490, Test_Data!A:A, 0))</f>
        <v>Jaha U.</v>
      </c>
      <c r="H490" s="5" t="str">
        <f>INDEX(Test_Data!G:G, MATCH(B490, Test_Data!A:A, 0))</f>
        <v>Project E</v>
      </c>
      <c r="I490" s="5" t="s">
        <v>271</v>
      </c>
      <c r="J490" s="5" t="s">
        <v>924</v>
      </c>
      <c r="K490" s="5" t="s">
        <v>273</v>
      </c>
    </row>
    <row r="491" spans="1:11" hidden="1" x14ac:dyDescent="0.3">
      <c r="A491" s="5" t="str">
        <f>INDEX(Test_Data!B:B,MATCH(Requirement_Tracking!B491,Test_Data!A:A,0))</f>
        <v>P005</v>
      </c>
      <c r="B491" s="5" t="s">
        <v>58</v>
      </c>
      <c r="C491" s="5" t="s">
        <v>925</v>
      </c>
      <c r="D491" s="5" t="str">
        <f t="shared" si="7"/>
        <v>In Progress</v>
      </c>
      <c r="E491" s="5" t="str">
        <f>INDEX(Test_Data!C:C,MATCH(Requirement_Tracking!B491,Test_Data!A:A,0))</f>
        <v>Unit Testing</v>
      </c>
      <c r="F491" s="5" t="str">
        <f>INDEX(Test_Data!D:D, MATCH(B491, Test_Data!A:A, 0))</f>
        <v>Test Specification</v>
      </c>
      <c r="G491" s="5" t="str">
        <f>INDEX(Test_Data!F:F, MATCH(B491, Test_Data!A:A, 0))</f>
        <v>Dara H.</v>
      </c>
      <c r="H491" s="5" t="str">
        <f>INDEX(Test_Data!G:G, MATCH(B491, Test_Data!A:A, 0))</f>
        <v>Project B</v>
      </c>
      <c r="I491" s="5" t="s">
        <v>271</v>
      </c>
      <c r="J491" s="5" t="s">
        <v>939</v>
      </c>
      <c r="K491" s="5" t="s">
        <v>939</v>
      </c>
    </row>
    <row r="492" spans="1:11" hidden="1" x14ac:dyDescent="0.3">
      <c r="A492" s="5" t="str">
        <f>INDEX(Test_Data!B:B,MATCH(Requirement_Tracking!B492,Test_Data!A:A,0))</f>
        <v>P004</v>
      </c>
      <c r="B492" s="5" t="s">
        <v>59</v>
      </c>
      <c r="C492" s="5" t="s">
        <v>926</v>
      </c>
      <c r="D492" s="5" t="str">
        <f t="shared" si="7"/>
        <v>Pass</v>
      </c>
      <c r="E492" s="5" t="str">
        <f>INDEX(Test_Data!C:C,MATCH(Requirement_Tracking!B492,Test_Data!A:A,0))</f>
        <v>PIL</v>
      </c>
      <c r="F492" s="5" t="str">
        <f>INDEX(Test_Data!D:D, MATCH(B492, Test_Data!A:A, 0))</f>
        <v>Requirement Review</v>
      </c>
      <c r="G492" s="5" t="str">
        <f>INDEX(Test_Data!F:F, MATCH(B492, Test_Data!A:A, 0))</f>
        <v>Jasmin P.</v>
      </c>
      <c r="H492" s="5" t="str">
        <f>INDEX(Test_Data!G:G, MATCH(B492, Test_Data!A:A, 0))</f>
        <v>Project B</v>
      </c>
      <c r="I492" s="5" t="s">
        <v>943</v>
      </c>
      <c r="J492" s="5" t="s">
        <v>939</v>
      </c>
      <c r="K492" s="5" t="s">
        <v>939</v>
      </c>
    </row>
    <row r="493" spans="1:11" x14ac:dyDescent="0.3">
      <c r="A493" s="5" t="str">
        <f>INDEX(Test_Data!B:B,MATCH(Requirement_Tracking!B493,Test_Data!A:A,0))</f>
        <v>P003</v>
      </c>
      <c r="B493" s="5" t="s">
        <v>60</v>
      </c>
      <c r="C493" s="5" t="s">
        <v>927</v>
      </c>
      <c r="D493" s="5" t="str">
        <f t="shared" si="7"/>
        <v>Pass</v>
      </c>
      <c r="E493" s="5" t="str">
        <f>INDEX(Test_Data!C:C,MATCH(Requirement_Tracking!B493,Test_Data!A:A,0))</f>
        <v>PIL</v>
      </c>
      <c r="F493" s="5" t="str">
        <f>INDEX(Test_Data!D:D, MATCH(B493, Test_Data!A:A, 0))</f>
        <v>OP-Retest</v>
      </c>
      <c r="G493" s="5" t="str">
        <f>INDEX(Test_Data!F:F, MATCH(B493, Test_Data!A:A, 0))</f>
        <v>Dara H.</v>
      </c>
      <c r="H493" s="5" t="str">
        <f>INDEX(Test_Data!G:G, MATCH(B493, Test_Data!A:A, 0))</f>
        <v>Project A</v>
      </c>
      <c r="I493" s="5" t="s">
        <v>266</v>
      </c>
      <c r="J493" s="5" t="s">
        <v>928</v>
      </c>
      <c r="K493" s="5" t="s">
        <v>257</v>
      </c>
    </row>
    <row r="494" spans="1:11" x14ac:dyDescent="0.3">
      <c r="A494" s="5" t="str">
        <f>INDEX(Test_Data!B:B,MATCH(Requirement_Tracking!B494,Test_Data!A:A,0))</f>
        <v>P003</v>
      </c>
      <c r="B494" s="5" t="s">
        <v>61</v>
      </c>
      <c r="C494" s="5" t="s">
        <v>929</v>
      </c>
      <c r="D494" s="5" t="str">
        <f t="shared" si="7"/>
        <v>Pass</v>
      </c>
      <c r="E494" s="5" t="str">
        <f>INDEX(Test_Data!C:C,MATCH(Requirement_Tracking!B494,Test_Data!A:A,0))</f>
        <v>Unit Testing</v>
      </c>
      <c r="F494" s="5" t="str">
        <f>INDEX(Test_Data!D:D, MATCH(B494, Test_Data!A:A, 0))</f>
        <v>OP-Retest</v>
      </c>
      <c r="G494" s="5" t="str">
        <f>INDEX(Test_Data!F:F, MATCH(B494, Test_Data!A:A, 0))</f>
        <v>Akshay G.</v>
      </c>
      <c r="H494" s="5" t="str">
        <f>INDEX(Test_Data!G:G, MATCH(B494, Test_Data!A:A, 0))</f>
        <v>Project C</v>
      </c>
      <c r="I494" s="5" t="s">
        <v>266</v>
      </c>
      <c r="J494" s="5" t="s">
        <v>947</v>
      </c>
      <c r="K494" s="5" t="s">
        <v>256</v>
      </c>
    </row>
    <row r="495" spans="1:11" hidden="1" x14ac:dyDescent="0.3">
      <c r="A495" s="5" t="str">
        <f>INDEX(Test_Data!B:B,MATCH(Requirement_Tracking!B495,Test_Data!A:A,0))</f>
        <v>P005</v>
      </c>
      <c r="B495" s="5" t="s">
        <v>62</v>
      </c>
      <c r="C495" s="5" t="s">
        <v>930</v>
      </c>
      <c r="D495" s="5" t="str">
        <f t="shared" si="7"/>
        <v>Pass</v>
      </c>
      <c r="E495" s="5" t="str">
        <f>INDEX(Test_Data!C:C,MATCH(Requirement_Tracking!B495,Test_Data!A:A,0))</f>
        <v>Unit Testing</v>
      </c>
      <c r="F495" s="5" t="str">
        <f>INDEX(Test_Data!D:D, MATCH(B495, Test_Data!A:A, 0))</f>
        <v>Test Specification</v>
      </c>
      <c r="G495" s="5" t="str">
        <f>INDEX(Test_Data!F:F, MATCH(B495, Test_Data!A:A, 0))</f>
        <v>Dara H.</v>
      </c>
      <c r="H495" s="5" t="str">
        <f>INDEX(Test_Data!G:G, MATCH(B495, Test_Data!A:A, 0))</f>
        <v>Project E</v>
      </c>
      <c r="I495" s="5" t="s">
        <v>943</v>
      </c>
      <c r="J495" s="5" t="s">
        <v>939</v>
      </c>
      <c r="K495" s="5" t="s">
        <v>939</v>
      </c>
    </row>
    <row r="496" spans="1:11" hidden="1" x14ac:dyDescent="0.3">
      <c r="A496" s="5" t="str">
        <f>INDEX(Test_Data!B:B,MATCH(Requirement_Tracking!B496,Test_Data!A:A,0))</f>
        <v>P002</v>
      </c>
      <c r="B496" s="5" t="s">
        <v>63</v>
      </c>
      <c r="C496" s="5" t="s">
        <v>931</v>
      </c>
      <c r="D496" s="5" t="str">
        <f t="shared" si="7"/>
        <v>Pass</v>
      </c>
      <c r="E496" s="5" t="str">
        <f>INDEX(Test_Data!C:C,MATCH(Requirement_Tracking!B496,Test_Data!A:A,0))</f>
        <v>HIL</v>
      </c>
      <c r="F496" s="5" t="str">
        <f>INDEX(Test_Data!D:D, MATCH(B496, Test_Data!A:A, 0))</f>
        <v>Test Specification</v>
      </c>
      <c r="G496" s="5" t="str">
        <f>INDEX(Test_Data!F:F, MATCH(B496, Test_Data!A:A, 0))</f>
        <v>Sarah G.</v>
      </c>
      <c r="H496" s="5" t="str">
        <f>INDEX(Test_Data!G:G, MATCH(B496, Test_Data!A:A, 0))</f>
        <v>Project A</v>
      </c>
      <c r="I496" s="5" t="s">
        <v>943</v>
      </c>
      <c r="J496" s="5" t="s">
        <v>932</v>
      </c>
      <c r="K496" s="5" t="s">
        <v>257</v>
      </c>
    </row>
    <row r="497" spans="1:11" hidden="1" x14ac:dyDescent="0.3">
      <c r="A497" s="5" t="str">
        <f>INDEX(Test_Data!B:B,MATCH(Requirement_Tracking!B497,Test_Data!A:A,0))</f>
        <v>P004</v>
      </c>
      <c r="B497" s="5" t="s">
        <v>64</v>
      </c>
      <c r="C497" s="5" t="s">
        <v>933</v>
      </c>
      <c r="D497" s="5" t="str">
        <f t="shared" si="7"/>
        <v>In Progress</v>
      </c>
      <c r="E497" s="5" t="str">
        <f>INDEX(Test_Data!C:C,MATCH(Requirement_Tracking!B497,Test_Data!A:A,0))</f>
        <v>HIL</v>
      </c>
      <c r="F497" s="5" t="str">
        <f>INDEX(Test_Data!D:D, MATCH(B497, Test_Data!A:A, 0))</f>
        <v>Requirement Review</v>
      </c>
      <c r="G497" s="5" t="str">
        <f>INDEX(Test_Data!F:F, MATCH(B497, Test_Data!A:A, 0))</f>
        <v>Jaha U.</v>
      </c>
      <c r="H497" s="5" t="str">
        <f>INDEX(Test_Data!G:G, MATCH(B497, Test_Data!A:A, 0))</f>
        <v>Project D</v>
      </c>
      <c r="I497" s="5" t="s">
        <v>271</v>
      </c>
      <c r="J497" s="5" t="s">
        <v>939</v>
      </c>
      <c r="K497" s="5" t="s">
        <v>939</v>
      </c>
    </row>
    <row r="498" spans="1:11" hidden="1" x14ac:dyDescent="0.3">
      <c r="A498" s="5" t="str">
        <f>INDEX(Test_Data!B:B,MATCH(Requirement_Tracking!B498,Test_Data!A:A,0))</f>
        <v>P005</v>
      </c>
      <c r="B498" s="5" t="s">
        <v>65</v>
      </c>
      <c r="C498" s="5" t="s">
        <v>934</v>
      </c>
      <c r="D498" s="5" t="str">
        <f t="shared" si="7"/>
        <v>Pass</v>
      </c>
      <c r="E498" s="5" t="str">
        <f>INDEX(Test_Data!C:C,MATCH(Requirement_Tracking!B498,Test_Data!A:A,0))</f>
        <v>SIL</v>
      </c>
      <c r="F498" s="5" t="str">
        <f>INDEX(Test_Data!D:D, MATCH(B498, Test_Data!A:A, 0))</f>
        <v>Test Specification</v>
      </c>
      <c r="G498" s="5" t="str">
        <f>INDEX(Test_Data!F:F, MATCH(B498, Test_Data!A:A, 0))</f>
        <v>Jaha U.</v>
      </c>
      <c r="H498" s="5" t="str">
        <f>INDEX(Test_Data!G:G, MATCH(B498, Test_Data!A:A, 0))</f>
        <v>Project E</v>
      </c>
      <c r="I498" s="5" t="s">
        <v>943</v>
      </c>
      <c r="J498" s="5" t="s">
        <v>939</v>
      </c>
      <c r="K498" s="5" t="s">
        <v>939</v>
      </c>
    </row>
    <row r="499" spans="1:11" hidden="1" x14ac:dyDescent="0.3">
      <c r="A499" s="5" t="str">
        <f>INDEX(Test_Data!B:B,MATCH(Requirement_Tracking!B499,Test_Data!A:A,0))</f>
        <v>P003</v>
      </c>
      <c r="B499" s="5" t="s">
        <v>66</v>
      </c>
      <c r="C499" s="5" t="s">
        <v>935</v>
      </c>
      <c r="D499" s="5" t="str">
        <f t="shared" si="7"/>
        <v>Fail</v>
      </c>
      <c r="E499" s="5" t="str">
        <f>INDEX(Test_Data!C:C,MATCH(Requirement_Tracking!B499,Test_Data!A:A,0))</f>
        <v>SIL</v>
      </c>
      <c r="F499" s="5" t="str">
        <f>INDEX(Test_Data!D:D, MATCH(B499, Test_Data!A:A, 0))</f>
        <v>Regression</v>
      </c>
      <c r="G499" s="5" t="str">
        <f>INDEX(Test_Data!F:F, MATCH(B499, Test_Data!A:A, 0))</f>
        <v>Dara H.</v>
      </c>
      <c r="H499" s="5" t="str">
        <f>INDEX(Test_Data!G:G, MATCH(B499, Test_Data!A:A, 0))</f>
        <v>Project A</v>
      </c>
      <c r="I499" s="5" t="s">
        <v>942</v>
      </c>
      <c r="J499" s="5" t="s">
        <v>936</v>
      </c>
      <c r="K499" s="5" t="s">
        <v>257</v>
      </c>
    </row>
    <row r="500" spans="1:11" hidden="1" x14ac:dyDescent="0.3">
      <c r="A500" s="5" t="str">
        <f>INDEX(Test_Data!B:B,MATCH(Requirement_Tracking!B500,Test_Data!A:A,0))</f>
        <v>P005</v>
      </c>
      <c r="B500" s="5" t="s">
        <v>67</v>
      </c>
      <c r="C500" s="5" t="s">
        <v>937</v>
      </c>
      <c r="D500" s="5" t="str">
        <f t="shared" si="7"/>
        <v>In Progress</v>
      </c>
      <c r="E500" s="5" t="str">
        <f>INDEX(Test_Data!C:C,MATCH(Requirement_Tracking!B500,Test_Data!A:A,0))</f>
        <v>Unit Testing</v>
      </c>
      <c r="F500" s="5" t="str">
        <f>INDEX(Test_Data!D:D, MATCH(B500, Test_Data!A:A, 0))</f>
        <v>Requirement Review</v>
      </c>
      <c r="G500" s="5" t="str">
        <f>INDEX(Test_Data!F:F, MATCH(B500, Test_Data!A:A, 0))</f>
        <v>Dara H.</v>
      </c>
      <c r="H500" s="5" t="str">
        <f>INDEX(Test_Data!G:G, MATCH(B500, Test_Data!A:A, 0))</f>
        <v>Project A</v>
      </c>
      <c r="I500" s="5" t="s">
        <v>271</v>
      </c>
      <c r="J500" s="5" t="s">
        <v>939</v>
      </c>
      <c r="K500" s="5" t="s">
        <v>939</v>
      </c>
    </row>
    <row r="501" spans="1:11" hidden="1" x14ac:dyDescent="0.3">
      <c r="A501" s="5" t="str">
        <f>INDEX(Test_Data!B:B,MATCH(Requirement_Tracking!B501,Test_Data!A:A,0))</f>
        <v>P004</v>
      </c>
      <c r="B501" s="5" t="s">
        <v>68</v>
      </c>
      <c r="C501" s="5" t="s">
        <v>938</v>
      </c>
      <c r="D501" s="5" t="str">
        <f t="shared" si="7"/>
        <v>Fail</v>
      </c>
      <c r="E501" s="5" t="str">
        <f>INDEX(Test_Data!C:C,MATCH(Requirement_Tracking!B501,Test_Data!A:A,0))</f>
        <v>Integration Testing</v>
      </c>
      <c r="F501" s="5" t="str">
        <f>INDEX(Test_Data!D:D, MATCH(B501, Test_Data!A:A, 0))</f>
        <v>Regression</v>
      </c>
      <c r="G501" s="5" t="str">
        <f>INDEX(Test_Data!F:F, MATCH(B501, Test_Data!A:A, 0))</f>
        <v>Jasmin P.</v>
      </c>
      <c r="H501" s="5" t="str">
        <f>INDEX(Test_Data!G:G, MATCH(B501, Test_Data!A:A, 0))</f>
        <v>Project B</v>
      </c>
      <c r="I501" s="5" t="s">
        <v>942</v>
      </c>
      <c r="J501" s="5" t="s">
        <v>939</v>
      </c>
      <c r="K501" s="5" t="s">
        <v>939</v>
      </c>
    </row>
  </sheetData>
  <autoFilter ref="A1:K501" xr:uid="{57ACFD84-A076-40A0-A600-92E08460EAD1}">
    <filterColumn colId="5">
      <filters>
        <filter val="OP-Retest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"/>
  <sheetViews>
    <sheetView workbookViewId="0">
      <selection activeCell="C10" sqref="C10"/>
    </sheetView>
  </sheetViews>
  <sheetFormatPr defaultRowHeight="14.4" x14ac:dyDescent="0.3"/>
  <cols>
    <col min="1" max="1" width="14.21875" bestFit="1" customWidth="1"/>
    <col min="2" max="2" width="11.44140625" bestFit="1" customWidth="1"/>
    <col min="3" max="3" width="13.109375" bestFit="1" customWidth="1"/>
    <col min="4" max="4" width="12.21875" bestFit="1" customWidth="1"/>
    <col min="5" max="5" width="16.5546875" bestFit="1" customWidth="1"/>
    <col min="6" max="6" width="15.44140625" bestFit="1" customWidth="1"/>
    <col min="7" max="7" width="11.44140625" bestFit="1" customWidth="1"/>
    <col min="8" max="8" width="18.109375" style="1" bestFit="1" customWidth="1"/>
  </cols>
  <sheetData>
    <row r="1" spans="1:8" s="3" customFormat="1" x14ac:dyDescent="0.3">
      <c r="A1" s="7" t="s">
        <v>1</v>
      </c>
      <c r="B1" s="7" t="s">
        <v>0</v>
      </c>
      <c r="C1" s="7" t="s">
        <v>251</v>
      </c>
      <c r="D1" s="7" t="s">
        <v>252</v>
      </c>
      <c r="E1" s="7" t="s">
        <v>253</v>
      </c>
      <c r="F1" s="7" t="s">
        <v>5</v>
      </c>
      <c r="G1" s="7" t="s">
        <v>6</v>
      </c>
      <c r="H1" s="8" t="s">
        <v>254</v>
      </c>
    </row>
    <row r="2" spans="1:8" x14ac:dyDescent="0.3">
      <c r="A2" s="6" t="str">
        <f>INDEX(Test_Data!B2:B221,MATCH(Defect_Data!B2,Test_Data!A2:A221,0))</f>
        <v>P005</v>
      </c>
      <c r="B2" s="6" t="s">
        <v>9</v>
      </c>
      <c r="C2" s="6" t="str">
        <f>INDEX(Requirement_Tracking!J2:J501,MATCH(Defect_Data!B2,Requirement_Tracking!B2:B501,0))</f>
        <v>D111</v>
      </c>
      <c r="D2" s="6" t="str">
        <f>INDEX(Requirement_Tracking!K2:K501,MATCH(Defect_Data!B2,Requirement_Tracking!B2:B501,0))</f>
        <v>Low</v>
      </c>
      <c r="E2" s="6" t="str" cm="1">
        <f t="array" ref="E2">IFERROR(_xlfn.SWITCH(INDEX(Test_Data!E:E, MATCH(B2, Test_Data!A:A, 0)),
    "Completed", "Closed",
    "In Progress", "In Progress",
    "Pass", "Closed",
    "Fail", "Reopened",
    "Not Possible", "Rejected",
    ""), "")</f>
        <v>In Progress</v>
      </c>
      <c r="F2" s="6" t="str">
        <f>INDEX(Requirement_Tracking!G2,MATCH(Defect_Data!B2,Requirement_Tracking!B2:B501,0))</f>
        <v>Jasmin P.</v>
      </c>
      <c r="G2" s="6" t="str">
        <f>INDEX(Requirement_Tracking!H2,MATCH(Defect_Data!B2,Requirement_Tracking!B2:B501,0))</f>
        <v>Project D</v>
      </c>
      <c r="H2" s="11">
        <f>IFERROR(EDATE(INDEX(Test_Data!H:H, MATCH(B2, Test_Data!A:A, 0)), -2), "")</f>
        <v>45446</v>
      </c>
    </row>
    <row r="3" spans="1:8" x14ac:dyDescent="0.3">
      <c r="A3" s="6" t="str">
        <f>INDEX(Test_Data!B:B,MATCH(Defect_Data!B3,Test_Data!A:A,0))</f>
        <v>P002</v>
      </c>
      <c r="B3" s="6" t="s">
        <v>10</v>
      </c>
      <c r="C3" s="6" t="str">
        <f>INDEX(Requirement_Tracking!J3:J502,MATCH(Defect_Data!B3,Requirement_Tracking!B3:B502,0))</f>
        <v>None</v>
      </c>
      <c r="D3" s="6" t="str">
        <f>INDEX(Requirement_Tracking!K3:K502,MATCH(Defect_Data!B3,Requirement_Tracking!B3:B502,0))</f>
        <v>None</v>
      </c>
      <c r="E3" s="6" t="str" cm="1">
        <f t="array" ref="E3">IFERROR(_xlfn.SWITCH(INDEX(Test_Data!E:E, MATCH(B3, Test_Data!A:A, 0)),
    "Completed", "Closed",
    "In Progress", "In Progress",
    "Pass", "Closed",
    "Fail", "Reopened",
    "Not Possible", "Rejected",
    ""), "")</f>
        <v>Closed</v>
      </c>
      <c r="F3" s="6" t="str">
        <f>INDEX(Requirement_Tracking!G3,MATCH(Defect_Data!B3,Requirement_Tracking!B3:B502,0))</f>
        <v>Akshay G.</v>
      </c>
      <c r="G3" s="6" t="str">
        <f>INDEX(Requirement_Tracking!H3,MATCH(Defect_Data!B3,Requirement_Tracking!B3:B502,0))</f>
        <v>Project D</v>
      </c>
      <c r="H3" s="11">
        <f>IFERROR(EDATE(INDEX(Test_Data!H:H, MATCH(B3, Test_Data!A:A, 0)), -2), "")</f>
        <v>45353</v>
      </c>
    </row>
    <row r="4" spans="1:8" x14ac:dyDescent="0.3">
      <c r="A4" s="6" t="str">
        <f>INDEX(Test_Data!B:B,MATCH(Defect_Data!B4,Test_Data!A:A,0))</f>
        <v>P001</v>
      </c>
      <c r="B4" s="6" t="s">
        <v>11</v>
      </c>
      <c r="C4" s="6" t="str">
        <f>INDEX(Requirement_Tracking!J4:J503,MATCH(Defect_Data!B4,Requirement_Tracking!B4:B503,0))</f>
        <v>D103</v>
      </c>
      <c r="D4" s="6" t="str">
        <f>INDEX(Requirement_Tracking!K4:K503,MATCH(Defect_Data!B4,Requirement_Tracking!B4:B503,0))</f>
        <v>Low</v>
      </c>
      <c r="E4" s="6" t="str" cm="1">
        <f t="array" ref="E4">IFERROR(_xlfn.SWITCH(INDEX(Test_Data!E:E, MATCH(B4, Test_Data!A:A, 0)),
    "Completed", "Closed",
    "In Progress", "In Progress",
    "Pass", "Closed",
    "Fail", "Reopened",
    "Not Possible", "Rejected",
    ""), "")</f>
        <v>In Progress</v>
      </c>
      <c r="F4" s="6" t="str">
        <f>INDEX(Requirement_Tracking!G4,MATCH(Defect_Data!B4,Requirement_Tracking!B4:B503,0))</f>
        <v>Sarah G.</v>
      </c>
      <c r="G4" s="6" t="str">
        <f>INDEX(Requirement_Tracking!H4,MATCH(Defect_Data!B4,Requirement_Tracking!B4:B503,0))</f>
        <v>Project A</v>
      </c>
      <c r="H4" s="11">
        <f>IFERROR(EDATE(INDEX(Test_Data!H:H, MATCH(B4, Test_Data!A:A, 0)), -2), "")</f>
        <v>45276</v>
      </c>
    </row>
    <row r="5" spans="1:8" x14ac:dyDescent="0.3">
      <c r="A5" s="6" t="str">
        <f>INDEX(Test_Data!B:B,MATCH(Defect_Data!B5,Test_Data!A:A,0))</f>
        <v>P004</v>
      </c>
      <c r="B5" s="6" t="s">
        <v>12</v>
      </c>
      <c r="C5" s="6" t="str">
        <f>INDEX(Requirement_Tracking!J5:J504,MATCH(Defect_Data!B5,Requirement_Tracking!B5:B504,0))</f>
        <v>None</v>
      </c>
      <c r="D5" s="6" t="str">
        <f>INDEX(Requirement_Tracking!K5:K504,MATCH(Defect_Data!B5,Requirement_Tracking!B5:B504,0))</f>
        <v>None</v>
      </c>
      <c r="E5" s="6" t="str" cm="1">
        <f t="array" ref="E5">IFERROR(_xlfn.SWITCH(INDEX(Test_Data!E:E, MATCH(B5, Test_Data!A:A, 0)),
    "Completed", "Closed",
    "In Progress", "In Progress",
    "Pass", "Closed",
    "Fail", "Reopened",
    "Not Possible", "Rejected",
    ""), "")</f>
        <v>In Progress</v>
      </c>
      <c r="F5" s="6" t="str">
        <f>INDEX(Requirement_Tracking!G5,MATCH(Defect_Data!B5,Requirement_Tracking!B5:B504,0))</f>
        <v>Jaha U.</v>
      </c>
      <c r="G5" s="6" t="str">
        <f>INDEX(Requirement_Tracking!H5,MATCH(Defect_Data!B5,Requirement_Tracking!B5:B504,0))</f>
        <v>Project C</v>
      </c>
      <c r="H5" s="11">
        <f>IFERROR(EDATE(INDEX(Test_Data!H:H, MATCH(B5, Test_Data!A:A, 0)), -2), "")</f>
        <v>45255</v>
      </c>
    </row>
    <row r="6" spans="1:8" x14ac:dyDescent="0.3">
      <c r="A6" s="6" t="str">
        <f>INDEX(Test_Data!B:B,MATCH(Defect_Data!B6,Test_Data!A:A,0))</f>
        <v>P005</v>
      </c>
      <c r="B6" s="6" t="s">
        <v>13</v>
      </c>
      <c r="C6" s="6" t="str">
        <f>INDEX(Requirement_Tracking!J6:J505,MATCH(Defect_Data!B6,Requirement_Tracking!B6:B505,0))</f>
        <v>None</v>
      </c>
      <c r="D6" s="6" t="str">
        <f>INDEX(Requirement_Tracking!K6:K505,MATCH(Defect_Data!B6,Requirement_Tracking!B6:B505,0))</f>
        <v>None</v>
      </c>
      <c r="E6" s="6" t="str" cm="1">
        <f t="array" ref="E6">IFERROR(_xlfn.SWITCH(INDEX(Test_Data!E:E, MATCH(B6, Test_Data!A:A, 0)),
    "Completed", "Closed",
    "In Progress", "In Progress",
    "Pass", "Closed",
    "Fail", "Reopened",
    "Not Possible", "Rejected",
    ""), "")</f>
        <v>Closed</v>
      </c>
      <c r="F6" s="6" t="str">
        <f>INDEX(Requirement_Tracking!G6,MATCH(Defect_Data!B6,Requirement_Tracking!B6:B505,0))</f>
        <v>Akshay G.</v>
      </c>
      <c r="G6" s="6" t="str">
        <f>INDEX(Requirement_Tracking!H6,MATCH(Defect_Data!B6,Requirement_Tracking!B6:B505,0))</f>
        <v>Project B</v>
      </c>
      <c r="H6" s="11">
        <f>IFERROR(EDATE(INDEX(Test_Data!H:H, MATCH(B6, Test_Data!A:A, 0)), -2), "")</f>
        <v>45328</v>
      </c>
    </row>
    <row r="7" spans="1:8" x14ac:dyDescent="0.3">
      <c r="A7" s="6" t="str">
        <f>INDEX(Test_Data!B:B,MATCH(Defect_Data!B7,Test_Data!A:A,0))</f>
        <v>P005</v>
      </c>
      <c r="B7" s="6" t="s">
        <v>14</v>
      </c>
      <c r="C7" s="6" t="str">
        <f>INDEX(Requirement_Tracking!J7:J506,MATCH(Defect_Data!B7,Requirement_Tracking!B7:B506,0))</f>
        <v>D106</v>
      </c>
      <c r="D7" s="6" t="str">
        <f>INDEX(Requirement_Tracking!K7:K506,MATCH(Defect_Data!B7,Requirement_Tracking!B7:B506,0))</f>
        <v>Low</v>
      </c>
      <c r="E7" s="6" t="str" cm="1">
        <f t="array" ref="E7">IFERROR(_xlfn.SWITCH(INDEX(Test_Data!E:E, MATCH(B7, Test_Data!A:A, 0)),
    "Completed", "Closed",
    "In Progress", "In Progress",
    "Pass", "Closed",
    "Fail", "Reopened",
    "Not Possible", "Rejected",
    ""), "")</f>
        <v>Reopened</v>
      </c>
      <c r="F7" s="6" t="str">
        <f>INDEX(Requirement_Tracking!G7,MATCH(Defect_Data!B7,Requirement_Tracking!B7:B506,0))</f>
        <v>Jaha U.</v>
      </c>
      <c r="G7" s="6" t="str">
        <f>INDEX(Requirement_Tracking!H7,MATCH(Defect_Data!B7,Requirement_Tracking!B7:B506,0))</f>
        <v>Project C</v>
      </c>
      <c r="H7" s="11">
        <f>IFERROR(EDATE(INDEX(Test_Data!H:H, MATCH(B7, Test_Data!A:A, 0)), -2), "")</f>
        <v>45379</v>
      </c>
    </row>
    <row r="8" spans="1:8" x14ac:dyDescent="0.3">
      <c r="A8" s="6" t="str">
        <f>INDEX(Test_Data!B:B,MATCH(Defect_Data!B8,Test_Data!A:A,0))</f>
        <v>P002</v>
      </c>
      <c r="B8" s="6" t="s">
        <v>15</v>
      </c>
      <c r="C8" s="6" t="str">
        <f>INDEX(Requirement_Tracking!J8:J507,MATCH(Defect_Data!B8,Requirement_Tracking!B8:B507,0))</f>
        <v>None</v>
      </c>
      <c r="D8" s="6" t="str">
        <f>INDEX(Requirement_Tracking!K8:K507,MATCH(Defect_Data!B8,Requirement_Tracking!B8:B507,0))</f>
        <v>None</v>
      </c>
      <c r="E8" s="6" t="str" cm="1">
        <f t="array" ref="E8">IFERROR(_xlfn.SWITCH(INDEX(Test_Data!E:E, MATCH(B8, Test_Data!A:A, 0)),
    "Completed", "Closed",
    "In Progress", "In Progress",
    "Pass", "Closed",
    "Fail", "Reopened",
    "Not Possible", "Rejected",
    ""), "")</f>
        <v>Closed</v>
      </c>
      <c r="F8" s="6" t="str">
        <f>INDEX(Requirement_Tracking!G8,MATCH(Defect_Data!B8,Requirement_Tracking!B8:B507,0))</f>
        <v>Jaha U.</v>
      </c>
      <c r="G8" s="6" t="str">
        <f>INDEX(Requirement_Tracking!H8,MATCH(Defect_Data!B8,Requirement_Tracking!B8:B507,0))</f>
        <v>Project B</v>
      </c>
      <c r="H8" s="11">
        <f>IFERROR(EDATE(INDEX(Test_Data!H:H, MATCH(B8, Test_Data!A:A, 0)), -2), "")</f>
        <v>45330</v>
      </c>
    </row>
    <row r="9" spans="1:8" x14ac:dyDescent="0.3">
      <c r="A9" s="6" t="str">
        <f>INDEX(Test_Data!B:B,MATCH(Defect_Data!B9,Test_Data!A:A,0))</f>
        <v>P003</v>
      </c>
      <c r="B9" s="6" t="s">
        <v>16</v>
      </c>
      <c r="C9" s="6" t="str">
        <f>INDEX(Requirement_Tracking!J9:J508,MATCH(Defect_Data!B9,Requirement_Tracking!B9:B508,0))</f>
        <v>None</v>
      </c>
      <c r="D9" s="6" t="str">
        <f>INDEX(Requirement_Tracking!K9:K508,MATCH(Defect_Data!B9,Requirement_Tracking!B9:B508,0))</f>
        <v>None</v>
      </c>
      <c r="E9" s="6" t="str" cm="1">
        <f t="array" ref="E9">IFERROR(_xlfn.SWITCH(INDEX(Test_Data!E:E, MATCH(B9, Test_Data!A:A, 0)),
    "Completed", "Closed",
    "In Progress", "In Progress",
    "Pass", "Closed",
    "Fail", "Reopened",
    "Not Possible", "Rejected",
    ""), "")</f>
        <v>In Progress</v>
      </c>
      <c r="F9" s="6" t="str">
        <f>INDEX(Requirement_Tracking!G9,MATCH(Defect_Data!B9,Requirement_Tracking!B9:B508,0))</f>
        <v>Sarah G.</v>
      </c>
      <c r="G9" s="6" t="str">
        <f>INDEX(Requirement_Tracking!H9,MATCH(Defect_Data!B9,Requirement_Tracking!B9:B508,0))</f>
        <v>Project E</v>
      </c>
      <c r="H9" s="11">
        <f>IFERROR(EDATE(INDEX(Test_Data!H:H, MATCH(B9, Test_Data!A:A, 0)), -2), "")</f>
        <v>45327</v>
      </c>
    </row>
    <row r="10" spans="1:8" x14ac:dyDescent="0.3">
      <c r="A10" s="6" t="str">
        <f>INDEX(Test_Data!B:B,MATCH(Defect_Data!B10,Test_Data!A:A,0))</f>
        <v>P002</v>
      </c>
      <c r="B10" s="6" t="s">
        <v>17</v>
      </c>
      <c r="C10" s="6" t="str">
        <f>INDEX(Requirement_Tracking!J10:J509,MATCH(Defect_Data!B10,Requirement_Tracking!B10:B509,0))</f>
        <v>D109</v>
      </c>
      <c r="D10" s="6" t="str">
        <f>INDEX(Requirement_Tracking!K10:K509,MATCH(Defect_Data!B10,Requirement_Tracking!B10:B509,0))</f>
        <v>Low</v>
      </c>
      <c r="E10" s="6" t="str" cm="1">
        <f t="array" ref="E10">IFERROR(_xlfn.SWITCH(INDEX(Test_Data!E:E, MATCH(B10, Test_Data!A:A, 0)),
    "Completed", "Closed",
    "In Progress", "In Progress",
    "Pass", "Closed",
    "Fail", "Reopened",
    "Not Possible", "Rejected",
    ""), "")</f>
        <v>Closed</v>
      </c>
      <c r="F10" s="6" t="str">
        <f>INDEX(Requirement_Tracking!G10,MATCH(Defect_Data!B10,Requirement_Tracking!B10:B509,0))</f>
        <v>Akshay G.</v>
      </c>
      <c r="G10" s="6" t="str">
        <f>INDEX(Requirement_Tracking!H10,MATCH(Defect_Data!B10,Requirement_Tracking!B10:B509,0))</f>
        <v>Project E</v>
      </c>
      <c r="H10" s="11">
        <f>IFERROR(EDATE(INDEX(Test_Data!H:H, MATCH(B10, Test_Data!A:A, 0)), -2), "")</f>
        <v>45365</v>
      </c>
    </row>
    <row r="11" spans="1:8" x14ac:dyDescent="0.3">
      <c r="A11" s="6" t="str">
        <f>INDEX(Test_Data!B:B,MATCH(Defect_Data!B11,Test_Data!A:A,0))</f>
        <v>P003</v>
      </c>
      <c r="B11" s="6" t="s">
        <v>18</v>
      </c>
      <c r="C11" s="6" t="str">
        <f>INDEX(Requirement_Tracking!J11:J510,MATCH(Defect_Data!B11,Requirement_Tracking!B11:B510,0))</f>
        <v>None</v>
      </c>
      <c r="D11" s="6" t="str">
        <f>INDEX(Requirement_Tracking!K11:K510,MATCH(Defect_Data!B11,Requirement_Tracking!B11:B510,0))</f>
        <v>None</v>
      </c>
      <c r="E11" s="6" t="str" cm="1">
        <f t="array" ref="E11">IFERROR(_xlfn.SWITCH(INDEX(Test_Data!E:E, MATCH(B11, Test_Data!A:A, 0)),
    "Completed", "Closed",
    "In Progress", "In Progress",
    "Pass", "Closed",
    "Fail", "Reopened",
    "Not Possible", "Rejected",
    ""), "")</f>
        <v>Closed</v>
      </c>
      <c r="F11" s="6" t="str">
        <f>INDEX(Requirement_Tracking!G11,MATCH(Defect_Data!B11,Requirement_Tracking!B11:B510,0))</f>
        <v>Dara H.</v>
      </c>
      <c r="G11" s="6" t="str">
        <f>INDEX(Requirement_Tracking!H11,MATCH(Defect_Data!B11,Requirement_Tracking!B11:B510,0))</f>
        <v>Project C</v>
      </c>
      <c r="H11" s="11">
        <f>IFERROR(EDATE(INDEX(Test_Data!H:H, MATCH(B11, Test_Data!A:A, 0)), -2), "")</f>
        <v>45245</v>
      </c>
    </row>
    <row r="12" spans="1:8" x14ac:dyDescent="0.3">
      <c r="A12" s="6" t="str">
        <f>INDEX(Test_Data!B:B,MATCH(Defect_Data!B12,Test_Data!A:A,0))</f>
        <v>P003</v>
      </c>
      <c r="B12" s="6" t="s">
        <v>19</v>
      </c>
      <c r="C12" s="6" t="str">
        <f>INDEX(Requirement_Tracking!J12:J511,MATCH(Defect_Data!B12,Requirement_Tracking!B12:B511,0))</f>
        <v>None</v>
      </c>
      <c r="D12" s="6" t="str">
        <f>INDEX(Requirement_Tracking!K12:K511,MATCH(Defect_Data!B12,Requirement_Tracking!B12:B511,0))</f>
        <v>None</v>
      </c>
      <c r="E12" s="6" t="str" cm="1">
        <f t="array" ref="E12">IFERROR(_xlfn.SWITCH(INDEX(Test_Data!E:E, MATCH(B12, Test_Data!A:A, 0)),
    "Completed", "Closed",
    "In Progress", "In Progress",
    "Pass", "Closed",
    "Fail", "Reopened",
    "Not Possible", "Rejected",
    ""), "")</f>
        <v>Closed</v>
      </c>
      <c r="F12" s="6" t="str">
        <f>INDEX(Requirement_Tracking!G12,MATCH(Defect_Data!B12,Requirement_Tracking!B12:B511,0))</f>
        <v>Dara H.</v>
      </c>
      <c r="G12" s="6" t="str">
        <f>INDEX(Requirement_Tracking!H12,MATCH(Defect_Data!B12,Requirement_Tracking!B12:B511,0))</f>
        <v>Project C</v>
      </c>
      <c r="H12" s="11">
        <f>IFERROR(EDATE(INDEX(Test_Data!H:H, MATCH(B12, Test_Data!A:A, 0)), -2), "")</f>
        <v>45310</v>
      </c>
    </row>
    <row r="13" spans="1:8" x14ac:dyDescent="0.3">
      <c r="A13" s="6" t="str">
        <f>INDEX(Test_Data!B:B,MATCH(Defect_Data!B13,Test_Data!A:A,0))</f>
        <v>P005</v>
      </c>
      <c r="B13" s="6" t="s">
        <v>20</v>
      </c>
      <c r="C13" s="6" t="str">
        <f>INDEX(Requirement_Tracking!J13:J512,MATCH(Defect_Data!B13,Requirement_Tracking!B13:B512,0))</f>
        <v>D112</v>
      </c>
      <c r="D13" s="6" t="str">
        <f>INDEX(Requirement_Tracking!K13:K512,MATCH(Defect_Data!B13,Requirement_Tracking!B13:B512,0))</f>
        <v>Medium</v>
      </c>
      <c r="E13" s="6" t="str" cm="1">
        <f t="array" ref="E13">IFERROR(_xlfn.SWITCH(INDEX(Test_Data!E:E, MATCH(B13, Test_Data!A:A, 0)),
    "Completed", "Closed",
    "In Progress", "In Progress",
    "Pass", "Closed",
    "Fail", "Reopened",
    "Not Possible", "Rejected",
    ""), "")</f>
        <v>Closed</v>
      </c>
      <c r="F13" s="6" t="str">
        <f>INDEX(Requirement_Tracking!G13,MATCH(Defect_Data!B13,Requirement_Tracking!B13:B512,0))</f>
        <v>Akshay G.</v>
      </c>
      <c r="G13" s="6" t="str">
        <f>INDEX(Requirement_Tracking!H13,MATCH(Defect_Data!B13,Requirement_Tracking!B13:B512,0))</f>
        <v>Project D</v>
      </c>
      <c r="H13" s="11">
        <f>IFERROR(EDATE(INDEX(Test_Data!H:H, MATCH(B13, Test_Data!A:A, 0)), -2), "")</f>
        <v>45277</v>
      </c>
    </row>
    <row r="14" spans="1:8" x14ac:dyDescent="0.3">
      <c r="A14" s="6" t="str">
        <f>INDEX(Test_Data!B:B,MATCH(Defect_Data!B14,Test_Data!A:A,0))</f>
        <v>P002</v>
      </c>
      <c r="B14" s="6" t="s">
        <v>21</v>
      </c>
      <c r="C14" s="6" t="str">
        <f>INDEX(Requirement_Tracking!J14:J513,MATCH(Defect_Data!B14,Requirement_Tracking!B14:B513,0))</f>
        <v>None</v>
      </c>
      <c r="D14" s="6" t="str">
        <f>INDEX(Requirement_Tracking!K14:K513,MATCH(Defect_Data!B14,Requirement_Tracking!B14:B513,0))</f>
        <v>None</v>
      </c>
      <c r="E14" s="6" t="str" cm="1">
        <f t="array" ref="E14">IFERROR(_xlfn.SWITCH(INDEX(Test_Data!E:E, MATCH(B14, Test_Data!A:A, 0)),
    "Completed", "Closed",
    "In Progress", "In Progress",
    "Pass", "Closed",
    "Fail", "Reopened",
    "Not Possible", "Rejected",
    ""), "")</f>
        <v>In Progress</v>
      </c>
      <c r="F14" s="6" t="str">
        <f>INDEX(Requirement_Tracking!G14,MATCH(Defect_Data!B14,Requirement_Tracking!B14:B513,0))</f>
        <v>Jasmin P.</v>
      </c>
      <c r="G14" s="6" t="str">
        <f>INDEX(Requirement_Tracking!H14,MATCH(Defect_Data!B14,Requirement_Tracking!B14:B513,0))</f>
        <v>Project B</v>
      </c>
      <c r="H14" s="11">
        <f>IFERROR(EDATE(INDEX(Test_Data!H:H, MATCH(B14, Test_Data!A:A, 0)), -2), "")</f>
        <v>45436</v>
      </c>
    </row>
    <row r="15" spans="1:8" x14ac:dyDescent="0.3">
      <c r="A15" s="6" t="str">
        <f>INDEX(Test_Data!B:B,MATCH(Defect_Data!B15,Test_Data!A:A,0))</f>
        <v>P004</v>
      </c>
      <c r="B15" s="6" t="s">
        <v>22</v>
      </c>
      <c r="C15" s="6" t="str">
        <f>INDEX(Requirement_Tracking!J15:J514,MATCH(Defect_Data!B15,Requirement_Tracking!B15:B514,0))</f>
        <v>None</v>
      </c>
      <c r="D15" s="6" t="str">
        <f>INDEX(Requirement_Tracking!K15:K514,MATCH(Defect_Data!B15,Requirement_Tracking!B15:B514,0))</f>
        <v>None</v>
      </c>
      <c r="E15" s="6" t="str" cm="1">
        <f t="array" ref="E15">IFERROR(_xlfn.SWITCH(INDEX(Test_Data!E:E, MATCH(B15, Test_Data!A:A, 0)),
    "Completed", "Closed",
    "In Progress", "In Progress",
    "Pass", "Closed",
    "Fail", "Reopened",
    "Not Possible", "Rejected",
    ""), "")</f>
        <v>Closed</v>
      </c>
      <c r="F15" s="6" t="str">
        <f>INDEX(Requirement_Tracking!G15,MATCH(Defect_Data!B15,Requirement_Tracking!B15:B514,0))</f>
        <v>Jasmin P.</v>
      </c>
      <c r="G15" s="6" t="str">
        <f>INDEX(Requirement_Tracking!H15,MATCH(Defect_Data!B15,Requirement_Tracking!B15:B514,0))</f>
        <v>Project C</v>
      </c>
      <c r="H15" s="11">
        <f>IFERROR(EDATE(INDEX(Test_Data!H:H, MATCH(B15, Test_Data!A:A, 0)), -2), "")</f>
        <v>45361</v>
      </c>
    </row>
    <row r="16" spans="1:8" x14ac:dyDescent="0.3">
      <c r="A16" s="6" t="str">
        <f>INDEX(Test_Data!B:B,MATCH(Defect_Data!B16,Test_Data!A:A,0))</f>
        <v>P001</v>
      </c>
      <c r="B16" s="6" t="s">
        <v>23</v>
      </c>
      <c r="C16" s="6" t="str">
        <f>INDEX(Requirement_Tracking!J16:J515,MATCH(Defect_Data!B16,Requirement_Tracking!B16:B515,0))</f>
        <v>D115</v>
      </c>
      <c r="D16" s="6" t="str">
        <f>INDEX(Requirement_Tracking!K16:K515,MATCH(Defect_Data!B16,Requirement_Tracking!B16:B515,0))</f>
        <v>Medium</v>
      </c>
      <c r="E16" s="6" t="str" cm="1">
        <f t="array" ref="E16">IFERROR(_xlfn.SWITCH(INDEX(Test_Data!E:E, MATCH(B16, Test_Data!A:A, 0)),
    "Completed", "Closed",
    "In Progress", "In Progress",
    "Pass", "Closed",
    "Fail", "Reopened",
    "Not Possible", "Rejected",
    ""), "")</f>
        <v>In Progress</v>
      </c>
      <c r="F16" s="6" t="str">
        <f>INDEX(Requirement_Tracking!G16,MATCH(Defect_Data!B16,Requirement_Tracking!B16:B515,0))</f>
        <v>Jaha U.</v>
      </c>
      <c r="G16" s="6" t="str">
        <f>INDEX(Requirement_Tracking!H16,MATCH(Defect_Data!B16,Requirement_Tracking!B16:B515,0))</f>
        <v>Project A</v>
      </c>
      <c r="H16" s="11">
        <f>IFERROR(EDATE(INDEX(Test_Data!H:H, MATCH(B16, Test_Data!A:A, 0)), -2), "")</f>
        <v>45404</v>
      </c>
    </row>
    <row r="17" spans="1:8" x14ac:dyDescent="0.3">
      <c r="A17" s="6" t="str">
        <f>INDEX(Test_Data!B:B,MATCH(Defect_Data!B17,Test_Data!A:A,0))</f>
        <v>P003</v>
      </c>
      <c r="B17" s="6" t="s">
        <v>24</v>
      </c>
      <c r="C17" s="6" t="str">
        <f>INDEX(Requirement_Tracking!J17:J516,MATCH(Defect_Data!B17,Requirement_Tracking!B17:B516,0))</f>
        <v>None</v>
      </c>
      <c r="D17" s="6" t="str">
        <f>INDEX(Requirement_Tracking!K17:K516,MATCH(Defect_Data!B17,Requirement_Tracking!B17:B516,0))</f>
        <v>None</v>
      </c>
      <c r="E17" s="6" t="str" cm="1">
        <f t="array" ref="E17">IFERROR(_xlfn.SWITCH(INDEX(Test_Data!E:E, MATCH(B17, Test_Data!A:A, 0)),
    "Completed", "Closed",
    "In Progress", "In Progress",
    "Pass", "Closed",
    "Fail", "Reopened",
    "Not Possible", "Rejected",
    ""), "")</f>
        <v>In Progress</v>
      </c>
      <c r="F17" s="6" t="str">
        <f>INDEX(Requirement_Tracking!G17,MATCH(Defect_Data!B17,Requirement_Tracking!B17:B516,0))</f>
        <v>Dara H.</v>
      </c>
      <c r="G17" s="6" t="str">
        <f>INDEX(Requirement_Tracking!H17,MATCH(Defect_Data!B17,Requirement_Tracking!B17:B516,0))</f>
        <v>Project C</v>
      </c>
      <c r="H17" s="11">
        <f>IFERROR(EDATE(INDEX(Test_Data!H:H, MATCH(B17, Test_Data!A:A, 0)), -2), "")</f>
        <v>45296</v>
      </c>
    </row>
    <row r="18" spans="1:8" x14ac:dyDescent="0.3">
      <c r="A18" s="6" t="str">
        <f>INDEX(Test_Data!B:B,MATCH(Defect_Data!B18,Test_Data!A:A,0))</f>
        <v>P003</v>
      </c>
      <c r="B18" s="6" t="s">
        <v>25</v>
      </c>
      <c r="C18" s="6" t="str">
        <f>INDEX(Requirement_Tracking!J18:J517,MATCH(Defect_Data!B18,Requirement_Tracking!B18:B517,0))</f>
        <v>None</v>
      </c>
      <c r="D18" s="6" t="str">
        <f>INDEX(Requirement_Tracking!K18:K517,MATCH(Defect_Data!B18,Requirement_Tracking!B18:B517,0))</f>
        <v>None</v>
      </c>
      <c r="E18" s="6" t="str" cm="1">
        <f t="array" ref="E18">IFERROR(_xlfn.SWITCH(INDEX(Test_Data!E:E, MATCH(B18, Test_Data!A:A, 0)),
    "Completed", "Closed",
    "In Progress", "In Progress",
    "Pass", "Closed",
    "Fail", "Reopened",
    "Not Possible", "Rejected",
    ""), "")</f>
        <v>Closed</v>
      </c>
      <c r="F18" s="6" t="str">
        <f>INDEX(Requirement_Tracking!G18,MATCH(Defect_Data!B18,Requirement_Tracking!B18:B517,0))</f>
        <v>Akshay G.</v>
      </c>
      <c r="G18" s="6" t="str">
        <f>INDEX(Requirement_Tracking!H18,MATCH(Defect_Data!B18,Requirement_Tracking!B18:B517,0))</f>
        <v>Project D</v>
      </c>
      <c r="H18" s="11">
        <f>IFERROR(EDATE(INDEX(Test_Data!H:H, MATCH(B18, Test_Data!A:A, 0)), -2), "")</f>
        <v>45235</v>
      </c>
    </row>
    <row r="19" spans="1:8" x14ac:dyDescent="0.3">
      <c r="A19" s="6" t="str">
        <f>INDEX(Test_Data!B:B,MATCH(Defect_Data!B19,Test_Data!A:A,0))</f>
        <v>P001</v>
      </c>
      <c r="B19" s="6" t="s">
        <v>26</v>
      </c>
      <c r="C19" s="6" t="str">
        <f>INDEX(Requirement_Tracking!J19:J518,MATCH(Defect_Data!B19,Requirement_Tracking!B19:B518,0))</f>
        <v>D118</v>
      </c>
      <c r="D19" s="6" t="str">
        <f>INDEX(Requirement_Tracking!K19:K518,MATCH(Defect_Data!B19,Requirement_Tracking!B19:B518,0))</f>
        <v>Medium</v>
      </c>
      <c r="E19" s="6" t="str" cm="1">
        <f t="array" ref="E19">IFERROR(_xlfn.SWITCH(INDEX(Test_Data!E:E, MATCH(B19, Test_Data!A:A, 0)),
    "Completed", "Closed",
    "In Progress", "In Progress",
    "Pass", "Closed",
    "Fail", "Reopened",
    "Not Possible", "Rejected",
    ""), "")</f>
        <v>Closed</v>
      </c>
      <c r="F19" s="6" t="str">
        <f>INDEX(Requirement_Tracking!G19,MATCH(Defect_Data!B19,Requirement_Tracking!B19:B518,0))</f>
        <v>Dara H.</v>
      </c>
      <c r="G19" s="6" t="str">
        <f>INDEX(Requirement_Tracking!H19,MATCH(Defect_Data!B19,Requirement_Tracking!B19:B518,0))</f>
        <v>Project E</v>
      </c>
      <c r="H19" s="11">
        <f>IFERROR(EDATE(INDEX(Test_Data!H:H, MATCH(B19, Test_Data!A:A, 0)), -2), "")</f>
        <v>45315</v>
      </c>
    </row>
    <row r="20" spans="1:8" x14ac:dyDescent="0.3">
      <c r="A20" s="6" t="str">
        <f>INDEX(Test_Data!B:B,MATCH(Defect_Data!B20,Test_Data!A:A,0))</f>
        <v>P005</v>
      </c>
      <c r="B20" s="6" t="s">
        <v>27</v>
      </c>
      <c r="C20" s="6" t="str">
        <f>INDEX(Requirement_Tracking!J20:J519,MATCH(Defect_Data!B20,Requirement_Tracking!B20:B519,0))</f>
        <v>None</v>
      </c>
      <c r="D20" s="6" t="str">
        <f>INDEX(Requirement_Tracking!K20:K519,MATCH(Defect_Data!B20,Requirement_Tracking!B20:B519,0))</f>
        <v>None</v>
      </c>
      <c r="E20" s="6" t="str" cm="1">
        <f t="array" ref="E20">IFERROR(_xlfn.SWITCH(INDEX(Test_Data!E:E, MATCH(B20, Test_Data!A:A, 0)),
    "Completed", "Closed",
    "In Progress", "In Progress",
    "Pass", "Closed",
    "Fail", "Reopened",
    "Not Possible", "Rejected",
    ""), "")</f>
        <v>In Progress</v>
      </c>
      <c r="F20" s="6" t="str">
        <f>INDEX(Requirement_Tracking!G20,MATCH(Defect_Data!B20,Requirement_Tracking!B20:B519,0))</f>
        <v>Akshay G.</v>
      </c>
      <c r="G20" s="6" t="str">
        <f>INDEX(Requirement_Tracking!H20,MATCH(Defect_Data!B20,Requirement_Tracking!B20:B519,0))</f>
        <v>Project D</v>
      </c>
      <c r="H20" s="11">
        <f>IFERROR(EDATE(INDEX(Test_Data!H:H, MATCH(B20, Test_Data!A:A, 0)), -2), "")</f>
        <v>45304</v>
      </c>
    </row>
    <row r="21" spans="1:8" x14ac:dyDescent="0.3">
      <c r="A21" s="6" t="str">
        <f>INDEX(Test_Data!B:B,MATCH(Defect_Data!B21,Test_Data!A:A,0))</f>
        <v>P003</v>
      </c>
      <c r="B21" s="6" t="s">
        <v>28</v>
      </c>
      <c r="C21" s="6" t="str">
        <f>INDEX(Requirement_Tracking!J21:J520,MATCH(Defect_Data!B21,Requirement_Tracking!B21:B520,0))</f>
        <v>None</v>
      </c>
      <c r="D21" s="6" t="str">
        <f>INDEX(Requirement_Tracking!K21:K520,MATCH(Defect_Data!B21,Requirement_Tracking!B21:B520,0))</f>
        <v>None</v>
      </c>
      <c r="E21" s="6" t="str" cm="1">
        <f t="array" ref="E21">IFERROR(_xlfn.SWITCH(INDEX(Test_Data!E:E, MATCH(B21, Test_Data!A:A, 0)),
    "Completed", "Closed",
    "In Progress", "In Progress",
    "Pass", "Closed",
    "Fail", "Reopened",
    "Not Possible", "Rejected",
    ""), "")</f>
        <v>Closed</v>
      </c>
      <c r="F21" s="6" t="str">
        <f>INDEX(Requirement_Tracking!G21,MATCH(Defect_Data!B21,Requirement_Tracking!B21:B520,0))</f>
        <v>Jasmin P.</v>
      </c>
      <c r="G21" s="6" t="str">
        <f>INDEX(Requirement_Tracking!H21,MATCH(Defect_Data!B21,Requirement_Tracking!B21:B520,0))</f>
        <v>Project D</v>
      </c>
      <c r="H21" s="11">
        <f>IFERROR(EDATE(INDEX(Test_Data!H:H, MATCH(B21, Test_Data!A:A, 0)), -2), "")</f>
        <v>45355</v>
      </c>
    </row>
    <row r="22" spans="1:8" x14ac:dyDescent="0.3">
      <c r="A22" s="6" t="str">
        <f>INDEX(Test_Data!B:B,MATCH(Defect_Data!B22,Test_Data!A:A,0))</f>
        <v>P004</v>
      </c>
      <c r="B22" s="6" t="s">
        <v>29</v>
      </c>
      <c r="C22" s="6" t="str">
        <f>INDEX(Requirement_Tracking!J22:J521,MATCH(Defect_Data!B22,Requirement_Tracking!B22:B521,0))</f>
        <v>D121</v>
      </c>
      <c r="D22" s="6" t="str">
        <f>INDEX(Requirement_Tracking!K22:K521,MATCH(Defect_Data!B22,Requirement_Tracking!B22:B521,0))</f>
        <v>High</v>
      </c>
      <c r="E22" s="6" t="str" cm="1">
        <f t="array" ref="E22">IFERROR(_xlfn.SWITCH(INDEX(Test_Data!E:E, MATCH(B22, Test_Data!A:A, 0)),
    "Completed", "Closed",
    "In Progress", "In Progress",
    "Pass", "Closed",
    "Fail", "Reopened",
    "Not Possible", "Rejected",
    ""), "")</f>
        <v>Closed</v>
      </c>
      <c r="F22" s="6" t="str">
        <f>INDEX(Requirement_Tracking!G22,MATCH(Defect_Data!B22,Requirement_Tracking!B22:B521,0))</f>
        <v>Sarah G.</v>
      </c>
      <c r="G22" s="6" t="str">
        <f>INDEX(Requirement_Tracking!H22,MATCH(Defect_Data!B22,Requirement_Tracking!B22:B521,0))</f>
        <v>Project A</v>
      </c>
      <c r="H22" s="11">
        <f>IFERROR(EDATE(INDEX(Test_Data!H:H, MATCH(B22, Test_Data!A:A, 0)), -2), "")</f>
        <v>45327</v>
      </c>
    </row>
    <row r="23" spans="1:8" x14ac:dyDescent="0.3">
      <c r="A23" s="6" t="str">
        <f>INDEX(Test_Data!B:B,MATCH(Defect_Data!B23,Test_Data!A:A,0))</f>
        <v>P002</v>
      </c>
      <c r="B23" s="6" t="s">
        <v>30</v>
      </c>
      <c r="C23" s="6" t="str">
        <f>INDEX(Requirement_Tracking!J23:J522,MATCH(Defect_Data!B23,Requirement_Tracking!B23:B522,0))</f>
        <v>None</v>
      </c>
      <c r="D23" s="6" t="str">
        <f>INDEX(Requirement_Tracking!K23:K522,MATCH(Defect_Data!B23,Requirement_Tracking!B23:B522,0))</f>
        <v>None</v>
      </c>
      <c r="E23" s="6" t="str" cm="1">
        <f t="array" ref="E23">IFERROR(_xlfn.SWITCH(INDEX(Test_Data!E:E, MATCH(B23, Test_Data!A:A, 0)),
    "Completed", "Closed",
    "In Progress", "In Progress",
    "Pass", "Closed",
    "Fail", "Reopened",
    "Not Possible", "Rejected",
    ""), "")</f>
        <v>Closed</v>
      </c>
      <c r="F23" s="6" t="str">
        <f>INDEX(Requirement_Tracking!G23,MATCH(Defect_Data!B23,Requirement_Tracking!B23:B522,0))</f>
        <v>Jasmin P.</v>
      </c>
      <c r="G23" s="6" t="str">
        <f>INDEX(Requirement_Tracking!H23,MATCH(Defect_Data!B23,Requirement_Tracking!B23:B522,0))</f>
        <v>Project E</v>
      </c>
      <c r="H23" s="11">
        <f>IFERROR(EDATE(INDEX(Test_Data!H:H, MATCH(B23, Test_Data!A:A, 0)), -2), "")</f>
        <v>45239</v>
      </c>
    </row>
    <row r="24" spans="1:8" x14ac:dyDescent="0.3">
      <c r="A24" s="6" t="str">
        <f>INDEX(Test_Data!B:B,MATCH(Defect_Data!B24,Test_Data!A:A,0))</f>
        <v>P002</v>
      </c>
      <c r="B24" s="6" t="s">
        <v>31</v>
      </c>
      <c r="C24" s="6" t="str">
        <f>INDEX(Requirement_Tracking!J24:J523,MATCH(Defect_Data!B24,Requirement_Tracking!B24:B523,0))</f>
        <v>D458</v>
      </c>
      <c r="D24" s="6" t="str">
        <f>INDEX(Requirement_Tracking!K24:K523,MATCH(Defect_Data!B24,Requirement_Tracking!B24:B523,0))</f>
        <v>High</v>
      </c>
      <c r="E24" s="6" t="str" cm="1">
        <f t="array" ref="E24">IFERROR(_xlfn.SWITCH(INDEX(Test_Data!E:E, MATCH(B24, Test_Data!A:A, 0)),
    "Completed", "Closed",
    "In Progress", "In Progress",
    "Pass", "Closed",
    "Fail", "Reopened",
    "Not Possible", "Rejected",
    ""), "")</f>
        <v>In Progress</v>
      </c>
      <c r="F24" s="6" t="str">
        <f>INDEX(Requirement_Tracking!G24,MATCH(Defect_Data!B24,Requirement_Tracking!B24:B523,0))</f>
        <v>Sarah G.</v>
      </c>
      <c r="G24" s="6" t="str">
        <f>INDEX(Requirement_Tracking!H24,MATCH(Defect_Data!B24,Requirement_Tracking!B24:B523,0))</f>
        <v>Project D</v>
      </c>
      <c r="H24" s="11">
        <f>IFERROR(EDATE(INDEX(Test_Data!H:H, MATCH(B24, Test_Data!A:A, 0)), -2), "")</f>
        <v>45412</v>
      </c>
    </row>
    <row r="25" spans="1:8" x14ac:dyDescent="0.3">
      <c r="A25" s="6" t="str">
        <f>INDEX(Test_Data!B:B,MATCH(Defect_Data!B25,Test_Data!A:A,0))</f>
        <v>P004</v>
      </c>
      <c r="B25" s="6" t="s">
        <v>32</v>
      </c>
      <c r="C25" s="6" t="str">
        <f>INDEX(Requirement_Tracking!J25:J524,MATCH(Defect_Data!B25,Requirement_Tracking!B25:B524,0))</f>
        <v>D124</v>
      </c>
      <c r="D25" s="6" t="str">
        <f>INDEX(Requirement_Tracking!K25:K524,MATCH(Defect_Data!B25,Requirement_Tracking!B25:B524,0))</f>
        <v>High</v>
      </c>
      <c r="E25" s="6" t="str" cm="1">
        <f t="array" ref="E25">IFERROR(_xlfn.SWITCH(INDEX(Test_Data!E:E, MATCH(B25, Test_Data!A:A, 0)),
    "Completed", "Closed",
    "In Progress", "In Progress",
    "Pass", "Closed",
    "Fail", "Reopened",
    "Not Possible", "Rejected",
    ""), "")</f>
        <v>Closed</v>
      </c>
      <c r="F25" s="6" t="str">
        <f>INDEX(Requirement_Tracking!G25,MATCH(Defect_Data!B25,Requirement_Tracking!B25:B524,0))</f>
        <v>Dara H.</v>
      </c>
      <c r="G25" s="6" t="str">
        <f>INDEX(Requirement_Tracking!H25,MATCH(Defect_Data!B25,Requirement_Tracking!B25:B524,0))</f>
        <v>Project E</v>
      </c>
      <c r="H25" s="11">
        <f>IFERROR(EDATE(INDEX(Test_Data!H:H, MATCH(B25, Test_Data!A:A, 0)), -2), "")</f>
        <v>45296</v>
      </c>
    </row>
    <row r="26" spans="1:8" x14ac:dyDescent="0.3">
      <c r="A26" s="6" t="str">
        <f>INDEX(Test_Data!B:B,MATCH(Defect_Data!B26,Test_Data!A:A,0))</f>
        <v>P004</v>
      </c>
      <c r="B26" s="6" t="s">
        <v>33</v>
      </c>
      <c r="C26" s="6" t="str">
        <f>INDEX(Requirement_Tracking!J26:J525,MATCH(Defect_Data!B26,Requirement_Tracking!B26:B525,0))</f>
        <v>None</v>
      </c>
      <c r="D26" s="6" t="str">
        <f>INDEX(Requirement_Tracking!K26:K525,MATCH(Defect_Data!B26,Requirement_Tracking!B26:B525,0))</f>
        <v>None</v>
      </c>
      <c r="E26" s="6" t="str" cm="1">
        <f t="array" ref="E26">IFERROR(_xlfn.SWITCH(INDEX(Test_Data!E:E, MATCH(B26, Test_Data!A:A, 0)),
    "Completed", "Closed",
    "In Progress", "In Progress",
    "Pass", "Closed",
    "Fail", "Reopened",
    "Not Possible", "Rejected",
    ""), "")</f>
        <v>In Progress</v>
      </c>
      <c r="F26" s="6" t="str">
        <f>INDEX(Requirement_Tracking!G26,MATCH(Defect_Data!B26,Requirement_Tracking!B26:B525,0))</f>
        <v>Jasmin P.</v>
      </c>
      <c r="G26" s="6" t="str">
        <f>INDEX(Requirement_Tracking!H26,MATCH(Defect_Data!B26,Requirement_Tracking!B26:B525,0))</f>
        <v>Project B</v>
      </c>
      <c r="H26" s="11">
        <f>IFERROR(EDATE(INDEX(Test_Data!H:H, MATCH(B26, Test_Data!A:A, 0)), -2), "")</f>
        <v>45272</v>
      </c>
    </row>
    <row r="27" spans="1:8" x14ac:dyDescent="0.3">
      <c r="A27" s="6" t="str">
        <f>INDEX(Test_Data!B:B,MATCH(Defect_Data!B27,Test_Data!A:A,0))</f>
        <v>P005</v>
      </c>
      <c r="B27" s="6" t="s">
        <v>34</v>
      </c>
      <c r="C27" s="6" t="str">
        <f>INDEX(Requirement_Tracking!J27:J526,MATCH(Defect_Data!B27,Requirement_Tracking!B27:B526,0))</f>
        <v>D789</v>
      </c>
      <c r="D27" s="6" t="str">
        <f>INDEX(Requirement_Tracking!K27:K526,MATCH(Defect_Data!B27,Requirement_Tracking!B27:B526,0))</f>
        <v>Medium</v>
      </c>
      <c r="E27" s="6" t="str" cm="1">
        <f t="array" ref="E27">IFERROR(_xlfn.SWITCH(INDEX(Test_Data!E:E, MATCH(B27, Test_Data!A:A, 0)),
    "Completed", "Closed",
    "In Progress", "In Progress",
    "Pass", "Closed",
    "Fail", "Reopened",
    "Not Possible", "Rejected",
    ""), "")</f>
        <v>Rejected</v>
      </c>
      <c r="F27" s="6" t="str">
        <f>INDEX(Requirement_Tracking!G27,MATCH(Defect_Data!B27,Requirement_Tracking!B27:B526,0))</f>
        <v>Akshay G.</v>
      </c>
      <c r="G27" s="6" t="str">
        <f>INDEX(Requirement_Tracking!H27,MATCH(Defect_Data!B27,Requirement_Tracking!B27:B526,0))</f>
        <v>Project B</v>
      </c>
      <c r="H27" s="11">
        <f>IFERROR(EDATE(INDEX(Test_Data!H:H, MATCH(B27, Test_Data!A:A, 0)), -2), "")</f>
        <v>45270</v>
      </c>
    </row>
    <row r="28" spans="1:8" x14ac:dyDescent="0.3">
      <c r="A28" s="6" t="str">
        <f>INDEX(Test_Data!B:B,MATCH(Defect_Data!B28,Test_Data!A:A,0))</f>
        <v>P003</v>
      </c>
      <c r="B28" s="6" t="s">
        <v>35</v>
      </c>
      <c r="C28" s="6" t="str">
        <f>INDEX(Requirement_Tracking!J28:J527,MATCH(Defect_Data!B28,Requirement_Tracking!B28:B527,0))</f>
        <v>D127</v>
      </c>
      <c r="D28" s="6" t="str">
        <f>INDEX(Requirement_Tracking!K28:K527,MATCH(Defect_Data!B28,Requirement_Tracking!B28:B527,0))</f>
        <v>High</v>
      </c>
      <c r="E28" s="6" t="str" cm="1">
        <f t="array" ref="E28">IFERROR(_xlfn.SWITCH(INDEX(Test_Data!E:E, MATCH(B28, Test_Data!A:A, 0)),
    "Completed", "Closed",
    "In Progress", "In Progress",
    "Pass", "Closed",
    "Fail", "Reopened",
    "Not Possible", "Rejected",
    ""), "")</f>
        <v>In Progress</v>
      </c>
      <c r="F28" s="6" t="str">
        <f>INDEX(Requirement_Tracking!G28,MATCH(Defect_Data!B28,Requirement_Tracking!B28:B527,0))</f>
        <v>Akshay G.</v>
      </c>
      <c r="G28" s="6" t="str">
        <f>INDEX(Requirement_Tracking!H28,MATCH(Defect_Data!B28,Requirement_Tracking!B28:B527,0))</f>
        <v>Project B</v>
      </c>
      <c r="H28" s="11">
        <f>IFERROR(EDATE(INDEX(Test_Data!H:H, MATCH(B28, Test_Data!A:A, 0)), -2), "")</f>
        <v>45289</v>
      </c>
    </row>
    <row r="29" spans="1:8" x14ac:dyDescent="0.3">
      <c r="A29" s="6" t="str">
        <f>INDEX(Test_Data!B:B,MATCH(Defect_Data!B29,Test_Data!A:A,0))</f>
        <v>P002</v>
      </c>
      <c r="B29" s="6" t="s">
        <v>36</v>
      </c>
      <c r="C29" s="6" t="str">
        <f>INDEX(Requirement_Tracking!J29:J528,MATCH(Defect_Data!B29,Requirement_Tracking!B29:B528,0))</f>
        <v>D456</v>
      </c>
      <c r="D29" s="6" t="str">
        <f>INDEX(Requirement_Tracking!K29:K528,MATCH(Defect_Data!B29,Requirement_Tracking!B29:B528,0))</f>
        <v>Low</v>
      </c>
      <c r="E29" s="6" t="str" cm="1">
        <f t="array" ref="E29">IFERROR(_xlfn.SWITCH(INDEX(Test_Data!E:E, MATCH(B29, Test_Data!A:A, 0)),
    "Completed", "Closed",
    "In Progress", "In Progress",
    "Pass", "Closed",
    "Fail", "Reopened",
    "Not Possible", "Rejected",
    ""), "")</f>
        <v>In Progress</v>
      </c>
      <c r="F29" s="6" t="str">
        <f>INDEX(Requirement_Tracking!G29,MATCH(Defect_Data!B29,Requirement_Tracking!B29:B528,0))</f>
        <v>Dara H.</v>
      </c>
      <c r="G29" s="6" t="str">
        <f>INDEX(Requirement_Tracking!H29,MATCH(Defect_Data!B29,Requirement_Tracking!B29:B528,0))</f>
        <v>Project B</v>
      </c>
      <c r="H29" s="11">
        <f>IFERROR(EDATE(INDEX(Test_Data!H:H, MATCH(B29, Test_Data!A:A, 0)), -2), "")</f>
        <v>45351</v>
      </c>
    </row>
    <row r="30" spans="1:8" x14ac:dyDescent="0.3">
      <c r="A30" s="6" t="str">
        <f>INDEX(Test_Data!B:B,MATCH(Defect_Data!B30,Test_Data!A:A,0))</f>
        <v>P003</v>
      </c>
      <c r="B30" s="6" t="s">
        <v>37</v>
      </c>
      <c r="C30" s="6" t="str">
        <f>INDEX(Requirement_Tracking!J30:J529,MATCH(Defect_Data!B30,Requirement_Tracking!B30:B529,0))</f>
        <v>None</v>
      </c>
      <c r="D30" s="6" t="str">
        <f>INDEX(Requirement_Tracking!K30:K529,MATCH(Defect_Data!B30,Requirement_Tracking!B30:B529,0))</f>
        <v>None</v>
      </c>
      <c r="E30" s="6" t="str" cm="1">
        <f t="array" ref="E30">IFERROR(_xlfn.SWITCH(INDEX(Test_Data!E:E, MATCH(B30, Test_Data!A:A, 0)),
    "Completed", "Closed",
    "In Progress", "In Progress",
    "Pass", "Closed",
    "Fail", "Reopened",
    "Not Possible", "Rejected",
    ""), "")</f>
        <v>In Progress</v>
      </c>
      <c r="F30" s="6" t="str">
        <f>INDEX(Requirement_Tracking!G30,MATCH(Defect_Data!B30,Requirement_Tracking!B30:B529,0))</f>
        <v>Dara H.</v>
      </c>
      <c r="G30" s="6" t="str">
        <f>INDEX(Requirement_Tracking!H30,MATCH(Defect_Data!B30,Requirement_Tracking!B30:B529,0))</f>
        <v>Project C</v>
      </c>
      <c r="H30" s="11">
        <f>IFERROR(EDATE(INDEX(Test_Data!H:H, MATCH(B30, Test_Data!A:A, 0)), -2), "")</f>
        <v>45266</v>
      </c>
    </row>
    <row r="31" spans="1:8" x14ac:dyDescent="0.3">
      <c r="A31" s="6" t="str">
        <f>INDEX(Test_Data!B:B,MATCH(Defect_Data!B31,Test_Data!A:A,0))</f>
        <v>P001</v>
      </c>
      <c r="B31" s="6" t="s">
        <v>38</v>
      </c>
      <c r="C31" s="6" t="str">
        <f>INDEX(Requirement_Tracking!J31:J530,MATCH(Defect_Data!B31,Requirement_Tracking!B31:B530,0))</f>
        <v>D130</v>
      </c>
      <c r="D31" s="6" t="str">
        <f>INDEX(Requirement_Tracking!K31:K530,MATCH(Defect_Data!B31,Requirement_Tracking!B31:B530,0))</f>
        <v>Critical</v>
      </c>
      <c r="E31" s="6" t="str" cm="1">
        <f t="array" ref="E31">IFERROR(_xlfn.SWITCH(INDEX(Test_Data!E:E, MATCH(B31, Test_Data!A:A, 0)),
    "Completed", "Closed",
    "In Progress", "In Progress",
    "Pass", "Closed",
    "Fail", "Reopened",
    "Not Possible", "Rejected",
    ""), "")</f>
        <v>Closed</v>
      </c>
      <c r="F31" s="6" t="str">
        <f>INDEX(Requirement_Tracking!G31,MATCH(Defect_Data!B31,Requirement_Tracking!B31:B530,0))</f>
        <v>Dara H.</v>
      </c>
      <c r="G31" s="6" t="str">
        <f>INDEX(Requirement_Tracking!H31,MATCH(Defect_Data!B31,Requirement_Tracking!B31:B530,0))</f>
        <v>Project A</v>
      </c>
      <c r="H31" s="11">
        <f>IFERROR(EDATE(INDEX(Test_Data!H:H, MATCH(B31, Test_Data!A:A, 0)), -2), "")</f>
        <v>45286</v>
      </c>
    </row>
    <row r="32" spans="1:8" x14ac:dyDescent="0.3">
      <c r="A32" s="6" t="str">
        <f>INDEX(Test_Data!B:B,MATCH(Defect_Data!B32,Test_Data!A:A,0))</f>
        <v>P004</v>
      </c>
      <c r="B32" s="6" t="s">
        <v>39</v>
      </c>
      <c r="C32" s="6" t="str">
        <f>INDEX(Requirement_Tracking!J32:J531,MATCH(Defect_Data!B32,Requirement_Tracking!B32:B531,0))</f>
        <v>None</v>
      </c>
      <c r="D32" s="6" t="str">
        <f>INDEX(Requirement_Tracking!K32:K531,MATCH(Defect_Data!B32,Requirement_Tracking!B32:B531,0))</f>
        <v>None</v>
      </c>
      <c r="E32" s="6" t="str" cm="1">
        <f t="array" ref="E32">IFERROR(_xlfn.SWITCH(INDEX(Test_Data!E:E, MATCH(B32, Test_Data!A:A, 0)),
    "Completed", "Closed",
    "In Progress", "In Progress",
    "Pass", "Closed",
    "Fail", "Reopened",
    "Not Possible", "Rejected",
    ""), "")</f>
        <v>In Progress</v>
      </c>
      <c r="F32" s="6" t="str">
        <f>INDEX(Requirement_Tracking!G32,MATCH(Defect_Data!B32,Requirement_Tracking!B32:B531,0))</f>
        <v>Akshay G.</v>
      </c>
      <c r="G32" s="6" t="str">
        <f>INDEX(Requirement_Tracking!H32,MATCH(Defect_Data!B32,Requirement_Tracking!B32:B531,0))</f>
        <v>Project D</v>
      </c>
      <c r="H32" s="11">
        <f>IFERROR(EDATE(INDEX(Test_Data!H:H, MATCH(B32, Test_Data!A:A, 0)), -2), "")</f>
        <v>45345</v>
      </c>
    </row>
    <row r="33" spans="1:8" x14ac:dyDescent="0.3">
      <c r="A33" s="6" t="str">
        <f>INDEX(Test_Data!B:B,MATCH(Defect_Data!B33,Test_Data!A:A,0))</f>
        <v>P003</v>
      </c>
      <c r="B33" s="6" t="s">
        <v>40</v>
      </c>
      <c r="C33" s="6" t="str">
        <f>INDEX(Requirement_Tracking!J33:J532,MATCH(Defect_Data!B33,Requirement_Tracking!B33:B532,0))</f>
        <v>None</v>
      </c>
      <c r="D33" s="6" t="str">
        <f>INDEX(Requirement_Tracking!K33:K532,MATCH(Defect_Data!B33,Requirement_Tracking!B33:B532,0))</f>
        <v>None</v>
      </c>
      <c r="E33" s="6" t="str" cm="1">
        <f t="array" ref="E33">IFERROR(_xlfn.SWITCH(INDEX(Test_Data!E:E, MATCH(B33, Test_Data!A:A, 0)),
    "Completed", "Closed",
    "In Progress", "In Progress",
    "Pass", "Closed",
    "Fail", "Reopened",
    "Not Possible", "Rejected",
    ""), "")</f>
        <v>Closed</v>
      </c>
      <c r="F33" s="6" t="str">
        <f>INDEX(Requirement_Tracking!G33,MATCH(Defect_Data!B33,Requirement_Tracking!B33:B532,0))</f>
        <v>Dara H.</v>
      </c>
      <c r="G33" s="6" t="str">
        <f>INDEX(Requirement_Tracking!H33,MATCH(Defect_Data!B33,Requirement_Tracking!B33:B532,0))</f>
        <v>Project C</v>
      </c>
      <c r="H33" s="11">
        <f>IFERROR(EDATE(INDEX(Test_Data!H:H, MATCH(B33, Test_Data!A:A, 0)), -2), "")</f>
        <v>45233</v>
      </c>
    </row>
    <row r="34" spans="1:8" x14ac:dyDescent="0.3">
      <c r="A34" s="6" t="str">
        <f>INDEX(Test_Data!B:B,MATCH(Defect_Data!B34,Test_Data!A:A,0))</f>
        <v>P005</v>
      </c>
      <c r="B34" s="6" t="s">
        <v>41</v>
      </c>
      <c r="C34" s="6" t="str">
        <f>INDEX(Requirement_Tracking!J34:J533,MATCH(Defect_Data!B34,Requirement_Tracking!B34:B533,0))</f>
        <v>D133</v>
      </c>
      <c r="D34" s="6" t="str">
        <f>INDEX(Requirement_Tracking!K34:K533,MATCH(Defect_Data!B34,Requirement_Tracking!B34:B533,0))</f>
        <v>Critical</v>
      </c>
      <c r="E34" s="6" t="str" cm="1">
        <f t="array" ref="E34">IFERROR(_xlfn.SWITCH(INDEX(Test_Data!E:E, MATCH(B34, Test_Data!A:A, 0)),
    "Completed", "Closed",
    "In Progress", "In Progress",
    "Pass", "Closed",
    "Fail", "Reopened",
    "Not Possible", "Rejected",
    ""), "")</f>
        <v>Closed</v>
      </c>
      <c r="F34" s="6" t="str">
        <f>INDEX(Requirement_Tracking!G34,MATCH(Defect_Data!B34,Requirement_Tracking!B34:B533,0))</f>
        <v>Jaha U.</v>
      </c>
      <c r="G34" s="6" t="str">
        <f>INDEX(Requirement_Tracking!H34,MATCH(Defect_Data!B34,Requirement_Tracking!B34:B533,0))</f>
        <v>Project B</v>
      </c>
      <c r="H34" s="11">
        <f>IFERROR(EDATE(INDEX(Test_Data!H:H, MATCH(B34, Test_Data!A:A, 0)), -2), "")</f>
        <v>45366</v>
      </c>
    </row>
    <row r="35" spans="1:8" x14ac:dyDescent="0.3">
      <c r="A35" s="6" t="str">
        <f>INDEX(Test_Data!B:B,MATCH(Defect_Data!B35,Test_Data!A:A,0))</f>
        <v>P002</v>
      </c>
      <c r="B35" s="6" t="s">
        <v>42</v>
      </c>
      <c r="C35" s="6" t="str">
        <f>INDEX(Requirement_Tracking!J35:J534,MATCH(Defect_Data!B35,Requirement_Tracking!B35:B534,0))</f>
        <v>D753</v>
      </c>
      <c r="D35" s="6" t="str">
        <f>INDEX(Requirement_Tracking!K35:K534,MATCH(Defect_Data!B35,Requirement_Tracking!B35:B534,0))</f>
        <v>Medium</v>
      </c>
      <c r="E35" s="6" t="str" cm="1">
        <f t="array" ref="E35">IFERROR(_xlfn.SWITCH(INDEX(Test_Data!E:E, MATCH(B35, Test_Data!A:A, 0)),
    "Completed", "Closed",
    "In Progress", "In Progress",
    "Pass", "Closed",
    "Fail", "Reopened",
    "Not Possible", "Rejected",
    ""), "")</f>
        <v>Rejected</v>
      </c>
      <c r="F35" s="6" t="str">
        <f>INDEX(Requirement_Tracking!G35,MATCH(Defect_Data!B35,Requirement_Tracking!B35:B534,0))</f>
        <v>Akshay G.</v>
      </c>
      <c r="G35" s="6" t="str">
        <f>INDEX(Requirement_Tracking!H35,MATCH(Defect_Data!B35,Requirement_Tracking!B35:B534,0))</f>
        <v>Project A</v>
      </c>
      <c r="H35" s="11">
        <f>IFERROR(EDATE(INDEX(Test_Data!H:H, MATCH(B35, Test_Data!A:A, 0)), -2), "")</f>
        <v>45319</v>
      </c>
    </row>
    <row r="36" spans="1:8" x14ac:dyDescent="0.3">
      <c r="A36" s="6" t="str">
        <f>INDEX(Test_Data!B:B,MATCH(Defect_Data!B36,Test_Data!A:A,0))</f>
        <v>P005</v>
      </c>
      <c r="B36" s="6" t="s">
        <v>43</v>
      </c>
      <c r="C36" s="6" t="str">
        <f>INDEX(Requirement_Tracking!J36:J535,MATCH(Defect_Data!B36,Requirement_Tracking!B36:B535,0))</f>
        <v>None</v>
      </c>
      <c r="D36" s="6" t="str">
        <f>INDEX(Requirement_Tracking!K36:K535,MATCH(Defect_Data!B36,Requirement_Tracking!B36:B535,0))</f>
        <v>None</v>
      </c>
      <c r="E36" s="6" t="str" cm="1">
        <f t="array" ref="E36">IFERROR(_xlfn.SWITCH(INDEX(Test_Data!E:E, MATCH(B36, Test_Data!A:A, 0)),
    "Completed", "Closed",
    "In Progress", "In Progress",
    "Pass", "Closed",
    "Fail", "Reopened",
    "Not Possible", "Rejected",
    ""), "")</f>
        <v>In Progress</v>
      </c>
      <c r="F36" s="6" t="str">
        <f>INDEX(Requirement_Tracking!G36,MATCH(Defect_Data!B36,Requirement_Tracking!B36:B535,0))</f>
        <v>Jaha U.</v>
      </c>
      <c r="G36" s="6" t="str">
        <f>INDEX(Requirement_Tracking!H36,MATCH(Defect_Data!B36,Requirement_Tracking!B36:B535,0))</f>
        <v>Project C</v>
      </c>
      <c r="H36" s="11">
        <f>IFERROR(EDATE(INDEX(Test_Data!H:H, MATCH(B36, Test_Data!A:A, 0)), -2), "")</f>
        <v>45355</v>
      </c>
    </row>
    <row r="37" spans="1:8" x14ac:dyDescent="0.3">
      <c r="A37" s="6" t="str">
        <f>INDEX(Test_Data!B:B,MATCH(Defect_Data!B37,Test_Data!A:A,0))</f>
        <v>P002</v>
      </c>
      <c r="B37" s="6" t="s">
        <v>44</v>
      </c>
      <c r="C37" s="6" t="str">
        <f>INDEX(Requirement_Tracking!J37:J536,MATCH(Defect_Data!B37,Requirement_Tracking!B37:B536,0))</f>
        <v>D136</v>
      </c>
      <c r="D37" s="6" t="str">
        <f>INDEX(Requirement_Tracking!K37:K536,MATCH(Defect_Data!B37,Requirement_Tracking!B37:B536,0))</f>
        <v>Critical</v>
      </c>
      <c r="E37" s="6" t="str" cm="1">
        <f t="array" ref="E37">IFERROR(_xlfn.SWITCH(INDEX(Test_Data!E:E, MATCH(B37, Test_Data!A:A, 0)),
    "Completed", "Closed",
    "In Progress", "In Progress",
    "Pass", "Closed",
    "Fail", "Reopened",
    "Not Possible", "Rejected",
    ""), "")</f>
        <v>In Progress</v>
      </c>
      <c r="F37" s="6" t="str">
        <f>INDEX(Requirement_Tracking!G37,MATCH(Defect_Data!B37,Requirement_Tracking!B37:B536,0))</f>
        <v>Dara H.</v>
      </c>
      <c r="G37" s="6" t="str">
        <f>INDEX(Requirement_Tracking!H37,MATCH(Defect_Data!B37,Requirement_Tracking!B37:B536,0))</f>
        <v>Project A</v>
      </c>
      <c r="H37" s="11">
        <f>IFERROR(EDATE(INDEX(Test_Data!H:H, MATCH(B37, Test_Data!A:A, 0)), -2), "")</f>
        <v>45344</v>
      </c>
    </row>
    <row r="38" spans="1:8" x14ac:dyDescent="0.3">
      <c r="A38" s="6" t="str">
        <f>INDEX(Test_Data!B:B,MATCH(Defect_Data!B38,Test_Data!A:A,0))</f>
        <v>P001</v>
      </c>
      <c r="B38" s="6" t="s">
        <v>45</v>
      </c>
      <c r="C38" s="6" t="str">
        <f>INDEX(Requirement_Tracking!J38:J537,MATCH(Defect_Data!B38,Requirement_Tracking!B38:B537,0))</f>
        <v>None</v>
      </c>
      <c r="D38" s="6" t="str">
        <f>INDEX(Requirement_Tracking!K38:K537,MATCH(Defect_Data!B38,Requirement_Tracking!B38:B537,0))</f>
        <v>None</v>
      </c>
      <c r="E38" s="6" t="str" cm="1">
        <f t="array" ref="E38">IFERROR(_xlfn.SWITCH(INDEX(Test_Data!E:E, MATCH(B38, Test_Data!A:A, 0)),
    "Completed", "Closed",
    "In Progress", "In Progress",
    "Pass", "Closed",
    "Fail", "Reopened",
    "Not Possible", "Rejected",
    ""), "")</f>
        <v>In Progress</v>
      </c>
      <c r="F38" s="6" t="str">
        <f>INDEX(Requirement_Tracking!G38,MATCH(Defect_Data!B38,Requirement_Tracking!B38:B537,0))</f>
        <v>Jasmin P.</v>
      </c>
      <c r="G38" s="6" t="str">
        <f>INDEX(Requirement_Tracking!H38,MATCH(Defect_Data!B38,Requirement_Tracking!B38:B537,0))</f>
        <v>Project A</v>
      </c>
      <c r="H38" s="11">
        <f>IFERROR(EDATE(INDEX(Test_Data!H:H, MATCH(B38, Test_Data!A:A, 0)), -2), "")</f>
        <v>45394</v>
      </c>
    </row>
    <row r="39" spans="1:8" x14ac:dyDescent="0.3">
      <c r="A39" s="6" t="str">
        <f>INDEX(Test_Data!B:B,MATCH(Defect_Data!B39,Test_Data!A:A,0))</f>
        <v>P004</v>
      </c>
      <c r="B39" s="6" t="s">
        <v>46</v>
      </c>
      <c r="C39" s="6" t="str">
        <f>INDEX(Requirement_Tracking!J39:J538,MATCH(Defect_Data!B39,Requirement_Tracking!B39:B538,0))</f>
        <v>None</v>
      </c>
      <c r="D39" s="6" t="str">
        <f>INDEX(Requirement_Tracking!K39:K538,MATCH(Defect_Data!B39,Requirement_Tracking!B39:B538,0))</f>
        <v>None</v>
      </c>
      <c r="E39" s="6" t="str" cm="1">
        <f t="array" ref="E39">IFERROR(_xlfn.SWITCH(INDEX(Test_Data!E:E, MATCH(B39, Test_Data!A:A, 0)),
    "Completed", "Closed",
    "In Progress", "In Progress",
    "Pass", "Closed",
    "Fail", "Reopened",
    "Not Possible", "Rejected",
    ""), "")</f>
        <v>Reopened</v>
      </c>
      <c r="F39" s="6" t="str">
        <f>INDEX(Requirement_Tracking!G39,MATCH(Defect_Data!B39,Requirement_Tracking!B39:B538,0))</f>
        <v>Sarah G.</v>
      </c>
      <c r="G39" s="6" t="str">
        <f>INDEX(Requirement_Tracking!H39,MATCH(Defect_Data!B39,Requirement_Tracking!B39:B538,0))</f>
        <v>Project E</v>
      </c>
      <c r="H39" s="11">
        <f>IFERROR(EDATE(INDEX(Test_Data!H:H, MATCH(B39, Test_Data!A:A, 0)), -2), "")</f>
        <v>45283</v>
      </c>
    </row>
    <row r="40" spans="1:8" x14ac:dyDescent="0.3">
      <c r="A40" s="6" t="str">
        <f>INDEX(Test_Data!B:B,MATCH(Defect_Data!B40,Test_Data!A:A,0))</f>
        <v>P002</v>
      </c>
      <c r="B40" s="6" t="s">
        <v>47</v>
      </c>
      <c r="C40" s="6" t="str">
        <f>INDEX(Requirement_Tracking!J40:J539,MATCH(Defect_Data!B40,Requirement_Tracking!B40:B539,0))</f>
        <v>D139</v>
      </c>
      <c r="D40" s="6" t="str">
        <f>INDEX(Requirement_Tracking!K40:K539,MATCH(Defect_Data!B40,Requirement_Tracking!B40:B539,0))</f>
        <v>Critical</v>
      </c>
      <c r="E40" s="6" t="str" cm="1">
        <f t="array" ref="E40">IFERROR(_xlfn.SWITCH(INDEX(Test_Data!E:E, MATCH(B40, Test_Data!A:A, 0)),
    "Completed", "Closed",
    "In Progress", "In Progress",
    "Pass", "Closed",
    "Fail", "Reopened",
    "Not Possible", "Rejected",
    ""), "")</f>
        <v>Closed</v>
      </c>
      <c r="F40" s="6" t="str">
        <f>INDEX(Requirement_Tracking!G40,MATCH(Defect_Data!B40,Requirement_Tracking!B40:B539,0))</f>
        <v>Sarah G.</v>
      </c>
      <c r="G40" s="6" t="str">
        <f>INDEX(Requirement_Tracking!H40,MATCH(Defect_Data!B40,Requirement_Tracking!B40:B539,0))</f>
        <v>Project B</v>
      </c>
      <c r="H40" s="11">
        <f>IFERROR(EDATE(INDEX(Test_Data!H:H, MATCH(B40, Test_Data!A:A, 0)), -2), "")</f>
        <v>45422</v>
      </c>
    </row>
    <row r="41" spans="1:8" x14ac:dyDescent="0.3">
      <c r="A41" s="6" t="str">
        <f>INDEX(Test_Data!B:B,MATCH(Defect_Data!B41,Test_Data!A:A,0))</f>
        <v>P002</v>
      </c>
      <c r="B41" s="6" t="s">
        <v>48</v>
      </c>
      <c r="C41" s="6" t="str">
        <f>INDEX(Requirement_Tracking!J41:J540,MATCH(Defect_Data!B41,Requirement_Tracking!B41:B540,0))</f>
        <v>D159</v>
      </c>
      <c r="D41" s="6" t="str">
        <f>INDEX(Requirement_Tracking!K41:K540,MATCH(Defect_Data!B41,Requirement_Tracking!B41:B540,0))</f>
        <v>High</v>
      </c>
      <c r="E41" s="6" t="str" cm="1">
        <f t="array" ref="E41">IFERROR(_xlfn.SWITCH(INDEX(Test_Data!E:E, MATCH(B41, Test_Data!A:A, 0)),
    "Completed", "Closed",
    "In Progress", "In Progress",
    "Pass", "Closed",
    "Fail", "Reopened",
    "Not Possible", "Rejected",
    ""), "")</f>
        <v>In Progress</v>
      </c>
      <c r="F41" s="6" t="str">
        <f>INDEX(Requirement_Tracking!G41,MATCH(Defect_Data!B41,Requirement_Tracking!B41:B540,0))</f>
        <v>Dara H.</v>
      </c>
      <c r="G41" s="6" t="str">
        <f>INDEX(Requirement_Tracking!H41,MATCH(Defect_Data!B41,Requirement_Tracking!B41:B540,0))</f>
        <v>Project C</v>
      </c>
      <c r="H41" s="11">
        <f>IFERROR(EDATE(INDEX(Test_Data!H:H, MATCH(B41, Test_Data!A:A, 0)), -2), "")</f>
        <v>45351</v>
      </c>
    </row>
    <row r="42" spans="1:8" x14ac:dyDescent="0.3">
      <c r="A42" s="6" t="str">
        <f>INDEX(Test_Data!B:B,MATCH(Defect_Data!B42,Test_Data!A:A,0))</f>
        <v>P004</v>
      </c>
      <c r="B42" s="6" t="s">
        <v>49</v>
      </c>
      <c r="C42" s="6" t="str">
        <f>INDEX(Requirement_Tracking!J42:J541,MATCH(Defect_Data!B42,Requirement_Tracking!B42:B541,0))</f>
        <v>None</v>
      </c>
      <c r="D42" s="6" t="str">
        <f>INDEX(Requirement_Tracking!K42:K541,MATCH(Defect_Data!B42,Requirement_Tracking!B42:B541,0))</f>
        <v>None</v>
      </c>
      <c r="E42" s="6" t="str" cm="1">
        <f t="array" ref="E42">IFERROR(_xlfn.SWITCH(INDEX(Test_Data!E:E, MATCH(B42, Test_Data!A:A, 0)),
    "Completed", "Closed",
    "In Progress", "In Progress",
    "Pass", "Closed",
    "Fail", "Reopened",
    "Not Possible", "Rejected",
    ""), "")</f>
        <v>Closed</v>
      </c>
      <c r="F42" s="6" t="str">
        <f>INDEX(Requirement_Tracking!G42,MATCH(Defect_Data!B42,Requirement_Tracking!B42:B541,0))</f>
        <v>Akshay G.</v>
      </c>
      <c r="G42" s="6" t="str">
        <f>INDEX(Requirement_Tracking!H42,MATCH(Defect_Data!B42,Requirement_Tracking!B42:B541,0))</f>
        <v>Project D</v>
      </c>
      <c r="H42" s="11">
        <f>IFERROR(EDATE(INDEX(Test_Data!H:H, MATCH(B42, Test_Data!A:A, 0)), -2), "")</f>
        <v>45440</v>
      </c>
    </row>
    <row r="43" spans="1:8" x14ac:dyDescent="0.3">
      <c r="A43" s="6" t="str">
        <f>INDEX(Test_Data!B:B,MATCH(Defect_Data!B43,Test_Data!A:A,0))</f>
        <v>P002</v>
      </c>
      <c r="B43" s="6" t="s">
        <v>50</v>
      </c>
      <c r="C43" s="6" t="str">
        <f>INDEX(Requirement_Tracking!J43:J542,MATCH(Defect_Data!B43,Requirement_Tracking!B43:B542,0))</f>
        <v>D142</v>
      </c>
      <c r="D43" s="6" t="str">
        <f>INDEX(Requirement_Tracking!K43:K542,MATCH(Defect_Data!B43,Requirement_Tracking!B43:B542,0))</f>
        <v>Low</v>
      </c>
      <c r="E43" s="6" t="str" cm="1">
        <f t="array" ref="E43">IFERROR(_xlfn.SWITCH(INDEX(Test_Data!E:E, MATCH(B43, Test_Data!A:A, 0)),
    "Completed", "Closed",
    "In Progress", "In Progress",
    "Pass", "Closed",
    "Fail", "Reopened",
    "Not Possible", "Rejected",
    ""), "")</f>
        <v>Closed</v>
      </c>
      <c r="F43" s="6" t="str">
        <f>INDEX(Requirement_Tracking!G43,MATCH(Defect_Data!B43,Requirement_Tracking!B43:B542,0))</f>
        <v>Sarah G.</v>
      </c>
      <c r="G43" s="6" t="str">
        <f>INDEX(Requirement_Tracking!H43,MATCH(Defect_Data!B43,Requirement_Tracking!B43:B542,0))</f>
        <v>Project E</v>
      </c>
      <c r="H43" s="11">
        <f>IFERROR(EDATE(INDEX(Test_Data!H:H, MATCH(B43, Test_Data!A:A, 0)), -2), "")</f>
        <v>45249</v>
      </c>
    </row>
    <row r="44" spans="1:8" x14ac:dyDescent="0.3">
      <c r="A44" s="6" t="str">
        <f>INDEX(Test_Data!B:B,MATCH(Defect_Data!B44,Test_Data!A:A,0))</f>
        <v>P001</v>
      </c>
      <c r="B44" s="6" t="s">
        <v>51</v>
      </c>
      <c r="C44" s="6" t="str">
        <f>INDEX(Requirement_Tracking!J44:J543,MATCH(Defect_Data!B44,Requirement_Tracking!B44:B543,0))</f>
        <v>D421</v>
      </c>
      <c r="D44" s="6" t="str">
        <f>INDEX(Requirement_Tracking!K44:K543,MATCH(Defect_Data!B44,Requirement_Tracking!B44:B543,0))</f>
        <v>Low</v>
      </c>
      <c r="E44" s="6" t="str" cm="1">
        <f t="array" ref="E44">IFERROR(_xlfn.SWITCH(INDEX(Test_Data!E:E, MATCH(B44, Test_Data!A:A, 0)),
    "Completed", "Closed",
    "In Progress", "In Progress",
    "Pass", "Closed",
    "Fail", "Reopened",
    "Not Possible", "Rejected",
    ""), "")</f>
        <v>In Progress</v>
      </c>
      <c r="F44" s="6" t="str">
        <f>INDEX(Requirement_Tracking!G44,MATCH(Defect_Data!B44,Requirement_Tracking!B44:B543,0))</f>
        <v>Akshay G.</v>
      </c>
      <c r="G44" s="6" t="str">
        <f>INDEX(Requirement_Tracking!H44,MATCH(Defect_Data!B44,Requirement_Tracking!B44:B543,0))</f>
        <v>Project E</v>
      </c>
      <c r="H44" s="11">
        <f>IFERROR(EDATE(INDEX(Test_Data!H:H, MATCH(B44, Test_Data!A:A, 0)), -2), "")</f>
        <v>45278</v>
      </c>
    </row>
    <row r="45" spans="1:8" x14ac:dyDescent="0.3">
      <c r="A45" s="6" t="str">
        <f>INDEX(Test_Data!B:B,MATCH(Defect_Data!B45,Test_Data!A:A,0))</f>
        <v>P002</v>
      </c>
      <c r="B45" s="6" t="s">
        <v>52</v>
      </c>
      <c r="C45" s="6" t="str">
        <f>INDEX(Requirement_Tracking!J45:J544,MATCH(Defect_Data!B45,Requirement_Tracking!B45:B544,0))</f>
        <v>D459</v>
      </c>
      <c r="D45" s="6" t="str">
        <f>INDEX(Requirement_Tracking!K45:K544,MATCH(Defect_Data!B45,Requirement_Tracking!B45:B544,0))</f>
        <v>Medium</v>
      </c>
      <c r="E45" s="6" t="str" cm="1">
        <f t="array" ref="E45">IFERROR(_xlfn.SWITCH(INDEX(Test_Data!E:E, MATCH(B45, Test_Data!A:A, 0)),
    "Completed", "Closed",
    "In Progress", "In Progress",
    "Pass", "Closed",
    "Fail", "Reopened",
    "Not Possible", "Rejected",
    ""), "")</f>
        <v>Closed</v>
      </c>
      <c r="F45" s="6" t="str">
        <f>INDEX(Requirement_Tracking!G45,MATCH(Defect_Data!B45,Requirement_Tracking!B45:B544,0))</f>
        <v>Jasmin P.</v>
      </c>
      <c r="G45" s="6" t="str">
        <f>INDEX(Requirement_Tracking!H45,MATCH(Defect_Data!B45,Requirement_Tracking!B45:B544,0))</f>
        <v>Project A</v>
      </c>
      <c r="H45" s="11">
        <f>IFERROR(EDATE(INDEX(Test_Data!H:H, MATCH(B45, Test_Data!A:A, 0)), -2), "")</f>
        <v>45270</v>
      </c>
    </row>
    <row r="46" spans="1:8" x14ac:dyDescent="0.3">
      <c r="A46" s="6" t="str">
        <f>INDEX(Test_Data!B:B,MATCH(Defect_Data!B46,Test_Data!A:A,0))</f>
        <v>P005</v>
      </c>
      <c r="B46" s="6" t="s">
        <v>53</v>
      </c>
      <c r="C46" s="6" t="str">
        <f>INDEX(Requirement_Tracking!J46:J545,MATCH(Defect_Data!B46,Requirement_Tracking!B46:B545,0))</f>
        <v>D145</v>
      </c>
      <c r="D46" s="6" t="str">
        <f>INDEX(Requirement_Tracking!K46:K545,MATCH(Defect_Data!B46,Requirement_Tracking!B46:B545,0))</f>
        <v>Low</v>
      </c>
      <c r="E46" s="6" t="str" cm="1">
        <f t="array" ref="E46">IFERROR(_xlfn.SWITCH(INDEX(Test_Data!E:E, MATCH(B46, Test_Data!A:A, 0)),
    "Completed", "Closed",
    "In Progress", "In Progress",
    "Pass", "Closed",
    "Fail", "Reopened",
    "Not Possible", "Rejected",
    ""), "")</f>
        <v>Closed</v>
      </c>
      <c r="F46" s="6" t="str">
        <f>INDEX(Requirement_Tracking!G46,MATCH(Defect_Data!B46,Requirement_Tracking!B46:B545,0))</f>
        <v>Jaha U.</v>
      </c>
      <c r="G46" s="6" t="str">
        <f>INDEX(Requirement_Tracking!H46,MATCH(Defect_Data!B46,Requirement_Tracking!B46:B545,0))</f>
        <v>Project C</v>
      </c>
      <c r="H46" s="11">
        <f>IFERROR(EDATE(INDEX(Test_Data!H:H, MATCH(B46, Test_Data!A:A, 0)), -2), "")</f>
        <v>45296</v>
      </c>
    </row>
    <row r="47" spans="1:8" x14ac:dyDescent="0.3">
      <c r="A47" s="6" t="str">
        <f>INDEX(Test_Data!B:B,MATCH(Defect_Data!B47,Test_Data!A:A,0))</f>
        <v>P004</v>
      </c>
      <c r="B47" s="6" t="s">
        <v>54</v>
      </c>
      <c r="C47" s="6" t="str">
        <f>INDEX(Requirement_Tracking!J47:J546,MATCH(Defect_Data!B47,Requirement_Tracking!B47:B546,0))</f>
        <v>D127</v>
      </c>
      <c r="D47" s="6" t="str">
        <f>INDEX(Requirement_Tracking!K47:K546,MATCH(Defect_Data!B47,Requirement_Tracking!B47:B546,0))</f>
        <v>High</v>
      </c>
      <c r="E47" s="6" t="str" cm="1">
        <f t="array" ref="E47">IFERROR(_xlfn.SWITCH(INDEX(Test_Data!E:E, MATCH(B47, Test_Data!A:A, 0)),
    "Completed", "Closed",
    "In Progress", "In Progress",
    "Pass", "Closed",
    "Fail", "Reopened",
    "Not Possible", "Rejected",
    ""), "")</f>
        <v>Closed</v>
      </c>
      <c r="F47" s="6" t="str">
        <f>INDEX(Requirement_Tracking!G47,MATCH(Defect_Data!B47,Requirement_Tracking!B47:B546,0))</f>
        <v>Sarah G.</v>
      </c>
      <c r="G47" s="6" t="str">
        <f>INDEX(Requirement_Tracking!H47,MATCH(Defect_Data!B47,Requirement_Tracking!B47:B546,0))</f>
        <v>Project B</v>
      </c>
      <c r="H47" s="11">
        <f>IFERROR(EDATE(INDEX(Test_Data!H:H, MATCH(B47, Test_Data!A:A, 0)), -2), "")</f>
        <v>45334</v>
      </c>
    </row>
    <row r="48" spans="1:8" x14ac:dyDescent="0.3">
      <c r="A48" s="6" t="str">
        <f>INDEX(Test_Data!B:B,MATCH(Defect_Data!B48,Test_Data!A:A,0))</f>
        <v>P001</v>
      </c>
      <c r="B48" s="6" t="s">
        <v>55</v>
      </c>
      <c r="C48" s="6" t="str">
        <f>INDEX(Requirement_Tracking!J48:J547,MATCH(Defect_Data!B48,Requirement_Tracking!B48:B547,0))</f>
        <v>None</v>
      </c>
      <c r="D48" s="6" t="str">
        <f>INDEX(Requirement_Tracking!K48:K547,MATCH(Defect_Data!B48,Requirement_Tracking!B48:B547,0))</f>
        <v>None</v>
      </c>
      <c r="E48" s="6" t="str" cm="1">
        <f t="array" ref="E48">IFERROR(_xlfn.SWITCH(INDEX(Test_Data!E:E, MATCH(B48, Test_Data!A:A, 0)),
    "Completed", "Closed",
    "In Progress", "In Progress",
    "Pass", "Closed",
    "Fail", "Reopened",
    "Not Possible", "Rejected",
    ""), "")</f>
        <v>In Progress</v>
      </c>
      <c r="F48" s="6" t="str">
        <f>INDEX(Requirement_Tracking!G48,MATCH(Defect_Data!B48,Requirement_Tracking!B48:B547,0))</f>
        <v>Akshay G.</v>
      </c>
      <c r="G48" s="6" t="str">
        <f>INDEX(Requirement_Tracking!H48,MATCH(Defect_Data!B48,Requirement_Tracking!B48:B547,0))</f>
        <v>Project E</v>
      </c>
      <c r="H48" s="11">
        <f>IFERROR(EDATE(INDEX(Test_Data!H:H, MATCH(B48, Test_Data!A:A, 0)), -2), "")</f>
        <v>45344</v>
      </c>
    </row>
    <row r="49" spans="1:8" x14ac:dyDescent="0.3">
      <c r="A49" s="6" t="str">
        <f>INDEX(Test_Data!B:B,MATCH(Defect_Data!B49,Test_Data!A:A,0))</f>
        <v>P004</v>
      </c>
      <c r="B49" s="6" t="s">
        <v>56</v>
      </c>
      <c r="C49" s="6" t="str">
        <f>INDEX(Requirement_Tracking!J49:J548,MATCH(Defect_Data!B49,Requirement_Tracking!B49:B548,0))</f>
        <v>D148</v>
      </c>
      <c r="D49" s="6" t="str">
        <f>INDEX(Requirement_Tracking!K49:K548,MATCH(Defect_Data!B49,Requirement_Tracking!B49:B548,0))</f>
        <v>Low</v>
      </c>
      <c r="E49" s="6" t="str" cm="1">
        <f t="array" ref="E49">IFERROR(_xlfn.SWITCH(INDEX(Test_Data!E:E, MATCH(B49, Test_Data!A:A, 0)),
    "Completed", "Closed",
    "In Progress", "In Progress",
    "Pass", "Closed",
    "Fail", "Reopened",
    "Not Possible", "Rejected",
    ""), "")</f>
        <v>Closed</v>
      </c>
      <c r="F49" s="6" t="str">
        <f>INDEX(Requirement_Tracking!G49,MATCH(Defect_Data!B49,Requirement_Tracking!B49:B548,0))</f>
        <v>Dara H.</v>
      </c>
      <c r="G49" s="6" t="str">
        <f>INDEX(Requirement_Tracking!H49,MATCH(Defect_Data!B49,Requirement_Tracking!B49:B548,0))</f>
        <v>Project D</v>
      </c>
      <c r="H49" s="11">
        <f>IFERROR(EDATE(INDEX(Test_Data!H:H, MATCH(B49, Test_Data!A:A, 0)), -2), "")</f>
        <v>45248</v>
      </c>
    </row>
    <row r="50" spans="1:8" x14ac:dyDescent="0.3">
      <c r="A50" s="6" t="str">
        <f>INDEX(Test_Data!B:B,MATCH(Defect_Data!B50,Test_Data!A:A,0))</f>
        <v>P004</v>
      </c>
      <c r="B50" s="6" t="s">
        <v>57</v>
      </c>
      <c r="C50" s="6" t="str">
        <f>INDEX(Requirement_Tracking!J50:J549,MATCH(Defect_Data!B50,Requirement_Tracking!B50:B549,0))</f>
        <v>None</v>
      </c>
      <c r="D50" s="6" t="str">
        <f>INDEX(Requirement_Tracking!K50:K549,MATCH(Defect_Data!B50,Requirement_Tracking!B50:B549,0))</f>
        <v>None</v>
      </c>
      <c r="E50" s="6" t="str" cm="1">
        <f t="array" ref="E50">IFERROR(_xlfn.SWITCH(INDEX(Test_Data!E:E, MATCH(B50, Test_Data!A:A, 0)),
    "Completed", "Closed",
    "In Progress", "In Progress",
    "Pass", "Closed",
    "Fail", "Reopened",
    "Not Possible", "Rejected",
    ""), "")</f>
        <v>In Progress</v>
      </c>
      <c r="F50" s="6" t="str">
        <f>INDEX(Requirement_Tracking!G50,MATCH(Defect_Data!B50,Requirement_Tracking!B50:B549,0))</f>
        <v>Jaha U.</v>
      </c>
      <c r="G50" s="6" t="str">
        <f>INDEX(Requirement_Tracking!H50,MATCH(Defect_Data!B50,Requirement_Tracking!B50:B549,0))</f>
        <v>Project E</v>
      </c>
      <c r="H50" s="11">
        <f>IFERROR(EDATE(INDEX(Test_Data!H:H, MATCH(B50, Test_Data!A:A, 0)), -2), "")</f>
        <v>45324</v>
      </c>
    </row>
    <row r="51" spans="1:8" x14ac:dyDescent="0.3">
      <c r="A51" s="6" t="str">
        <f>INDEX(Test_Data!B:B,MATCH(Defect_Data!B51,Test_Data!A:A,0))</f>
        <v>P005</v>
      </c>
      <c r="B51" s="6" t="s">
        <v>58</v>
      </c>
      <c r="C51" s="6" t="str">
        <f>INDEX(Requirement_Tracking!J51:J550,MATCH(Defect_Data!B51,Requirement_Tracking!B51:B550,0))</f>
        <v>None</v>
      </c>
      <c r="D51" s="6" t="str">
        <f>INDEX(Requirement_Tracking!K51:K550,MATCH(Defect_Data!B51,Requirement_Tracking!B51:B550,0))</f>
        <v>None</v>
      </c>
      <c r="E51" s="6" t="str" cm="1">
        <f t="array" ref="E51">IFERROR(_xlfn.SWITCH(INDEX(Test_Data!E:E, MATCH(B51, Test_Data!A:A, 0)),
    "Completed", "Closed",
    "In Progress", "In Progress",
    "Pass", "Closed",
    "Fail", "Reopened",
    "Not Possible", "Rejected",
    ""), "")</f>
        <v>In Progress</v>
      </c>
      <c r="F51" s="6" t="str">
        <f>INDEX(Requirement_Tracking!G51,MATCH(Defect_Data!B51,Requirement_Tracking!B51:B550,0))</f>
        <v>Dara H.</v>
      </c>
      <c r="G51" s="6" t="str">
        <f>INDEX(Requirement_Tracking!H51,MATCH(Defect_Data!B51,Requirement_Tracking!B51:B550,0))</f>
        <v>Project B</v>
      </c>
      <c r="H51" s="11">
        <f>IFERROR(EDATE(INDEX(Test_Data!H:H, MATCH(B51, Test_Data!A:A, 0)), -2), "")</f>
        <v>45379</v>
      </c>
    </row>
    <row r="52" spans="1:8" x14ac:dyDescent="0.3">
      <c r="A52" s="6" t="str">
        <f>INDEX(Test_Data!B:B,MATCH(Defect_Data!B52,Test_Data!A:A,0))</f>
        <v>P004</v>
      </c>
      <c r="B52" s="6" t="s">
        <v>59</v>
      </c>
      <c r="C52" s="6" t="str">
        <f>INDEX(Requirement_Tracking!J52:J551,MATCH(Defect_Data!B52,Requirement_Tracking!B52:B551,0))</f>
        <v>D151</v>
      </c>
      <c r="D52" s="6" t="str">
        <f>INDEX(Requirement_Tracking!K52:K551,MATCH(Defect_Data!B52,Requirement_Tracking!B52:B551,0))</f>
        <v>Medium</v>
      </c>
      <c r="E52" s="6" t="str" cm="1">
        <f t="array" ref="E52">IFERROR(_xlfn.SWITCH(INDEX(Test_Data!E:E, MATCH(B52, Test_Data!A:A, 0)),
    "Completed", "Closed",
    "In Progress", "In Progress",
    "Pass", "Closed",
    "Fail", "Reopened",
    "Not Possible", "Rejected",
    ""), "")</f>
        <v>Closed</v>
      </c>
      <c r="F52" s="6" t="str">
        <f>INDEX(Requirement_Tracking!G52,MATCH(Defect_Data!B52,Requirement_Tracking!B52:B551,0))</f>
        <v>Jasmin P.</v>
      </c>
      <c r="G52" s="6" t="str">
        <f>INDEX(Requirement_Tracking!H52,MATCH(Defect_Data!B52,Requirement_Tracking!B52:B551,0))</f>
        <v>Project B</v>
      </c>
      <c r="H52" s="11">
        <f>IFERROR(EDATE(INDEX(Test_Data!H:H, MATCH(B52, Test_Data!A:A, 0)), -2), "")</f>
        <v>45408</v>
      </c>
    </row>
    <row r="53" spans="1:8" x14ac:dyDescent="0.3">
      <c r="A53" s="6" t="str">
        <f>INDEX(Test_Data!B:B,MATCH(Defect_Data!B53,Test_Data!A:A,0))</f>
        <v>P003</v>
      </c>
      <c r="B53" s="6" t="s">
        <v>60</v>
      </c>
      <c r="C53" s="6" t="str">
        <f>INDEX(Requirement_Tracking!J53:J552,MATCH(Defect_Data!B53,Requirement_Tracking!B53:B552,0))</f>
        <v>D852</v>
      </c>
      <c r="D53" s="6" t="str">
        <f>INDEX(Requirement_Tracking!K53:K552,MATCH(Defect_Data!B53,Requirement_Tracking!B53:B552,0))</f>
        <v>High</v>
      </c>
      <c r="E53" s="6" t="str" cm="1">
        <f t="array" ref="E53">IFERROR(_xlfn.SWITCH(INDEX(Test_Data!E:E, MATCH(B53, Test_Data!A:A, 0)),
    "Completed", "Closed",
    "In Progress", "In Progress",
    "Pass", "Closed",
    "Fail", "Reopened",
    "Not Possible", "Rejected",
    ""), "")</f>
        <v>Closed</v>
      </c>
      <c r="F53" s="6" t="str">
        <f>INDEX(Requirement_Tracking!G53,MATCH(Defect_Data!B53,Requirement_Tracking!B53:B552,0))</f>
        <v>Dara H.</v>
      </c>
      <c r="G53" s="6" t="str">
        <f>INDEX(Requirement_Tracking!H53,MATCH(Defect_Data!B53,Requirement_Tracking!B53:B552,0))</f>
        <v>Project A</v>
      </c>
      <c r="H53" s="11">
        <f>IFERROR(EDATE(INDEX(Test_Data!H:H, MATCH(B53, Test_Data!A:A, 0)), -2), "")</f>
        <v>45308</v>
      </c>
    </row>
    <row r="54" spans="1:8" x14ac:dyDescent="0.3">
      <c r="A54" s="6" t="str">
        <f>INDEX(Test_Data!B:B,MATCH(Defect_Data!B54,Test_Data!A:A,0))</f>
        <v>P003</v>
      </c>
      <c r="B54" s="6" t="s">
        <v>61</v>
      </c>
      <c r="C54" s="6" t="str">
        <f>INDEX(Requirement_Tracking!J54:J553,MATCH(Defect_Data!B54,Requirement_Tracking!B54:B553,0))</f>
        <v>D632</v>
      </c>
      <c r="D54" s="6" t="str">
        <f>INDEX(Requirement_Tracking!K54:K553,MATCH(Defect_Data!B54,Requirement_Tracking!B54:B553,0))</f>
        <v>Medium</v>
      </c>
      <c r="E54" s="6" t="str" cm="1">
        <f t="array" ref="E54">IFERROR(_xlfn.SWITCH(INDEX(Test_Data!E:E, MATCH(B54, Test_Data!A:A, 0)),
    "Completed", "Closed",
    "In Progress", "In Progress",
    "Pass", "Closed",
    "Fail", "Reopened",
    "Not Possible", "Rejected",
    ""), "")</f>
        <v>Closed</v>
      </c>
      <c r="F54" s="6" t="str">
        <f>INDEX(Requirement_Tracking!G54,MATCH(Defect_Data!B54,Requirement_Tracking!B54:B553,0))</f>
        <v>Akshay G.</v>
      </c>
      <c r="G54" s="6" t="str">
        <f>INDEX(Requirement_Tracking!H54,MATCH(Defect_Data!B54,Requirement_Tracking!B54:B553,0))</f>
        <v>Project C</v>
      </c>
      <c r="H54" s="11">
        <f>IFERROR(EDATE(INDEX(Test_Data!H:H, MATCH(B54, Test_Data!A:A, 0)), -2), "")</f>
        <v>45264</v>
      </c>
    </row>
    <row r="55" spans="1:8" x14ac:dyDescent="0.3">
      <c r="A55" s="6" t="str">
        <f>INDEX(Test_Data!B:B,MATCH(Defect_Data!B55,Test_Data!A:A,0))</f>
        <v>P005</v>
      </c>
      <c r="B55" s="6" t="s">
        <v>62</v>
      </c>
      <c r="C55" s="6" t="str">
        <f>INDEX(Requirement_Tracking!J55:J554,MATCH(Defect_Data!B55,Requirement_Tracking!B55:B554,0))</f>
        <v>D154</v>
      </c>
      <c r="D55" s="6" t="str">
        <f>INDEX(Requirement_Tracking!K55:K554,MATCH(Defect_Data!B55,Requirement_Tracking!B55:B554,0))</f>
        <v>Medium</v>
      </c>
      <c r="E55" s="6" t="str" cm="1">
        <f t="array" ref="E55">IFERROR(_xlfn.SWITCH(INDEX(Test_Data!E:E, MATCH(B55, Test_Data!A:A, 0)),
    "Completed", "Closed",
    "In Progress", "In Progress",
    "Pass", "Closed",
    "Fail", "Reopened",
    "Not Possible", "Rejected",
    ""), "")</f>
        <v>Closed</v>
      </c>
      <c r="F55" s="6" t="str">
        <f>INDEX(Requirement_Tracking!G55,MATCH(Defect_Data!B55,Requirement_Tracking!B55:B554,0))</f>
        <v>Dara H.</v>
      </c>
      <c r="G55" s="6" t="str">
        <f>INDEX(Requirement_Tracking!H55,MATCH(Defect_Data!B55,Requirement_Tracking!B55:B554,0))</f>
        <v>Project E</v>
      </c>
      <c r="H55" s="11">
        <f>IFERROR(EDATE(INDEX(Test_Data!H:H, MATCH(B55, Test_Data!A:A, 0)), -2), "")</f>
        <v>45318</v>
      </c>
    </row>
    <row r="56" spans="1:8" x14ac:dyDescent="0.3">
      <c r="A56" s="6" t="str">
        <f>INDEX(Test_Data!B:B,MATCH(Defect_Data!B56,Test_Data!A:A,0))</f>
        <v>P002</v>
      </c>
      <c r="B56" s="6" t="s">
        <v>63</v>
      </c>
      <c r="C56" s="6" t="str">
        <f>INDEX(Requirement_Tracking!J56:J555,MATCH(Defect_Data!B56,Requirement_Tracking!B56:B555,0))</f>
        <v>None</v>
      </c>
      <c r="D56" s="6" t="str">
        <f>INDEX(Requirement_Tracking!K56:K555,MATCH(Defect_Data!B56,Requirement_Tracking!B56:B555,0))</f>
        <v>None</v>
      </c>
      <c r="E56" s="6" t="str" cm="1">
        <f t="array" ref="E56">IFERROR(_xlfn.SWITCH(INDEX(Test_Data!E:E, MATCH(B56, Test_Data!A:A, 0)),
    "Completed", "Closed",
    "In Progress", "In Progress",
    "Pass", "Closed",
    "Fail", "Reopened",
    "Not Possible", "Rejected",
    ""), "")</f>
        <v>Closed</v>
      </c>
      <c r="F56" s="6" t="str">
        <f>INDEX(Requirement_Tracking!G56,MATCH(Defect_Data!B56,Requirement_Tracking!B56:B555,0))</f>
        <v>Sarah G.</v>
      </c>
      <c r="G56" s="6" t="str">
        <f>INDEX(Requirement_Tracking!H56,MATCH(Defect_Data!B56,Requirement_Tracking!B56:B555,0))</f>
        <v>Project A</v>
      </c>
      <c r="H56" s="11">
        <f>IFERROR(EDATE(INDEX(Test_Data!H:H, MATCH(B56, Test_Data!A:A, 0)), -2), "")</f>
        <v>45439</v>
      </c>
    </row>
    <row r="57" spans="1:8" x14ac:dyDescent="0.3">
      <c r="A57" s="6" t="str">
        <f>INDEX(Test_Data!B:B,MATCH(Defect_Data!B57,Test_Data!A:A,0))</f>
        <v>P004</v>
      </c>
      <c r="B57" s="6" t="s">
        <v>64</v>
      </c>
      <c r="C57" s="6" t="str">
        <f>INDEX(Requirement_Tracking!J57:J556,MATCH(Defect_Data!B57,Requirement_Tracking!B57:B556,0))</f>
        <v>None</v>
      </c>
      <c r="D57" s="6" t="str">
        <f>INDEX(Requirement_Tracking!K57:K556,MATCH(Defect_Data!B57,Requirement_Tracking!B57:B556,0))</f>
        <v>None</v>
      </c>
      <c r="E57" s="6" t="str" cm="1">
        <f t="array" ref="E57">IFERROR(_xlfn.SWITCH(INDEX(Test_Data!E:E, MATCH(B57, Test_Data!A:A, 0)),
    "Completed", "Closed",
    "In Progress", "In Progress",
    "Pass", "Closed",
    "Fail", "Reopened",
    "Not Possible", "Rejected",
    ""), "")</f>
        <v>In Progress</v>
      </c>
      <c r="F57" s="6" t="str">
        <f>INDEX(Requirement_Tracking!G57,MATCH(Defect_Data!B57,Requirement_Tracking!B57:B556,0))</f>
        <v>Jaha U.</v>
      </c>
      <c r="G57" s="6" t="str">
        <f>INDEX(Requirement_Tracking!H57,MATCH(Defect_Data!B57,Requirement_Tracking!B57:B556,0))</f>
        <v>Project D</v>
      </c>
      <c r="H57" s="11">
        <f>IFERROR(EDATE(INDEX(Test_Data!H:H, MATCH(B57, Test_Data!A:A, 0)), -2), "")</f>
        <v>45351</v>
      </c>
    </row>
    <row r="58" spans="1:8" x14ac:dyDescent="0.3">
      <c r="A58" s="6" t="str">
        <f>INDEX(Test_Data!B:B,MATCH(Defect_Data!B58,Test_Data!A:A,0))</f>
        <v>P005</v>
      </c>
      <c r="B58" s="6" t="s">
        <v>65</v>
      </c>
      <c r="C58" s="6" t="str">
        <f>INDEX(Requirement_Tracking!J58:J557,MATCH(Defect_Data!B58,Requirement_Tracking!B58:B557,0))</f>
        <v>D157</v>
      </c>
      <c r="D58" s="6" t="str">
        <f>INDEX(Requirement_Tracking!K58:K557,MATCH(Defect_Data!B58,Requirement_Tracking!B58:B557,0))</f>
        <v>Medium</v>
      </c>
      <c r="E58" s="6" t="str" cm="1">
        <f t="array" ref="E58">IFERROR(_xlfn.SWITCH(INDEX(Test_Data!E:E, MATCH(B58, Test_Data!A:A, 0)),
    "Completed", "Closed",
    "In Progress", "In Progress",
    "Pass", "Closed",
    "Fail", "Reopened",
    "Not Possible", "Rejected",
    ""), "")</f>
        <v>Closed</v>
      </c>
      <c r="F58" s="6" t="str">
        <f>INDEX(Requirement_Tracking!G58,MATCH(Defect_Data!B58,Requirement_Tracking!B58:B557,0))</f>
        <v>Jaha U.</v>
      </c>
      <c r="G58" s="6" t="str">
        <f>INDEX(Requirement_Tracking!H58,MATCH(Defect_Data!B58,Requirement_Tracking!B58:B557,0))</f>
        <v>Project E</v>
      </c>
      <c r="H58" s="11">
        <f>IFERROR(EDATE(INDEX(Test_Data!H:H, MATCH(B58, Test_Data!A:A, 0)), -2), "")</f>
        <v>45390</v>
      </c>
    </row>
    <row r="59" spans="1:8" x14ac:dyDescent="0.3">
      <c r="A59" s="6" t="str">
        <f>INDEX(Test_Data!B:B,MATCH(Defect_Data!B59,Test_Data!A:A,0))</f>
        <v>P003</v>
      </c>
      <c r="B59" s="6" t="s">
        <v>66</v>
      </c>
      <c r="C59" s="6" t="str">
        <f>INDEX(Requirement_Tracking!J59:J558,MATCH(Defect_Data!B59,Requirement_Tracking!B59:B558,0))</f>
        <v>None</v>
      </c>
      <c r="D59" s="6" t="str">
        <f>INDEX(Requirement_Tracking!K59:K558,MATCH(Defect_Data!B59,Requirement_Tracking!B59:B558,0))</f>
        <v>None</v>
      </c>
      <c r="E59" s="6" t="str" cm="1">
        <f t="array" ref="E59">IFERROR(_xlfn.SWITCH(INDEX(Test_Data!E:E, MATCH(B59, Test_Data!A:A, 0)),
    "Completed", "Closed",
    "In Progress", "In Progress",
    "Pass", "Closed",
    "Fail", "Reopened",
    "Not Possible", "Rejected",
    ""), "")</f>
        <v>Reopened</v>
      </c>
      <c r="F59" s="6" t="str">
        <f>INDEX(Requirement_Tracking!G59,MATCH(Defect_Data!B59,Requirement_Tracking!B59:B558,0))</f>
        <v>Dara H.</v>
      </c>
      <c r="G59" s="6" t="str">
        <f>INDEX(Requirement_Tracking!H59,MATCH(Defect_Data!B59,Requirement_Tracking!B59:B558,0))</f>
        <v>Project A</v>
      </c>
      <c r="H59" s="11">
        <f>IFERROR(EDATE(INDEX(Test_Data!H:H, MATCH(B59, Test_Data!A:A, 0)), -2), "")</f>
        <v>45380</v>
      </c>
    </row>
    <row r="60" spans="1:8" x14ac:dyDescent="0.3">
      <c r="A60" s="6" t="str">
        <f>INDEX(Test_Data!B:B,MATCH(Defect_Data!B60,Test_Data!A:A,0))</f>
        <v>P005</v>
      </c>
      <c r="B60" s="6" t="s">
        <v>67</v>
      </c>
      <c r="C60" s="6" t="str">
        <f>INDEX(Requirement_Tracking!J60:J559,MATCH(Defect_Data!B60,Requirement_Tracking!B60:B559,0))</f>
        <v>None</v>
      </c>
      <c r="D60" s="6" t="str">
        <f>INDEX(Requirement_Tracking!K60:K559,MATCH(Defect_Data!B60,Requirement_Tracking!B60:B559,0))</f>
        <v>None</v>
      </c>
      <c r="E60" s="6" t="str" cm="1">
        <f t="array" ref="E60">IFERROR(_xlfn.SWITCH(INDEX(Test_Data!E:E, MATCH(B60, Test_Data!A:A, 0)),
    "Completed", "Closed",
    "In Progress", "In Progress",
    "Pass", "Closed",
    "Fail", "Reopened",
    "Not Possible", "Rejected",
    ""), "")</f>
        <v>In Progress</v>
      </c>
      <c r="F60" s="6" t="str">
        <f>INDEX(Requirement_Tracking!G60,MATCH(Defect_Data!B60,Requirement_Tracking!B60:B559,0))</f>
        <v>Dara H.</v>
      </c>
      <c r="G60" s="6" t="str">
        <f>INDEX(Requirement_Tracking!H60,MATCH(Defect_Data!B60,Requirement_Tracking!B60:B559,0))</f>
        <v>Project A</v>
      </c>
      <c r="H60" s="11">
        <f>IFERROR(EDATE(INDEX(Test_Data!H:H, MATCH(B60, Test_Data!A:A, 0)), -2), "")</f>
        <v>45447</v>
      </c>
    </row>
    <row r="61" spans="1:8" x14ac:dyDescent="0.3">
      <c r="A61" s="6" t="str">
        <f>INDEX(Test_Data!B:B,MATCH(Defect_Data!B61,Test_Data!A:A,0))</f>
        <v>P004</v>
      </c>
      <c r="B61" s="6" t="s">
        <v>68</v>
      </c>
      <c r="C61" s="6" t="str">
        <f>INDEX(Requirement_Tracking!J61:J560,MATCH(Defect_Data!B61,Requirement_Tracking!B61:B560,0))</f>
        <v>D160</v>
      </c>
      <c r="D61" s="6" t="str">
        <f>INDEX(Requirement_Tracking!K61:K560,MATCH(Defect_Data!B61,Requirement_Tracking!B61:B560,0))</f>
        <v>High</v>
      </c>
      <c r="E61" s="6" t="str" cm="1">
        <f t="array" ref="E61">IFERROR(_xlfn.SWITCH(INDEX(Test_Data!E:E, MATCH(B61, Test_Data!A:A, 0)),
    "Completed", "Closed",
    "In Progress", "In Progress",
    "Pass", "Closed",
    "Fail", "Reopened",
    "Not Possible", "Rejected",
    ""), "")</f>
        <v>Reopened</v>
      </c>
      <c r="F61" s="6" t="str">
        <f>INDEX(Requirement_Tracking!G61,MATCH(Defect_Data!B61,Requirement_Tracking!B61:B560,0))</f>
        <v>Jasmin P.</v>
      </c>
      <c r="G61" s="6" t="str">
        <f>INDEX(Requirement_Tracking!H61,MATCH(Defect_Data!B61,Requirement_Tracking!B61:B560,0))</f>
        <v>Project B</v>
      </c>
      <c r="H61" s="11">
        <f>IFERROR(EDATE(INDEX(Test_Data!H:H, MATCH(B61, Test_Data!A:A, 0)), -2), "")</f>
        <v>45283</v>
      </c>
    </row>
    <row r="62" spans="1:8" x14ac:dyDescent="0.3">
      <c r="A62" s="6" t="str">
        <f>INDEX(Test_Data!B:B,MATCH(Defect_Data!B62,Test_Data!A:A,0))</f>
        <v>P003</v>
      </c>
      <c r="B62" s="6" t="s">
        <v>69</v>
      </c>
      <c r="C62" s="6" t="str">
        <f>INDEX(Requirement_Tracking!J62:J561,MATCH(Defect_Data!B62,Requirement_Tracking!B62:B561,0))</f>
        <v>None</v>
      </c>
      <c r="D62" s="6" t="str">
        <f>INDEX(Requirement_Tracking!K62:K561,MATCH(Defect_Data!B62,Requirement_Tracking!B62:B561,0))</f>
        <v>None</v>
      </c>
      <c r="E62" s="6" t="str" cm="1">
        <f t="array" ref="E62">IFERROR(_xlfn.SWITCH(INDEX(Test_Data!E:E, MATCH(B62, Test_Data!A:A, 0)),
    "Completed", "Closed",
    "In Progress", "In Progress",
    "Pass", "Closed",
    "Fail", "Reopened",
    "Not Possible", "Rejected",
    ""), "")</f>
        <v>In Progress</v>
      </c>
      <c r="F62" s="6" t="str">
        <f>INDEX(Requirement_Tracking!G62,MATCH(Defect_Data!B62,Requirement_Tracking!B62:B561,0))</f>
        <v>Sarah G.</v>
      </c>
      <c r="G62" s="6" t="str">
        <f>INDEX(Requirement_Tracking!H62,MATCH(Defect_Data!B62,Requirement_Tracking!B62:B561,0))</f>
        <v>Project E</v>
      </c>
      <c r="H62" s="11">
        <f>IFERROR(EDATE(INDEX(Test_Data!H:H, MATCH(B62, Test_Data!A:A, 0)), -2), "")</f>
        <v>45376</v>
      </c>
    </row>
    <row r="63" spans="1:8" x14ac:dyDescent="0.3">
      <c r="A63" s="6" t="str">
        <f>INDEX(Test_Data!B:B,MATCH(Defect_Data!B63,Test_Data!A:A,0))</f>
        <v>P001</v>
      </c>
      <c r="B63" s="6" t="s">
        <v>70</v>
      </c>
      <c r="C63" s="6" t="str">
        <f>INDEX(Requirement_Tracking!J63:J562,MATCH(Defect_Data!B63,Requirement_Tracking!B63:B562,0))</f>
        <v>D842</v>
      </c>
      <c r="D63" s="6" t="str">
        <f>INDEX(Requirement_Tracking!K63:K562,MATCH(Defect_Data!B63,Requirement_Tracking!B63:B562,0))</f>
        <v>Medium</v>
      </c>
      <c r="E63" s="6" t="str" cm="1">
        <f t="array" ref="E63">IFERROR(_xlfn.SWITCH(INDEX(Test_Data!E:E, MATCH(B63, Test_Data!A:A, 0)),
    "Completed", "Closed",
    "In Progress", "In Progress",
    "Pass", "Closed",
    "Fail", "Reopened",
    "Not Possible", "Rejected",
    ""), "")</f>
        <v>Closed</v>
      </c>
      <c r="F63" s="6" t="str">
        <f>INDEX(Requirement_Tracking!G63,MATCH(Defect_Data!B63,Requirement_Tracking!B63:B562,0))</f>
        <v>Akshay G.</v>
      </c>
      <c r="G63" s="6" t="str">
        <f>INDEX(Requirement_Tracking!H63,MATCH(Defect_Data!B63,Requirement_Tracking!B63:B562,0))</f>
        <v>Project A</v>
      </c>
      <c r="H63" s="11">
        <f>IFERROR(EDATE(INDEX(Test_Data!H:H, MATCH(B63, Test_Data!A:A, 0)), -2), "")</f>
        <v>45262</v>
      </c>
    </row>
    <row r="64" spans="1:8" x14ac:dyDescent="0.3">
      <c r="A64" s="6" t="str">
        <f>INDEX(Test_Data!B:B,MATCH(Defect_Data!B64,Test_Data!A:A,0))</f>
        <v>P002</v>
      </c>
      <c r="B64" s="6" t="s">
        <v>71</v>
      </c>
      <c r="C64" s="6" t="str">
        <f>INDEX(Requirement_Tracking!J64:J563,MATCH(Defect_Data!B64,Requirement_Tracking!B64:B563,0))</f>
        <v>D163</v>
      </c>
      <c r="D64" s="6" t="str">
        <f>INDEX(Requirement_Tracking!K64:K563,MATCH(Defect_Data!B64,Requirement_Tracking!B64:B563,0))</f>
        <v>High</v>
      </c>
      <c r="E64" s="6" t="str" cm="1">
        <f t="array" ref="E64">IFERROR(_xlfn.SWITCH(INDEX(Test_Data!E:E, MATCH(B64, Test_Data!A:A, 0)),
    "Completed", "Closed",
    "In Progress", "In Progress",
    "Pass", "Closed",
    "Fail", "Reopened",
    "Not Possible", "Rejected",
    ""), "")</f>
        <v>Rejected</v>
      </c>
      <c r="F64" s="6" t="str">
        <f>INDEX(Requirement_Tracking!G64,MATCH(Defect_Data!B64,Requirement_Tracking!B64:B563,0))</f>
        <v>Dara H.</v>
      </c>
      <c r="G64" s="6" t="str">
        <f>INDEX(Requirement_Tracking!H64,MATCH(Defect_Data!B64,Requirement_Tracking!B64:B563,0))</f>
        <v>Project B</v>
      </c>
      <c r="H64" s="11">
        <f>IFERROR(EDATE(INDEX(Test_Data!H:H, MATCH(B64, Test_Data!A:A, 0)), -2), "")</f>
        <v>45376</v>
      </c>
    </row>
    <row r="65" spans="1:8" x14ac:dyDescent="0.3">
      <c r="A65" s="6" t="str">
        <f>INDEX(Test_Data!B:B,MATCH(Defect_Data!B65,Test_Data!A:A,0))</f>
        <v>P003</v>
      </c>
      <c r="B65" s="6" t="s">
        <v>72</v>
      </c>
      <c r="C65" s="6" t="str">
        <f>INDEX(Requirement_Tracking!J65:J564,MATCH(Defect_Data!B65,Requirement_Tracking!B65:B564,0))</f>
        <v>None</v>
      </c>
      <c r="D65" s="6" t="str">
        <f>INDEX(Requirement_Tracking!K65:K564,MATCH(Defect_Data!B65,Requirement_Tracking!B65:B564,0))</f>
        <v>None</v>
      </c>
      <c r="E65" s="6" t="str" cm="1">
        <f t="array" ref="E65">IFERROR(_xlfn.SWITCH(INDEX(Test_Data!E:E, MATCH(B65, Test_Data!A:A, 0)),
    "Completed", "Closed",
    "In Progress", "In Progress",
    "Pass", "Closed",
    "Fail", "Reopened",
    "Not Possible", "Rejected",
    ""), "")</f>
        <v>Closed</v>
      </c>
      <c r="F65" s="6" t="str">
        <f>INDEX(Requirement_Tracking!G65,MATCH(Defect_Data!B65,Requirement_Tracking!B65:B564,0))</f>
        <v>Jaha U.</v>
      </c>
      <c r="G65" s="6" t="str">
        <f>INDEX(Requirement_Tracking!H65,MATCH(Defect_Data!B65,Requirement_Tracking!B65:B564,0))</f>
        <v>Project C</v>
      </c>
      <c r="H65" s="11">
        <f>IFERROR(EDATE(INDEX(Test_Data!H:H, MATCH(B65, Test_Data!A:A, 0)), -2), "")</f>
        <v>45369</v>
      </c>
    </row>
    <row r="66" spans="1:8" x14ac:dyDescent="0.3">
      <c r="A66" s="6" t="str">
        <f>INDEX(Test_Data!B:B,MATCH(Defect_Data!B66,Test_Data!A:A,0))</f>
        <v>P005</v>
      </c>
      <c r="B66" s="6" t="s">
        <v>73</v>
      </c>
      <c r="C66" s="6" t="str">
        <f>INDEX(Requirement_Tracking!J66:J565,MATCH(Defect_Data!B66,Requirement_Tracking!B66:B565,0))</f>
        <v>None</v>
      </c>
      <c r="D66" s="6" t="str">
        <f>INDEX(Requirement_Tracking!K66:K565,MATCH(Defect_Data!B66,Requirement_Tracking!B66:B565,0))</f>
        <v>None</v>
      </c>
      <c r="E66" s="6" t="str" cm="1">
        <f t="array" ref="E66">IFERROR(_xlfn.SWITCH(INDEX(Test_Data!E:E, MATCH(B66, Test_Data!A:A, 0)),
    "Completed", "Closed",
    "In Progress", "In Progress",
    "Pass", "Closed",
    "Fail", "Reopened",
    "Not Possible", "Rejected",
    ""), "")</f>
        <v>Closed</v>
      </c>
      <c r="F66" s="6" t="str">
        <f>INDEX(Requirement_Tracking!G66,MATCH(Defect_Data!B66,Requirement_Tracking!B66:B565,0))</f>
        <v>Akshay G.</v>
      </c>
      <c r="G66" s="6" t="str">
        <f>INDEX(Requirement_Tracking!H66,MATCH(Defect_Data!B66,Requirement_Tracking!B66:B565,0))</f>
        <v>Project D</v>
      </c>
      <c r="H66" s="11">
        <f>IFERROR(EDATE(INDEX(Test_Data!H:H, MATCH(B66, Test_Data!A:A, 0)), -2), "")</f>
        <v>45402</v>
      </c>
    </row>
    <row r="67" spans="1:8" x14ac:dyDescent="0.3">
      <c r="A67" s="6" t="str">
        <f>INDEX(Test_Data!B:B,MATCH(Defect_Data!B67,Test_Data!A:A,0))</f>
        <v>P004</v>
      </c>
      <c r="B67" s="6" t="s">
        <v>74</v>
      </c>
      <c r="C67" s="6" t="str">
        <f>INDEX(Requirement_Tracking!J67:J566,MATCH(Defect_Data!B67,Requirement_Tracking!B67:B566,0))</f>
        <v>D166</v>
      </c>
      <c r="D67" s="6" t="str">
        <f>INDEX(Requirement_Tracking!K67:K566,MATCH(Defect_Data!B67,Requirement_Tracking!B67:B566,0))</f>
        <v>High</v>
      </c>
      <c r="E67" s="6" t="str" cm="1">
        <f t="array" ref="E67">IFERROR(_xlfn.SWITCH(INDEX(Test_Data!E:E, MATCH(B67, Test_Data!A:A, 0)),
    "Completed", "Closed",
    "In Progress", "In Progress",
    "Pass", "Closed",
    "Fail", "Reopened",
    "Not Possible", "Rejected",
    ""), "")</f>
        <v>In Progress</v>
      </c>
      <c r="F67" s="6" t="str">
        <f>INDEX(Requirement_Tracking!G67,MATCH(Defect_Data!B67,Requirement_Tracking!B67:B566,0))</f>
        <v>Jaha U.</v>
      </c>
      <c r="G67" s="6" t="str">
        <f>INDEX(Requirement_Tracking!H67,MATCH(Defect_Data!B67,Requirement_Tracking!B67:B566,0))</f>
        <v>Project B</v>
      </c>
      <c r="H67" s="11">
        <f>IFERROR(EDATE(INDEX(Test_Data!H:H, MATCH(B67, Test_Data!A:A, 0)), -2), "")</f>
        <v>45343</v>
      </c>
    </row>
    <row r="68" spans="1:8" x14ac:dyDescent="0.3">
      <c r="A68" s="6" t="str">
        <f>INDEX(Test_Data!B:B,MATCH(Defect_Data!B68,Test_Data!A:A,0))</f>
        <v>P005</v>
      </c>
      <c r="B68" s="6" t="s">
        <v>75</v>
      </c>
      <c r="C68" s="6" t="str">
        <f>INDEX(Requirement_Tracking!J68:J567,MATCH(Defect_Data!B68,Requirement_Tracking!B68:B567,0))</f>
        <v>None</v>
      </c>
      <c r="D68" s="6" t="str">
        <f>INDEX(Requirement_Tracking!K68:K567,MATCH(Defect_Data!B68,Requirement_Tracking!B68:B567,0))</f>
        <v>None</v>
      </c>
      <c r="E68" s="6" t="str" cm="1">
        <f t="array" ref="E68">IFERROR(_xlfn.SWITCH(INDEX(Test_Data!E:E, MATCH(B68, Test_Data!A:A, 0)),
    "Completed", "Closed",
    "In Progress", "In Progress",
    "Pass", "Closed",
    "Fail", "Reopened",
    "Not Possible", "Rejected",
    ""), "")</f>
        <v>Closed</v>
      </c>
      <c r="F68" s="6" t="str">
        <f>INDEX(Requirement_Tracking!G68,MATCH(Defect_Data!B68,Requirement_Tracking!B68:B567,0))</f>
        <v>Dara H.</v>
      </c>
      <c r="G68" s="6" t="str">
        <f>INDEX(Requirement_Tracking!H68,MATCH(Defect_Data!B68,Requirement_Tracking!B68:B567,0))</f>
        <v>Project C</v>
      </c>
      <c r="H68" s="11">
        <f>IFERROR(EDATE(INDEX(Test_Data!H:H, MATCH(B68, Test_Data!A:A, 0)), -2), "")</f>
        <v>45376</v>
      </c>
    </row>
    <row r="69" spans="1:8" x14ac:dyDescent="0.3">
      <c r="A69" s="6" t="str">
        <f>INDEX(Test_Data!B:B,MATCH(Defect_Data!B69,Test_Data!A:A,0))</f>
        <v>P001</v>
      </c>
      <c r="B69" s="6" t="s">
        <v>76</v>
      </c>
      <c r="C69" s="6" t="str">
        <f>INDEX(Requirement_Tracking!J69:J568,MATCH(Defect_Data!B69,Requirement_Tracking!B69:B568,0))</f>
        <v>D125</v>
      </c>
      <c r="D69" s="6" t="str">
        <f>INDEX(Requirement_Tracking!K69:K568,MATCH(Defect_Data!B69,Requirement_Tracking!B69:B568,0))</f>
        <v>Medium</v>
      </c>
      <c r="E69" s="6" t="str" cm="1">
        <f t="array" ref="E69">IFERROR(_xlfn.SWITCH(INDEX(Test_Data!E:E, MATCH(B69, Test_Data!A:A, 0)),
    "Completed", "Closed",
    "In Progress", "In Progress",
    "Pass", "Closed",
    "Fail", "Reopened",
    "Not Possible", "Rejected",
    ""), "")</f>
        <v>Reopened</v>
      </c>
      <c r="F69" s="6" t="str">
        <f>INDEX(Requirement_Tracking!G69,MATCH(Defect_Data!B69,Requirement_Tracking!B69:B568,0))</f>
        <v>Sarah G.</v>
      </c>
      <c r="G69" s="6" t="str">
        <f>INDEX(Requirement_Tracking!H69,MATCH(Defect_Data!B69,Requirement_Tracking!B69:B568,0))</f>
        <v>Project C</v>
      </c>
      <c r="H69" s="11">
        <f>IFERROR(EDATE(INDEX(Test_Data!H:H, MATCH(B69, Test_Data!A:A, 0)), -2), "")</f>
        <v>45336</v>
      </c>
    </row>
    <row r="70" spans="1:8" x14ac:dyDescent="0.3">
      <c r="A70" s="6" t="str">
        <f>INDEX(Test_Data!B:B,MATCH(Defect_Data!B70,Test_Data!A:A,0))</f>
        <v>P003</v>
      </c>
      <c r="B70" s="6" t="s">
        <v>77</v>
      </c>
      <c r="C70" s="6" t="str">
        <f>INDEX(Requirement_Tracking!J70:J569,MATCH(Defect_Data!B70,Requirement_Tracking!B70:B569,0))</f>
        <v>D169</v>
      </c>
      <c r="D70" s="6" t="str">
        <f>INDEX(Requirement_Tracking!K70:K569,MATCH(Defect_Data!B70,Requirement_Tracking!B70:B569,0))</f>
        <v>High</v>
      </c>
      <c r="E70" s="6" t="str" cm="1">
        <f t="array" ref="E70">IFERROR(_xlfn.SWITCH(INDEX(Test_Data!E:E, MATCH(B70, Test_Data!A:A, 0)),
    "Completed", "Closed",
    "In Progress", "In Progress",
    "Pass", "Closed",
    "Fail", "Reopened",
    "Not Possible", "Rejected",
    ""), "")</f>
        <v>Closed</v>
      </c>
      <c r="F70" s="6" t="str">
        <f>INDEX(Requirement_Tracking!G70,MATCH(Defect_Data!B70,Requirement_Tracking!B70:B569,0))</f>
        <v>Akshay G.</v>
      </c>
      <c r="G70" s="6" t="str">
        <f>INDEX(Requirement_Tracking!H70,MATCH(Defect_Data!B70,Requirement_Tracking!B70:B569,0))</f>
        <v>Project C</v>
      </c>
      <c r="H70" s="11">
        <f>IFERROR(EDATE(INDEX(Test_Data!H:H, MATCH(B70, Test_Data!A:A, 0)), -2), "")</f>
        <v>45272</v>
      </c>
    </row>
    <row r="71" spans="1:8" x14ac:dyDescent="0.3">
      <c r="A71" s="6" t="str">
        <f>INDEX(Test_Data!B:B,MATCH(Defect_Data!B71,Test_Data!A:A,0))</f>
        <v>P001</v>
      </c>
      <c r="B71" s="6" t="s">
        <v>78</v>
      </c>
      <c r="C71" s="6" t="str">
        <f>INDEX(Requirement_Tracking!J71:J570,MATCH(Defect_Data!B71,Requirement_Tracking!B71:B570,0))</f>
        <v>None</v>
      </c>
      <c r="D71" s="6" t="str">
        <f>INDEX(Requirement_Tracking!K71:K570,MATCH(Defect_Data!B71,Requirement_Tracking!B71:B570,0))</f>
        <v>None</v>
      </c>
      <c r="E71" s="6" t="str" cm="1">
        <f t="array" ref="E71">IFERROR(_xlfn.SWITCH(INDEX(Test_Data!E:E, MATCH(B71, Test_Data!A:A, 0)),
    "Completed", "Closed",
    "In Progress", "In Progress",
    "Pass", "Closed",
    "Fail", "Reopened",
    "Not Possible", "Rejected",
    ""), "")</f>
        <v>Closed</v>
      </c>
      <c r="F71" s="6" t="str">
        <f>INDEX(Requirement_Tracking!G71,MATCH(Defect_Data!B71,Requirement_Tracking!B71:B570,0))</f>
        <v>Akshay G.</v>
      </c>
      <c r="G71" s="6" t="str">
        <f>INDEX(Requirement_Tracking!H71,MATCH(Defect_Data!B71,Requirement_Tracking!B71:B570,0))</f>
        <v>Project E</v>
      </c>
      <c r="H71" s="11">
        <f>IFERROR(EDATE(INDEX(Test_Data!H:H, MATCH(B71, Test_Data!A:A, 0)), -2), "")</f>
        <v>45317</v>
      </c>
    </row>
    <row r="72" spans="1:8" x14ac:dyDescent="0.3">
      <c r="A72" s="6" t="str">
        <f>INDEX(Test_Data!B:B,MATCH(Defect_Data!B72,Test_Data!A:A,0))</f>
        <v>P005</v>
      </c>
      <c r="B72" s="6" t="s">
        <v>79</v>
      </c>
      <c r="C72" s="6" t="str">
        <f>INDEX(Requirement_Tracking!J72:J571,MATCH(Defect_Data!B72,Requirement_Tracking!B72:B571,0))</f>
        <v>None</v>
      </c>
      <c r="D72" s="6" t="str">
        <f>INDEX(Requirement_Tracking!K72:K571,MATCH(Defect_Data!B72,Requirement_Tracking!B72:B571,0))</f>
        <v>None</v>
      </c>
      <c r="E72" s="6" t="str" cm="1">
        <f t="array" ref="E72">IFERROR(_xlfn.SWITCH(INDEX(Test_Data!E:E, MATCH(B72, Test_Data!A:A, 0)),
    "Completed", "Closed",
    "In Progress", "In Progress",
    "Pass", "Closed",
    "Fail", "Reopened",
    "Not Possible", "Rejected",
    ""), "")</f>
        <v>In Progress</v>
      </c>
      <c r="F72" s="6" t="str">
        <f>INDEX(Requirement_Tracking!G72,MATCH(Defect_Data!B72,Requirement_Tracking!B72:B571,0))</f>
        <v>Akshay G.</v>
      </c>
      <c r="G72" s="6" t="str">
        <f>INDEX(Requirement_Tracking!H72,MATCH(Defect_Data!B72,Requirement_Tracking!B72:B571,0))</f>
        <v>Project E</v>
      </c>
      <c r="H72" s="11">
        <f>IFERROR(EDATE(INDEX(Test_Data!H:H, MATCH(B72, Test_Data!A:A, 0)), -2), "")</f>
        <v>45328</v>
      </c>
    </row>
    <row r="73" spans="1:8" x14ac:dyDescent="0.3">
      <c r="A73" s="6" t="str">
        <f>INDEX(Test_Data!B:B,MATCH(Defect_Data!B73,Test_Data!A:A,0))</f>
        <v>P005</v>
      </c>
      <c r="B73" s="6" t="s">
        <v>80</v>
      </c>
      <c r="C73" s="6" t="str">
        <f>INDEX(Requirement_Tracking!J73:J572,MATCH(Defect_Data!B73,Requirement_Tracking!B73:B572,0))</f>
        <v>D172</v>
      </c>
      <c r="D73" s="6" t="str">
        <f>INDEX(Requirement_Tracking!K73:K572,MATCH(Defect_Data!B73,Requirement_Tracking!B73:B572,0))</f>
        <v>Critical</v>
      </c>
      <c r="E73" s="6" t="str" cm="1">
        <f t="array" ref="E73">IFERROR(_xlfn.SWITCH(INDEX(Test_Data!E:E, MATCH(B73, Test_Data!A:A, 0)),
    "Completed", "Closed",
    "In Progress", "In Progress",
    "Pass", "Closed",
    "Fail", "Reopened",
    "Not Possible", "Rejected",
    ""), "")</f>
        <v>Reopened</v>
      </c>
      <c r="F73" s="6" t="str">
        <f>INDEX(Requirement_Tracking!G73,MATCH(Defect_Data!B73,Requirement_Tracking!B73:B572,0))</f>
        <v>Jasmin P.</v>
      </c>
      <c r="G73" s="6" t="str">
        <f>INDEX(Requirement_Tracking!H73,MATCH(Defect_Data!B73,Requirement_Tracking!B73:B572,0))</f>
        <v>Project D</v>
      </c>
      <c r="H73" s="11">
        <f>IFERROR(EDATE(INDEX(Test_Data!H:H, MATCH(B73, Test_Data!A:A, 0)), -2), "")</f>
        <v>45444</v>
      </c>
    </row>
    <row r="74" spans="1:8" x14ac:dyDescent="0.3">
      <c r="A74" s="6" t="str">
        <f>INDEX(Test_Data!B:B,MATCH(Defect_Data!B74,Test_Data!A:A,0))</f>
        <v>P003</v>
      </c>
      <c r="B74" s="6" t="s">
        <v>81</v>
      </c>
      <c r="C74" s="6" t="str">
        <f>INDEX(Requirement_Tracking!J74:J573,MATCH(Defect_Data!B74,Requirement_Tracking!B74:B573,0))</f>
        <v>None</v>
      </c>
      <c r="D74" s="6" t="str">
        <f>INDEX(Requirement_Tracking!K74:K573,MATCH(Defect_Data!B74,Requirement_Tracking!B74:B573,0))</f>
        <v>None</v>
      </c>
      <c r="E74" s="6" t="str" cm="1">
        <f t="array" ref="E74">IFERROR(_xlfn.SWITCH(INDEX(Test_Data!E:E, MATCH(B74, Test_Data!A:A, 0)),
    "Completed", "Closed",
    "In Progress", "In Progress",
    "Pass", "Closed",
    "Fail", "Reopened",
    "Not Possible", "Rejected",
    ""), "")</f>
        <v>Closed</v>
      </c>
      <c r="F74" s="6" t="str">
        <f>INDEX(Requirement_Tracking!G74,MATCH(Defect_Data!B74,Requirement_Tracking!B74:B573,0))</f>
        <v>Jaha U.</v>
      </c>
      <c r="G74" s="6" t="str">
        <f>INDEX(Requirement_Tracking!H74,MATCH(Defect_Data!B74,Requirement_Tracking!B74:B573,0))</f>
        <v>Project B</v>
      </c>
      <c r="H74" s="11">
        <f>IFERROR(EDATE(INDEX(Test_Data!H:H, MATCH(B74, Test_Data!A:A, 0)), -2), "")</f>
        <v>45353</v>
      </c>
    </row>
    <row r="75" spans="1:8" x14ac:dyDescent="0.3">
      <c r="A75" s="6" t="str">
        <f>INDEX(Test_Data!B:B,MATCH(Defect_Data!B75,Test_Data!A:A,0))</f>
        <v>P002</v>
      </c>
      <c r="B75" s="6" t="s">
        <v>82</v>
      </c>
      <c r="C75" s="6" t="str">
        <f>INDEX(Requirement_Tracking!J75:J574,MATCH(Defect_Data!B75,Requirement_Tracking!B75:B574,0))</f>
        <v>D1658</v>
      </c>
      <c r="D75" s="6" t="str">
        <f>INDEX(Requirement_Tracking!K75:K574,MATCH(Defect_Data!B75,Requirement_Tracking!B75:B574,0))</f>
        <v>High</v>
      </c>
      <c r="E75" s="6" t="str" cm="1">
        <f t="array" ref="E75">IFERROR(_xlfn.SWITCH(INDEX(Test_Data!E:E, MATCH(B75, Test_Data!A:A, 0)),
    "Completed", "Closed",
    "In Progress", "In Progress",
    "Pass", "Closed",
    "Fail", "Reopened",
    "Not Possible", "Rejected",
    ""), "")</f>
        <v>Closed</v>
      </c>
      <c r="F75" s="6" t="str">
        <f>INDEX(Requirement_Tracking!G75,MATCH(Defect_Data!B75,Requirement_Tracking!B75:B574,0))</f>
        <v>Jaha U.</v>
      </c>
      <c r="G75" s="6" t="str">
        <f>INDEX(Requirement_Tracking!H75,MATCH(Defect_Data!B75,Requirement_Tracking!B75:B574,0))</f>
        <v>Project E</v>
      </c>
      <c r="H75" s="11">
        <f>IFERROR(EDATE(INDEX(Test_Data!H:H, MATCH(B75, Test_Data!A:A, 0)), -2), "")</f>
        <v>45367</v>
      </c>
    </row>
    <row r="76" spans="1:8" x14ac:dyDescent="0.3">
      <c r="A76" s="6" t="str">
        <f>INDEX(Test_Data!B:B,MATCH(Defect_Data!B76,Test_Data!A:A,0))</f>
        <v>P005</v>
      </c>
      <c r="B76" s="6" t="s">
        <v>83</v>
      </c>
      <c r="C76" s="6" t="str">
        <f>INDEX(Requirement_Tracking!J76:J575,MATCH(Defect_Data!B76,Requirement_Tracking!B76:B575,0))</f>
        <v>D175</v>
      </c>
      <c r="D76" s="6" t="str">
        <f>INDEX(Requirement_Tracking!K76:K575,MATCH(Defect_Data!B76,Requirement_Tracking!B76:B575,0))</f>
        <v>Critical</v>
      </c>
      <c r="E76" s="6" t="str" cm="1">
        <f t="array" ref="E76">IFERROR(_xlfn.SWITCH(INDEX(Test_Data!E:E, MATCH(B76, Test_Data!A:A, 0)),
    "Completed", "Closed",
    "In Progress", "In Progress",
    "Pass", "Closed",
    "Fail", "Reopened",
    "Not Possible", "Rejected",
    ""), "")</f>
        <v>In Progress</v>
      </c>
      <c r="F76" s="6" t="str">
        <f>INDEX(Requirement_Tracking!G76,MATCH(Defect_Data!B76,Requirement_Tracking!B76:B575,0))</f>
        <v>Sarah G.</v>
      </c>
      <c r="G76" s="6" t="str">
        <f>INDEX(Requirement_Tracking!H76,MATCH(Defect_Data!B76,Requirement_Tracking!B76:B575,0))</f>
        <v>Project A</v>
      </c>
      <c r="H76" s="11">
        <f>IFERROR(EDATE(INDEX(Test_Data!H:H, MATCH(B76, Test_Data!A:A, 0)), -2), "")</f>
        <v>45379</v>
      </c>
    </row>
    <row r="77" spans="1:8" x14ac:dyDescent="0.3">
      <c r="A77" s="6" t="str">
        <f>INDEX(Test_Data!B:B,MATCH(Defect_Data!B77,Test_Data!A:A,0))</f>
        <v>P002</v>
      </c>
      <c r="B77" s="6" t="s">
        <v>84</v>
      </c>
      <c r="C77" s="6" t="str">
        <f>INDEX(Requirement_Tracking!J77:J576,MATCH(Defect_Data!B77,Requirement_Tracking!B77:B576,0))</f>
        <v>None</v>
      </c>
      <c r="D77" s="6" t="str">
        <f>INDEX(Requirement_Tracking!K77:K576,MATCH(Defect_Data!B77,Requirement_Tracking!B77:B576,0))</f>
        <v>None</v>
      </c>
      <c r="E77" s="6" t="str" cm="1">
        <f t="array" ref="E77">IFERROR(_xlfn.SWITCH(INDEX(Test_Data!E:E, MATCH(B77, Test_Data!A:A, 0)),
    "Completed", "Closed",
    "In Progress", "In Progress",
    "Pass", "Closed",
    "Fail", "Reopened",
    "Not Possible", "Rejected",
    ""), "")</f>
        <v>Closed</v>
      </c>
      <c r="F77" s="6" t="str">
        <f>INDEX(Requirement_Tracking!G77,MATCH(Defect_Data!B77,Requirement_Tracking!B77:B576,0))</f>
        <v>Jaha U.</v>
      </c>
      <c r="G77" s="6" t="str">
        <f>INDEX(Requirement_Tracking!H77,MATCH(Defect_Data!B77,Requirement_Tracking!B77:B576,0))</f>
        <v>Project B</v>
      </c>
      <c r="H77" s="11">
        <f>IFERROR(EDATE(INDEX(Test_Data!H:H, MATCH(B77, Test_Data!A:A, 0)), -2), "")</f>
        <v>45434</v>
      </c>
    </row>
    <row r="78" spans="1:8" x14ac:dyDescent="0.3">
      <c r="A78" s="6" t="str">
        <f>INDEX(Test_Data!B:B,MATCH(Defect_Data!B78,Test_Data!A:A,0))</f>
        <v>P001</v>
      </c>
      <c r="B78" s="6" t="s">
        <v>85</v>
      </c>
      <c r="C78" s="6" t="str">
        <f>INDEX(Requirement_Tracking!J78:J577,MATCH(Defect_Data!B78,Requirement_Tracking!B78:B577,0))</f>
        <v>None</v>
      </c>
      <c r="D78" s="6" t="str">
        <f>INDEX(Requirement_Tracking!K78:K577,MATCH(Defect_Data!B78,Requirement_Tracking!B78:B577,0))</f>
        <v>None</v>
      </c>
      <c r="E78" s="6" t="str" cm="1">
        <f t="array" ref="E78">IFERROR(_xlfn.SWITCH(INDEX(Test_Data!E:E, MATCH(B78, Test_Data!A:A, 0)),
    "Completed", "Closed",
    "In Progress", "In Progress",
    "Pass", "Closed",
    "Fail", "Reopened",
    "Not Possible", "Rejected",
    ""), "")</f>
        <v>Closed</v>
      </c>
      <c r="F78" s="6" t="str">
        <f>INDEX(Requirement_Tracking!G78,MATCH(Defect_Data!B78,Requirement_Tracking!B78:B577,0))</f>
        <v>Akshay G.</v>
      </c>
      <c r="G78" s="6" t="str">
        <f>INDEX(Requirement_Tracking!H78,MATCH(Defect_Data!B78,Requirement_Tracking!B78:B577,0))</f>
        <v>Project B</v>
      </c>
      <c r="H78" s="11">
        <f>IFERROR(EDATE(INDEX(Test_Data!H:H, MATCH(B78, Test_Data!A:A, 0)), -2), "")</f>
        <v>45237</v>
      </c>
    </row>
    <row r="79" spans="1:8" x14ac:dyDescent="0.3">
      <c r="A79" s="6" t="str">
        <f>INDEX(Test_Data!B:B,MATCH(Defect_Data!B79,Test_Data!A:A,0))</f>
        <v>P002</v>
      </c>
      <c r="B79" s="6" t="s">
        <v>86</v>
      </c>
      <c r="C79" s="6" t="str">
        <f>INDEX(Requirement_Tracking!J79:J578,MATCH(Defect_Data!B79,Requirement_Tracking!B79:B578,0))</f>
        <v>D178</v>
      </c>
      <c r="D79" s="6" t="str">
        <f>INDEX(Requirement_Tracking!K79:K578,MATCH(Defect_Data!B79,Requirement_Tracking!B79:B578,0))</f>
        <v>Critical</v>
      </c>
      <c r="E79" s="6" t="str" cm="1">
        <f t="array" ref="E79">IFERROR(_xlfn.SWITCH(INDEX(Test_Data!E:E, MATCH(B79, Test_Data!A:A, 0)),
    "Completed", "Closed",
    "In Progress", "In Progress",
    "Pass", "Closed",
    "Fail", "Reopened",
    "Not Possible", "Rejected",
    ""), "")</f>
        <v>Rejected</v>
      </c>
      <c r="F79" s="6" t="str">
        <f>INDEX(Requirement_Tracking!G79,MATCH(Defect_Data!B79,Requirement_Tracking!B79:B578,0))</f>
        <v>Jasmin P.</v>
      </c>
      <c r="G79" s="6" t="str">
        <f>INDEX(Requirement_Tracking!H79,MATCH(Defect_Data!B79,Requirement_Tracking!B79:B578,0))</f>
        <v>Project A</v>
      </c>
      <c r="H79" s="11">
        <f>IFERROR(EDATE(INDEX(Test_Data!H:H, MATCH(B79, Test_Data!A:A, 0)), -2), "")</f>
        <v>45375</v>
      </c>
    </row>
    <row r="80" spans="1:8" x14ac:dyDescent="0.3">
      <c r="A80" s="6" t="str">
        <f>INDEX(Test_Data!B:B,MATCH(Defect_Data!B80,Test_Data!A:A,0))</f>
        <v>P003</v>
      </c>
      <c r="B80" s="6" t="s">
        <v>87</v>
      </c>
      <c r="C80" s="6" t="str">
        <f>INDEX(Requirement_Tracking!J80:J579,MATCH(Defect_Data!B80,Requirement_Tracking!B80:B579,0))</f>
        <v>None</v>
      </c>
      <c r="D80" s="6" t="str">
        <f>INDEX(Requirement_Tracking!K80:K579,MATCH(Defect_Data!B80,Requirement_Tracking!B80:B579,0))</f>
        <v>None</v>
      </c>
      <c r="E80" s="6" t="str" cm="1">
        <f t="array" ref="E80">IFERROR(_xlfn.SWITCH(INDEX(Test_Data!E:E, MATCH(B80, Test_Data!A:A, 0)),
    "Completed", "Closed",
    "In Progress", "In Progress",
    "Pass", "Closed",
    "Fail", "Reopened",
    "Not Possible", "Rejected",
    ""), "")</f>
        <v>Closed</v>
      </c>
      <c r="F80" s="6" t="str">
        <f>INDEX(Requirement_Tracking!G80,MATCH(Defect_Data!B80,Requirement_Tracking!B80:B579,0))</f>
        <v>Sarah G.</v>
      </c>
      <c r="G80" s="6" t="str">
        <f>INDEX(Requirement_Tracking!H80,MATCH(Defect_Data!B80,Requirement_Tracking!B80:B579,0))</f>
        <v>Project A</v>
      </c>
      <c r="H80" s="11">
        <f>IFERROR(EDATE(INDEX(Test_Data!H:H, MATCH(B80, Test_Data!A:A, 0)), -2), "")</f>
        <v>45260</v>
      </c>
    </row>
    <row r="81" spans="1:8" x14ac:dyDescent="0.3">
      <c r="A81" s="6" t="str">
        <f>INDEX(Test_Data!B:B,MATCH(Defect_Data!B81,Test_Data!A:A,0))</f>
        <v>P005</v>
      </c>
      <c r="B81" s="6" t="s">
        <v>88</v>
      </c>
      <c r="C81" s="6" t="str">
        <f>INDEX(Requirement_Tracking!J81:J580,MATCH(Defect_Data!B81,Requirement_Tracking!B81:B580,0))</f>
        <v>None</v>
      </c>
      <c r="D81" s="6" t="str">
        <f>INDEX(Requirement_Tracking!K81:K580,MATCH(Defect_Data!B81,Requirement_Tracking!B81:B580,0))</f>
        <v>None</v>
      </c>
      <c r="E81" s="6" t="str" cm="1">
        <f t="array" ref="E81">IFERROR(_xlfn.SWITCH(INDEX(Test_Data!E:E, MATCH(B81, Test_Data!A:A, 0)),
    "Completed", "Closed",
    "In Progress", "In Progress",
    "Pass", "Closed",
    "Fail", "Reopened",
    "Not Possible", "Rejected",
    ""), "")</f>
        <v>Closed</v>
      </c>
      <c r="F81" s="6" t="str">
        <f>INDEX(Requirement_Tracking!G81,MATCH(Defect_Data!B81,Requirement_Tracking!B81:B580,0))</f>
        <v>Jaha U.</v>
      </c>
      <c r="G81" s="6" t="str">
        <f>INDEX(Requirement_Tracking!H81,MATCH(Defect_Data!B81,Requirement_Tracking!B81:B580,0))</f>
        <v>Project C</v>
      </c>
      <c r="H81" s="11">
        <f>IFERROR(EDATE(INDEX(Test_Data!H:H, MATCH(B81, Test_Data!A:A, 0)), -2), "")</f>
        <v>45365</v>
      </c>
    </row>
    <row r="82" spans="1:8" x14ac:dyDescent="0.3">
      <c r="A82" s="6" t="str">
        <f>INDEX(Test_Data!B:B,MATCH(Defect_Data!B82,Test_Data!A:A,0))</f>
        <v>P002</v>
      </c>
      <c r="B82" s="6" t="s">
        <v>89</v>
      </c>
      <c r="C82" s="6" t="str">
        <f>INDEX(Requirement_Tracking!J82:J581,MATCH(Defect_Data!B82,Requirement_Tracking!B82:B581,0))</f>
        <v>D181</v>
      </c>
      <c r="D82" s="6" t="str">
        <f>INDEX(Requirement_Tracking!K82:K581,MATCH(Defect_Data!B82,Requirement_Tracking!B82:B581,0))</f>
        <v>Low</v>
      </c>
      <c r="E82" s="6" t="str" cm="1">
        <f t="array" ref="E82">IFERROR(_xlfn.SWITCH(INDEX(Test_Data!E:E, MATCH(B82, Test_Data!A:A, 0)),
    "Completed", "Closed",
    "In Progress", "In Progress",
    "Pass", "Closed",
    "Fail", "Reopened",
    "Not Possible", "Rejected",
    ""), "")</f>
        <v>In Progress</v>
      </c>
      <c r="F82" s="6" t="str">
        <f>INDEX(Requirement_Tracking!G82,MATCH(Defect_Data!B82,Requirement_Tracking!B82:B581,0))</f>
        <v>Jaha U.</v>
      </c>
      <c r="G82" s="6" t="str">
        <f>INDEX(Requirement_Tracking!H82,MATCH(Defect_Data!B82,Requirement_Tracking!B82:B581,0))</f>
        <v>Project A</v>
      </c>
      <c r="H82" s="11">
        <f>IFERROR(EDATE(INDEX(Test_Data!H:H, MATCH(B82, Test_Data!A:A, 0)), -2), "")</f>
        <v>45260</v>
      </c>
    </row>
    <row r="83" spans="1:8" x14ac:dyDescent="0.3">
      <c r="A83" s="6" t="str">
        <f>INDEX(Test_Data!B:B,MATCH(Defect_Data!B83,Test_Data!A:A,0))</f>
        <v>P003</v>
      </c>
      <c r="B83" s="6" t="s">
        <v>90</v>
      </c>
      <c r="C83" s="6" t="str">
        <f>INDEX(Requirement_Tracking!J83:J582,MATCH(Defect_Data!B83,Requirement_Tracking!B83:B582,0))</f>
        <v>None</v>
      </c>
      <c r="D83" s="6" t="str">
        <f>INDEX(Requirement_Tracking!K83:K582,MATCH(Defect_Data!B83,Requirement_Tracking!B83:B582,0))</f>
        <v>None</v>
      </c>
      <c r="E83" s="6" t="str" cm="1">
        <f t="array" ref="E83">IFERROR(_xlfn.SWITCH(INDEX(Test_Data!E:E, MATCH(B83, Test_Data!A:A, 0)),
    "Completed", "Closed",
    "In Progress", "In Progress",
    "Pass", "Closed",
    "Fail", "Reopened",
    "Not Possible", "Rejected",
    ""), "")</f>
        <v>Rejected</v>
      </c>
      <c r="F83" s="6" t="str">
        <f>INDEX(Requirement_Tracking!G83,MATCH(Defect_Data!B83,Requirement_Tracking!B83:B582,0))</f>
        <v>Sarah G.</v>
      </c>
      <c r="G83" s="6" t="str">
        <f>INDEX(Requirement_Tracking!H83,MATCH(Defect_Data!B83,Requirement_Tracking!B83:B582,0))</f>
        <v>Project E</v>
      </c>
      <c r="H83" s="11">
        <f>IFERROR(EDATE(INDEX(Test_Data!H:H, MATCH(B83, Test_Data!A:A, 0)), -2), "")</f>
        <v>45330</v>
      </c>
    </row>
    <row r="84" spans="1:8" x14ac:dyDescent="0.3">
      <c r="A84" s="6" t="str">
        <f>INDEX(Test_Data!B:B,MATCH(Defect_Data!B84,Test_Data!A:A,0))</f>
        <v>P001</v>
      </c>
      <c r="B84" s="6" t="s">
        <v>91</v>
      </c>
      <c r="C84" s="6" t="str">
        <f>INDEX(Requirement_Tracking!J84:J583,MATCH(Defect_Data!B84,Requirement_Tracking!B84:B583,0))</f>
        <v>None</v>
      </c>
      <c r="D84" s="6" t="str">
        <f>INDEX(Requirement_Tracking!K84:K583,MATCH(Defect_Data!B84,Requirement_Tracking!B84:B583,0))</f>
        <v>None</v>
      </c>
      <c r="E84" s="6" t="str" cm="1">
        <f t="array" ref="E84">IFERROR(_xlfn.SWITCH(INDEX(Test_Data!E:E, MATCH(B84, Test_Data!A:A, 0)),
    "Completed", "Closed",
    "In Progress", "In Progress",
    "Pass", "Closed",
    "Fail", "Reopened",
    "Not Possible", "Rejected",
    ""), "")</f>
        <v>Closed</v>
      </c>
      <c r="F84" s="6" t="str">
        <f>INDEX(Requirement_Tracking!G84,MATCH(Defect_Data!B84,Requirement_Tracking!B84:B583,0))</f>
        <v>Dara H.</v>
      </c>
      <c r="G84" s="6" t="str">
        <f>INDEX(Requirement_Tracking!H84,MATCH(Defect_Data!B84,Requirement_Tracking!B84:B583,0))</f>
        <v>Project E</v>
      </c>
      <c r="H84" s="11">
        <f>IFERROR(EDATE(INDEX(Test_Data!H:H, MATCH(B84, Test_Data!A:A, 0)), -2), "")</f>
        <v>45267</v>
      </c>
    </row>
    <row r="85" spans="1:8" x14ac:dyDescent="0.3">
      <c r="A85" s="6" t="str">
        <f>INDEX(Test_Data!B:B,MATCH(Defect_Data!B85,Test_Data!A:A,0))</f>
        <v>P004</v>
      </c>
      <c r="B85" s="6" t="s">
        <v>92</v>
      </c>
      <c r="C85" s="6" t="str">
        <f>INDEX(Requirement_Tracking!J85:J584,MATCH(Defect_Data!B85,Requirement_Tracking!B85:B584,0))</f>
        <v>D184</v>
      </c>
      <c r="D85" s="6" t="str">
        <f>INDEX(Requirement_Tracking!K85:K584,MATCH(Defect_Data!B85,Requirement_Tracking!B85:B584,0))</f>
        <v>Low</v>
      </c>
      <c r="E85" s="6" t="str" cm="1">
        <f t="array" ref="E85">IFERROR(_xlfn.SWITCH(INDEX(Test_Data!E:E, MATCH(B85, Test_Data!A:A, 0)),
    "Completed", "Closed",
    "In Progress", "In Progress",
    "Pass", "Closed",
    "Fail", "Reopened",
    "Not Possible", "Rejected",
    ""), "")</f>
        <v>Rejected</v>
      </c>
      <c r="F85" s="6" t="str">
        <f>INDEX(Requirement_Tracking!G85,MATCH(Defect_Data!B85,Requirement_Tracking!B85:B584,0))</f>
        <v>Sarah G.</v>
      </c>
      <c r="G85" s="6" t="str">
        <f>INDEX(Requirement_Tracking!H85,MATCH(Defect_Data!B85,Requirement_Tracking!B85:B584,0))</f>
        <v>Project B</v>
      </c>
      <c r="H85" s="11">
        <f>IFERROR(EDATE(INDEX(Test_Data!H:H, MATCH(B85, Test_Data!A:A, 0)), -2), "")</f>
        <v>45258</v>
      </c>
    </row>
    <row r="86" spans="1:8" x14ac:dyDescent="0.3">
      <c r="A86" s="6" t="str">
        <f>INDEX(Test_Data!B:B,MATCH(Defect_Data!B86,Test_Data!A:A,0))</f>
        <v>P005</v>
      </c>
      <c r="B86" s="6" t="s">
        <v>93</v>
      </c>
      <c r="C86" s="6" t="str">
        <f>INDEX(Requirement_Tracking!J86:J585,MATCH(Defect_Data!B86,Requirement_Tracking!B86:B585,0))</f>
        <v>None</v>
      </c>
      <c r="D86" s="6" t="str">
        <f>INDEX(Requirement_Tracking!K86:K585,MATCH(Defect_Data!B86,Requirement_Tracking!B86:B585,0))</f>
        <v>None</v>
      </c>
      <c r="E86" s="6" t="str" cm="1">
        <f t="array" ref="E86">IFERROR(_xlfn.SWITCH(INDEX(Test_Data!E:E, MATCH(B86, Test_Data!A:A, 0)),
    "Completed", "Closed",
    "In Progress", "In Progress",
    "Pass", "Closed",
    "Fail", "Reopened",
    "Not Possible", "Rejected",
    ""), "")</f>
        <v>In Progress</v>
      </c>
      <c r="F86" s="6" t="str">
        <f>INDEX(Requirement_Tracking!G86,MATCH(Defect_Data!B86,Requirement_Tracking!B86:B585,0))</f>
        <v>Jasmin P.</v>
      </c>
      <c r="G86" s="6" t="str">
        <f>INDEX(Requirement_Tracking!H86,MATCH(Defect_Data!B86,Requirement_Tracking!B86:B585,0))</f>
        <v>Project D</v>
      </c>
      <c r="H86" s="11">
        <f>IFERROR(EDATE(INDEX(Test_Data!H:H, MATCH(B86, Test_Data!A:A, 0)), -2), "")</f>
        <v>45355</v>
      </c>
    </row>
    <row r="87" spans="1:8" x14ac:dyDescent="0.3">
      <c r="A87" s="6" t="str">
        <f>INDEX(Test_Data!B:B,MATCH(Defect_Data!B87,Test_Data!A:A,0))</f>
        <v>P001</v>
      </c>
      <c r="B87" s="6" t="s">
        <v>94</v>
      </c>
      <c r="C87" s="6" t="str">
        <f>INDEX(Requirement_Tracking!J87:J586,MATCH(Defect_Data!B87,Requirement_Tracking!B87:B586,0))</f>
        <v>D478</v>
      </c>
      <c r="D87" s="6" t="str">
        <f>INDEX(Requirement_Tracking!K87:K586,MATCH(Defect_Data!B87,Requirement_Tracking!B87:B586,0))</f>
        <v>High</v>
      </c>
      <c r="E87" s="6" t="str" cm="1">
        <f t="array" ref="E87">IFERROR(_xlfn.SWITCH(INDEX(Test_Data!E:E, MATCH(B87, Test_Data!A:A, 0)),
    "Completed", "Closed",
    "In Progress", "In Progress",
    "Pass", "Closed",
    "Fail", "Reopened",
    "Not Possible", "Rejected",
    ""), "")</f>
        <v>Closed</v>
      </c>
      <c r="F87" s="6" t="str">
        <f>INDEX(Requirement_Tracking!G87,MATCH(Defect_Data!B87,Requirement_Tracking!B87:B586,0))</f>
        <v>Jasmin P.</v>
      </c>
      <c r="G87" s="6" t="str">
        <f>INDEX(Requirement_Tracking!H87,MATCH(Defect_Data!B87,Requirement_Tracking!B87:B586,0))</f>
        <v>Project D</v>
      </c>
      <c r="H87" s="11">
        <f>IFERROR(EDATE(INDEX(Test_Data!H:H, MATCH(B87, Test_Data!A:A, 0)), -2), "")</f>
        <v>45242</v>
      </c>
    </row>
    <row r="88" spans="1:8" x14ac:dyDescent="0.3">
      <c r="A88" s="6" t="str">
        <f>INDEX(Test_Data!B:B,MATCH(Defect_Data!B88,Test_Data!A:A,0))</f>
        <v>P003</v>
      </c>
      <c r="B88" s="6" t="s">
        <v>95</v>
      </c>
      <c r="C88" s="6" t="str">
        <f>INDEX(Requirement_Tracking!J88:J587,MATCH(Defect_Data!B88,Requirement_Tracking!B88:B587,0))</f>
        <v>D187</v>
      </c>
      <c r="D88" s="6" t="str">
        <f>INDEX(Requirement_Tracking!K88:K587,MATCH(Defect_Data!B88,Requirement_Tracking!B88:B587,0))</f>
        <v>Low</v>
      </c>
      <c r="E88" s="6" t="str" cm="1">
        <f t="array" ref="E88">IFERROR(_xlfn.SWITCH(INDEX(Test_Data!E:E, MATCH(B88, Test_Data!A:A, 0)),
    "Completed", "Closed",
    "In Progress", "In Progress",
    "Pass", "Closed",
    "Fail", "Reopened",
    "Not Possible", "Rejected",
    ""), "")</f>
        <v>Rejected</v>
      </c>
      <c r="F88" s="6" t="str">
        <f>INDEX(Requirement_Tracking!G88,MATCH(Defect_Data!B88,Requirement_Tracking!B88:B587,0))</f>
        <v>Akshay G.</v>
      </c>
      <c r="G88" s="6" t="str">
        <f>INDEX(Requirement_Tracking!H88,MATCH(Defect_Data!B88,Requirement_Tracking!B88:B587,0))</f>
        <v>Project C</v>
      </c>
      <c r="H88" s="11">
        <f>IFERROR(EDATE(INDEX(Test_Data!H:H, MATCH(B88, Test_Data!A:A, 0)), -2), "")</f>
        <v>45374</v>
      </c>
    </row>
    <row r="89" spans="1:8" x14ac:dyDescent="0.3">
      <c r="A89" s="6" t="str">
        <f>INDEX(Test_Data!B:B,MATCH(Defect_Data!B89,Test_Data!A:A,0))</f>
        <v>P003</v>
      </c>
      <c r="B89" s="6" t="s">
        <v>96</v>
      </c>
      <c r="C89" s="6" t="str">
        <f>INDEX(Requirement_Tracking!J89:J588,MATCH(Defect_Data!B89,Requirement_Tracking!B89:B588,0))</f>
        <v>D963</v>
      </c>
      <c r="D89" s="6" t="str">
        <f>INDEX(Requirement_Tracking!K89:K588,MATCH(Defect_Data!B89,Requirement_Tracking!B89:B588,0))</f>
        <v>Low</v>
      </c>
      <c r="E89" s="6" t="str" cm="1">
        <f t="array" ref="E89">IFERROR(_xlfn.SWITCH(INDEX(Test_Data!E:E, MATCH(B89, Test_Data!A:A, 0)),
    "Completed", "Closed",
    "In Progress", "In Progress",
    "Pass", "Closed",
    "Fail", "Reopened",
    "Not Possible", "Rejected",
    ""), "")</f>
        <v>Rejected</v>
      </c>
      <c r="F89" s="6" t="str">
        <f>INDEX(Requirement_Tracking!G89,MATCH(Defect_Data!B89,Requirement_Tracking!B89:B588,0))</f>
        <v>Akshay G.</v>
      </c>
      <c r="G89" s="6" t="str">
        <f>INDEX(Requirement_Tracking!H89,MATCH(Defect_Data!B89,Requirement_Tracking!B89:B588,0))</f>
        <v>Project C</v>
      </c>
      <c r="H89" s="11">
        <f>IFERROR(EDATE(INDEX(Test_Data!H:H, MATCH(B89, Test_Data!A:A, 0)), -2), "")</f>
        <v>45363</v>
      </c>
    </row>
    <row r="90" spans="1:8" x14ac:dyDescent="0.3">
      <c r="A90" s="6" t="str">
        <f>INDEX(Test_Data!B:B,MATCH(Defect_Data!B90,Test_Data!A:A,0))</f>
        <v>P001</v>
      </c>
      <c r="B90" s="6" t="s">
        <v>97</v>
      </c>
      <c r="C90" s="6" t="str">
        <f>INDEX(Requirement_Tracking!J90:J589,MATCH(Defect_Data!B90,Requirement_Tracking!B90:B589,0))</f>
        <v>None</v>
      </c>
      <c r="D90" s="6" t="str">
        <f>INDEX(Requirement_Tracking!K90:K589,MATCH(Defect_Data!B90,Requirement_Tracking!B90:B589,0))</f>
        <v>None</v>
      </c>
      <c r="E90" s="6" t="str" cm="1">
        <f t="array" ref="E90">IFERROR(_xlfn.SWITCH(INDEX(Test_Data!E:E, MATCH(B90, Test_Data!A:A, 0)),
    "Completed", "Closed",
    "In Progress", "In Progress",
    "Pass", "Closed",
    "Fail", "Reopened",
    "Not Possible", "Rejected",
    ""), "")</f>
        <v>Closed</v>
      </c>
      <c r="F90" s="6" t="str">
        <f>INDEX(Requirement_Tracking!G90,MATCH(Defect_Data!B90,Requirement_Tracking!B90:B589,0))</f>
        <v>Dara H.</v>
      </c>
      <c r="G90" s="6" t="str">
        <f>INDEX(Requirement_Tracking!H90,MATCH(Defect_Data!B90,Requirement_Tracking!B90:B589,0))</f>
        <v>Project C</v>
      </c>
      <c r="H90" s="11">
        <f>IFERROR(EDATE(INDEX(Test_Data!H:H, MATCH(B90, Test_Data!A:A, 0)), -2), "")</f>
        <v>45235</v>
      </c>
    </row>
    <row r="91" spans="1:8" x14ac:dyDescent="0.3">
      <c r="A91" s="6" t="str">
        <f>INDEX(Test_Data!B:B,MATCH(Defect_Data!B91,Test_Data!A:A,0))</f>
        <v>P003</v>
      </c>
      <c r="B91" s="6" t="s">
        <v>98</v>
      </c>
      <c r="C91" s="6" t="str">
        <f>INDEX(Requirement_Tracking!J91:J590,MATCH(Defect_Data!B91,Requirement_Tracking!B91:B590,0))</f>
        <v>D190</v>
      </c>
      <c r="D91" s="6" t="str">
        <f>INDEX(Requirement_Tracking!K91:K590,MATCH(Defect_Data!B91,Requirement_Tracking!B91:B590,0))</f>
        <v>Medium</v>
      </c>
      <c r="E91" s="6" t="str" cm="1">
        <f t="array" ref="E91">IFERROR(_xlfn.SWITCH(INDEX(Test_Data!E:E, MATCH(B91, Test_Data!A:A, 0)),
    "Completed", "Closed",
    "In Progress", "In Progress",
    "Pass", "Closed",
    "Fail", "Reopened",
    "Not Possible", "Rejected",
    ""), "")</f>
        <v>Rejected</v>
      </c>
      <c r="F91" s="6" t="str">
        <f>INDEX(Requirement_Tracking!G91,MATCH(Defect_Data!B91,Requirement_Tracking!B91:B590,0))</f>
        <v>Dara H.</v>
      </c>
      <c r="G91" s="6" t="str">
        <f>INDEX(Requirement_Tracking!H91,MATCH(Defect_Data!B91,Requirement_Tracking!B91:B590,0))</f>
        <v>Project C</v>
      </c>
      <c r="H91" s="11">
        <f>IFERROR(EDATE(INDEX(Test_Data!H:H, MATCH(B91, Test_Data!A:A, 0)), -2), "")</f>
        <v>45416</v>
      </c>
    </row>
    <row r="92" spans="1:8" x14ac:dyDescent="0.3">
      <c r="A92" s="6" t="str">
        <f>INDEX(Test_Data!B:B,MATCH(Defect_Data!B92,Test_Data!A:A,0))</f>
        <v>P001</v>
      </c>
      <c r="B92" s="6" t="s">
        <v>99</v>
      </c>
      <c r="C92" s="6" t="str">
        <f>INDEX(Requirement_Tracking!J92:J591,MATCH(Defect_Data!B92,Requirement_Tracking!B92:B591,0))</f>
        <v>None</v>
      </c>
      <c r="D92" s="6" t="str">
        <f>INDEX(Requirement_Tracking!K92:K591,MATCH(Defect_Data!B92,Requirement_Tracking!B92:B591,0))</f>
        <v>None</v>
      </c>
      <c r="E92" s="6" t="str" cm="1">
        <f t="array" ref="E92">IFERROR(_xlfn.SWITCH(INDEX(Test_Data!E:E, MATCH(B92, Test_Data!A:A, 0)),
    "Completed", "Closed",
    "In Progress", "In Progress",
    "Pass", "Closed",
    "Fail", "Reopened",
    "Not Possible", "Rejected",
    ""), "")</f>
        <v>In Progress</v>
      </c>
      <c r="F92" s="6" t="str">
        <f>INDEX(Requirement_Tracking!G92,MATCH(Defect_Data!B92,Requirement_Tracking!B92:B591,0))</f>
        <v>Dara H.</v>
      </c>
      <c r="G92" s="6" t="str">
        <f>INDEX(Requirement_Tracking!H92,MATCH(Defect_Data!B92,Requirement_Tracking!B92:B591,0))</f>
        <v>Project B</v>
      </c>
      <c r="H92" s="11">
        <f>IFERROR(EDATE(INDEX(Test_Data!H:H, MATCH(B92, Test_Data!A:A, 0)), -2), "")</f>
        <v>45403</v>
      </c>
    </row>
    <row r="93" spans="1:8" x14ac:dyDescent="0.3">
      <c r="A93" s="6" t="str">
        <f>INDEX(Test_Data!B:B,MATCH(Defect_Data!B93,Test_Data!A:A,0))</f>
        <v>P002</v>
      </c>
      <c r="B93" s="6" t="s">
        <v>100</v>
      </c>
      <c r="C93" s="6" t="str">
        <f>INDEX(Requirement_Tracking!J93:J592,MATCH(Defect_Data!B93,Requirement_Tracking!B93:B592,0))</f>
        <v>D248</v>
      </c>
      <c r="D93" s="6" t="str">
        <f>INDEX(Requirement_Tracking!K93:K592,MATCH(Defect_Data!B93,Requirement_Tracking!B93:B592,0))</f>
        <v>High</v>
      </c>
      <c r="E93" s="6" t="str" cm="1">
        <f t="array" ref="E93">IFERROR(_xlfn.SWITCH(INDEX(Test_Data!E:E, MATCH(B93, Test_Data!A:A, 0)),
    "Completed", "Closed",
    "In Progress", "In Progress",
    "Pass", "Closed",
    "Fail", "Reopened",
    "Not Possible", "Rejected",
    ""), "")</f>
        <v>Reopened</v>
      </c>
      <c r="F93" s="6" t="str">
        <f>INDEX(Requirement_Tracking!G93,MATCH(Defect_Data!B93,Requirement_Tracking!B93:B592,0))</f>
        <v>Sarah G.</v>
      </c>
      <c r="G93" s="6" t="str">
        <f>INDEX(Requirement_Tracking!H93,MATCH(Defect_Data!B93,Requirement_Tracking!B93:B592,0))</f>
        <v>Project E</v>
      </c>
      <c r="H93" s="11">
        <f>IFERROR(EDATE(INDEX(Test_Data!H:H, MATCH(B93, Test_Data!A:A, 0)), -2), "")</f>
        <v>45317</v>
      </c>
    </row>
    <row r="94" spans="1:8" x14ac:dyDescent="0.3">
      <c r="A94" s="6" t="str">
        <f>INDEX(Test_Data!B:B,MATCH(Defect_Data!B94,Test_Data!A:A,0))</f>
        <v>P005</v>
      </c>
      <c r="B94" s="6" t="s">
        <v>101</v>
      </c>
      <c r="C94" s="6" t="str">
        <f>INDEX(Requirement_Tracking!J94:J593,MATCH(Defect_Data!B94,Requirement_Tracking!B94:B593,0))</f>
        <v>D193</v>
      </c>
      <c r="D94" s="6" t="str">
        <f>INDEX(Requirement_Tracking!K94:K593,MATCH(Defect_Data!B94,Requirement_Tracking!B94:B593,0))</f>
        <v>Medium</v>
      </c>
      <c r="E94" s="6" t="str" cm="1">
        <f t="array" ref="E94">IFERROR(_xlfn.SWITCH(INDEX(Test_Data!E:E, MATCH(B94, Test_Data!A:A, 0)),
    "Completed", "Closed",
    "In Progress", "In Progress",
    "Pass", "Closed",
    "Fail", "Reopened",
    "Not Possible", "Rejected",
    ""), "")</f>
        <v>In Progress</v>
      </c>
      <c r="F94" s="6" t="str">
        <f>INDEX(Requirement_Tracking!G94,MATCH(Defect_Data!B94,Requirement_Tracking!B94:B593,0))</f>
        <v>Jaha U.</v>
      </c>
      <c r="G94" s="6" t="str">
        <f>INDEX(Requirement_Tracking!H94,MATCH(Defect_Data!B94,Requirement_Tracking!B94:B593,0))</f>
        <v>Project B</v>
      </c>
      <c r="H94" s="11">
        <f>IFERROR(EDATE(INDEX(Test_Data!H:H, MATCH(B94, Test_Data!A:A, 0)), -2), "")</f>
        <v>45445</v>
      </c>
    </row>
    <row r="95" spans="1:8" x14ac:dyDescent="0.3">
      <c r="A95" s="6" t="str">
        <f>INDEX(Test_Data!B:B,MATCH(Defect_Data!B95,Test_Data!A:A,0))</f>
        <v>P002</v>
      </c>
      <c r="B95" s="6" t="s">
        <v>102</v>
      </c>
      <c r="C95" s="6" t="str">
        <f>INDEX(Requirement_Tracking!J95:J594,MATCH(Defect_Data!B95,Requirement_Tracking!B95:B594,0))</f>
        <v>None</v>
      </c>
      <c r="D95" s="6" t="str">
        <f>INDEX(Requirement_Tracking!K95:K594,MATCH(Defect_Data!B95,Requirement_Tracking!B95:B594,0))</f>
        <v>None</v>
      </c>
      <c r="E95" s="6" t="str" cm="1">
        <f t="array" ref="E95">IFERROR(_xlfn.SWITCH(INDEX(Test_Data!E:E, MATCH(B95, Test_Data!A:A, 0)),
    "Completed", "Closed",
    "In Progress", "In Progress",
    "Pass", "Closed",
    "Fail", "Reopened",
    "Not Possible", "Rejected",
    ""), "")</f>
        <v>Reopened</v>
      </c>
      <c r="F95" s="6" t="str">
        <f>INDEX(Requirement_Tracking!G95,MATCH(Defect_Data!B95,Requirement_Tracking!B95:B594,0))</f>
        <v>Jasmin P.</v>
      </c>
      <c r="G95" s="6" t="str">
        <f>INDEX(Requirement_Tracking!H95,MATCH(Defect_Data!B95,Requirement_Tracking!B95:B594,0))</f>
        <v>Project A</v>
      </c>
      <c r="H95" s="11">
        <f>IFERROR(EDATE(INDEX(Test_Data!H:H, MATCH(B95, Test_Data!A:A, 0)), -2), "")</f>
        <v>45267</v>
      </c>
    </row>
    <row r="96" spans="1:8" x14ac:dyDescent="0.3">
      <c r="A96" s="6" t="str">
        <f>INDEX(Test_Data!B:B,MATCH(Defect_Data!B96,Test_Data!A:A,0))</f>
        <v>P004</v>
      </c>
      <c r="B96" s="6" t="s">
        <v>103</v>
      </c>
      <c r="C96" s="6" t="str">
        <f>INDEX(Requirement_Tracking!J96:J595,MATCH(Defect_Data!B96,Requirement_Tracking!B96:B595,0))</f>
        <v>None</v>
      </c>
      <c r="D96" s="6" t="str">
        <f>INDEX(Requirement_Tracking!K96:K595,MATCH(Defect_Data!B96,Requirement_Tracking!B96:B595,0))</f>
        <v>None</v>
      </c>
      <c r="E96" s="6" t="str" cm="1">
        <f t="array" ref="E96">IFERROR(_xlfn.SWITCH(INDEX(Test_Data!E:E, MATCH(B96, Test_Data!A:A, 0)),
    "Completed", "Closed",
    "In Progress", "In Progress",
    "Pass", "Closed",
    "Fail", "Reopened",
    "Not Possible", "Rejected",
    ""), "")</f>
        <v>Closed</v>
      </c>
      <c r="F96" s="6" t="str">
        <f>INDEX(Requirement_Tracking!G96,MATCH(Defect_Data!B96,Requirement_Tracking!B96:B595,0))</f>
        <v>Jaha U.</v>
      </c>
      <c r="G96" s="6" t="str">
        <f>INDEX(Requirement_Tracking!H96,MATCH(Defect_Data!B96,Requirement_Tracking!B96:B595,0))</f>
        <v>Project B</v>
      </c>
      <c r="H96" s="11">
        <f>IFERROR(EDATE(INDEX(Test_Data!H:H, MATCH(B96, Test_Data!A:A, 0)), -2), "")</f>
        <v>45357</v>
      </c>
    </row>
    <row r="97" spans="1:8" x14ac:dyDescent="0.3">
      <c r="A97" s="6" t="str">
        <f>INDEX(Test_Data!B:B,MATCH(Defect_Data!B97,Test_Data!A:A,0))</f>
        <v>P001</v>
      </c>
      <c r="B97" s="6" t="s">
        <v>104</v>
      </c>
      <c r="C97" s="6" t="str">
        <f>INDEX(Requirement_Tracking!J97:J596,MATCH(Defect_Data!B97,Requirement_Tracking!B97:B596,0))</f>
        <v>D196</v>
      </c>
      <c r="D97" s="6" t="str">
        <f>INDEX(Requirement_Tracking!K97:K596,MATCH(Defect_Data!B97,Requirement_Tracking!B97:B596,0))</f>
        <v>Medium</v>
      </c>
      <c r="E97" s="6" t="str" cm="1">
        <f t="array" ref="E97">IFERROR(_xlfn.SWITCH(INDEX(Test_Data!E:E, MATCH(B97, Test_Data!A:A, 0)),
    "Completed", "Closed",
    "In Progress", "In Progress",
    "Pass", "Closed",
    "Fail", "Reopened",
    "Not Possible", "Rejected",
    ""), "")</f>
        <v>Reopened</v>
      </c>
      <c r="F97" s="6" t="str">
        <f>INDEX(Requirement_Tracking!G97,MATCH(Defect_Data!B97,Requirement_Tracking!B97:B596,0))</f>
        <v>Jasmin P.</v>
      </c>
      <c r="G97" s="6" t="str">
        <f>INDEX(Requirement_Tracking!H97,MATCH(Defect_Data!B97,Requirement_Tracking!B97:B596,0))</f>
        <v>Project D</v>
      </c>
      <c r="H97" s="11">
        <f>IFERROR(EDATE(INDEX(Test_Data!H:H, MATCH(B97, Test_Data!A:A, 0)), -2), "")</f>
        <v>45442</v>
      </c>
    </row>
    <row r="98" spans="1:8" x14ac:dyDescent="0.3">
      <c r="A98" s="6" t="str">
        <f>INDEX(Test_Data!B:B,MATCH(Defect_Data!B98,Test_Data!A:A,0))</f>
        <v>P004</v>
      </c>
      <c r="B98" s="6" t="s">
        <v>105</v>
      </c>
      <c r="C98" s="6" t="str">
        <f>INDEX(Requirement_Tracking!J98:J597,MATCH(Defect_Data!B98,Requirement_Tracking!B98:B597,0))</f>
        <v>None</v>
      </c>
      <c r="D98" s="6" t="str">
        <f>INDEX(Requirement_Tracking!K98:K597,MATCH(Defect_Data!B98,Requirement_Tracking!B98:B597,0))</f>
        <v>None</v>
      </c>
      <c r="E98" s="6" t="str" cm="1">
        <f t="array" ref="E98">IFERROR(_xlfn.SWITCH(INDEX(Test_Data!E:E, MATCH(B98, Test_Data!A:A, 0)),
    "Completed", "Closed",
    "In Progress", "In Progress",
    "Pass", "Closed",
    "Fail", "Reopened",
    "Not Possible", "Rejected",
    ""), "")</f>
        <v>Rejected</v>
      </c>
      <c r="F98" s="6" t="str">
        <f>INDEX(Requirement_Tracking!G98,MATCH(Defect_Data!B98,Requirement_Tracking!B98:B597,0))</f>
        <v>Sarah G.</v>
      </c>
      <c r="G98" s="6" t="str">
        <f>INDEX(Requirement_Tracking!H98,MATCH(Defect_Data!B98,Requirement_Tracking!B98:B597,0))</f>
        <v>Project D</v>
      </c>
      <c r="H98" s="11">
        <f>IFERROR(EDATE(INDEX(Test_Data!H:H, MATCH(B98, Test_Data!A:A, 0)), -2), "")</f>
        <v>45404</v>
      </c>
    </row>
    <row r="99" spans="1:8" x14ac:dyDescent="0.3">
      <c r="A99" s="6" t="str">
        <f>INDEX(Test_Data!B:B,MATCH(Defect_Data!B99,Test_Data!A:A,0))</f>
        <v>P004</v>
      </c>
      <c r="B99" s="6" t="s">
        <v>106</v>
      </c>
      <c r="C99" s="6" t="str">
        <f>INDEX(Requirement_Tracking!J99:J598,MATCH(Defect_Data!B99,Requirement_Tracking!B99:B598,0))</f>
        <v>None</v>
      </c>
      <c r="D99" s="6" t="str">
        <f>INDEX(Requirement_Tracking!K99:K598,MATCH(Defect_Data!B99,Requirement_Tracking!B99:B598,0))</f>
        <v>None</v>
      </c>
      <c r="E99" s="6" t="str" cm="1">
        <f t="array" ref="E99">IFERROR(_xlfn.SWITCH(INDEX(Test_Data!E:E, MATCH(B99, Test_Data!A:A, 0)),
    "Completed", "Closed",
    "In Progress", "In Progress",
    "Pass", "Closed",
    "Fail", "Reopened",
    "Not Possible", "Rejected",
    ""), "")</f>
        <v>Closed</v>
      </c>
      <c r="F99" s="6" t="str">
        <f>INDEX(Requirement_Tracking!G99,MATCH(Defect_Data!B99,Requirement_Tracking!B99:B598,0))</f>
        <v>Sarah G.</v>
      </c>
      <c r="G99" s="6" t="str">
        <f>INDEX(Requirement_Tracking!H99,MATCH(Defect_Data!B99,Requirement_Tracking!B99:B598,0))</f>
        <v>Project D</v>
      </c>
      <c r="H99" s="11">
        <f>IFERROR(EDATE(INDEX(Test_Data!H:H, MATCH(B99, Test_Data!A:A, 0)), -2), "")</f>
        <v>45379</v>
      </c>
    </row>
    <row r="100" spans="1:8" x14ac:dyDescent="0.3">
      <c r="A100" s="6" t="str">
        <f>INDEX(Test_Data!B:B,MATCH(Defect_Data!B100,Test_Data!A:A,0))</f>
        <v>P001</v>
      </c>
      <c r="B100" s="6" t="s">
        <v>107</v>
      </c>
      <c r="C100" s="6" t="str">
        <f>INDEX(Requirement_Tracking!J100:J599,MATCH(Defect_Data!B100,Requirement_Tracking!B100:B599,0))</f>
        <v>D199</v>
      </c>
      <c r="D100" s="6" t="str">
        <f>INDEX(Requirement_Tracking!K100:K599,MATCH(Defect_Data!B100,Requirement_Tracking!B100:B599,0))</f>
        <v>Medium</v>
      </c>
      <c r="E100" s="6" t="str" cm="1">
        <f t="array" ref="E100">IFERROR(_xlfn.SWITCH(INDEX(Test_Data!E:E, MATCH(B100, Test_Data!A:A, 0)),
    "Completed", "Closed",
    "In Progress", "In Progress",
    "Pass", "Closed",
    "Fail", "Reopened",
    "Not Possible", "Rejected",
    ""), "")</f>
        <v>Closed</v>
      </c>
      <c r="F100" s="6" t="str">
        <f>INDEX(Requirement_Tracking!G100,MATCH(Defect_Data!B100,Requirement_Tracking!B100:B599,0))</f>
        <v>Jasmin P.</v>
      </c>
      <c r="G100" s="6" t="str">
        <f>INDEX(Requirement_Tracking!H100,MATCH(Defect_Data!B100,Requirement_Tracking!B100:B599,0))</f>
        <v>Project E</v>
      </c>
      <c r="H100" s="11">
        <f>IFERROR(EDATE(INDEX(Test_Data!H:H, MATCH(B100, Test_Data!A:A, 0)), -2), "")</f>
        <v>45359</v>
      </c>
    </row>
    <row r="101" spans="1:8" x14ac:dyDescent="0.3">
      <c r="A101" s="6" t="str">
        <f>INDEX(Test_Data!B:B,MATCH(Defect_Data!B101,Test_Data!A:A,0))</f>
        <v>P003</v>
      </c>
      <c r="B101" s="6" t="s">
        <v>108</v>
      </c>
      <c r="C101" s="6" t="str">
        <f>INDEX(Requirement_Tracking!J101:J600,MATCH(Defect_Data!B101,Requirement_Tracking!B101:B600,0))</f>
        <v>None</v>
      </c>
      <c r="D101" s="6" t="str">
        <f>INDEX(Requirement_Tracking!K101:K600,MATCH(Defect_Data!B101,Requirement_Tracking!B101:B600,0))</f>
        <v>None</v>
      </c>
      <c r="E101" s="6" t="str" cm="1">
        <f t="array" ref="E101">IFERROR(_xlfn.SWITCH(INDEX(Test_Data!E:E, MATCH(B101, Test_Data!A:A, 0)),
    "Completed", "Closed",
    "In Progress", "In Progress",
    "Pass", "Closed",
    "Fail", "Reopened",
    "Not Possible", "Rejected",
    ""), "")</f>
        <v>Reopened</v>
      </c>
      <c r="F101" s="6" t="str">
        <f>INDEX(Requirement_Tracking!G101,MATCH(Defect_Data!B101,Requirement_Tracking!B101:B600,0))</f>
        <v>Jaha U.</v>
      </c>
      <c r="G101" s="6" t="str">
        <f>INDEX(Requirement_Tracking!H101,MATCH(Defect_Data!B101,Requirement_Tracking!B101:B600,0))</f>
        <v>Project A</v>
      </c>
      <c r="H101" s="11">
        <f>IFERROR(EDATE(INDEX(Test_Data!H:H, MATCH(B101, Test_Data!A:A, 0)), -2), "")</f>
        <v>45318</v>
      </c>
    </row>
    <row r="102" spans="1:8" x14ac:dyDescent="0.3">
      <c r="A102" s="6" t="str">
        <f>INDEX(Test_Data!B:B,MATCH(Defect_Data!B102,Test_Data!A:A,0))</f>
        <v>P001</v>
      </c>
      <c r="B102" s="6" t="s">
        <v>109</v>
      </c>
      <c r="C102" s="6" t="str">
        <f>INDEX(Requirement_Tracking!J102:J601,MATCH(Defect_Data!B102,Requirement_Tracking!B102:B601,0))</f>
        <v>D357</v>
      </c>
      <c r="D102" s="6" t="str">
        <f>INDEX(Requirement_Tracking!K102:K601,MATCH(Defect_Data!B102,Requirement_Tracking!B102:B601,0))</f>
        <v>Low</v>
      </c>
      <c r="E102" s="6" t="str" cm="1">
        <f t="array" ref="E102">IFERROR(_xlfn.SWITCH(INDEX(Test_Data!E:E, MATCH(B102, Test_Data!A:A, 0)),
    "Completed", "Closed",
    "In Progress", "In Progress",
    "Pass", "Closed",
    "Fail", "Reopened",
    "Not Possible", "Rejected",
    ""), "")</f>
        <v>Closed</v>
      </c>
      <c r="F102" s="6" t="str">
        <f>INDEX(Requirement_Tracking!G102,MATCH(Defect_Data!B102,Requirement_Tracking!B102:B601,0))</f>
        <v>Sarah G.</v>
      </c>
      <c r="G102" s="6" t="str">
        <f>INDEX(Requirement_Tracking!H102,MATCH(Defect_Data!B102,Requirement_Tracking!B102:B601,0))</f>
        <v>Project E</v>
      </c>
      <c r="H102" s="11">
        <f>IFERROR(EDATE(INDEX(Test_Data!H:H, MATCH(B102, Test_Data!A:A, 0)), -2), "")</f>
        <v>45318</v>
      </c>
    </row>
    <row r="103" spans="1:8" x14ac:dyDescent="0.3">
      <c r="A103" s="6" t="str">
        <f>INDEX(Test_Data!B:B,MATCH(Defect_Data!B103,Test_Data!A:A,0))</f>
        <v>P003</v>
      </c>
      <c r="B103" s="6" t="s">
        <v>110</v>
      </c>
      <c r="C103" s="6" t="str">
        <f>INDEX(Requirement_Tracking!J103:J602,MATCH(Defect_Data!B103,Requirement_Tracking!B103:B602,0))</f>
        <v>D202</v>
      </c>
      <c r="D103" s="6" t="str">
        <f>INDEX(Requirement_Tracking!K103:K602,MATCH(Defect_Data!B103,Requirement_Tracking!B103:B602,0))</f>
        <v>High</v>
      </c>
      <c r="E103" s="6" t="str" cm="1">
        <f t="array" ref="E103">IFERROR(_xlfn.SWITCH(INDEX(Test_Data!E:E, MATCH(B103, Test_Data!A:A, 0)),
    "Completed", "Closed",
    "In Progress", "In Progress",
    "Pass", "Closed",
    "Fail", "Reopened",
    "Not Possible", "Rejected",
    ""), "")</f>
        <v>Rejected</v>
      </c>
      <c r="F103" s="6" t="str">
        <f>INDEX(Requirement_Tracking!G103,MATCH(Defect_Data!B103,Requirement_Tracking!B103:B602,0))</f>
        <v>Akshay G.</v>
      </c>
      <c r="G103" s="6" t="str">
        <f>INDEX(Requirement_Tracking!H103,MATCH(Defect_Data!B103,Requirement_Tracking!B103:B602,0))</f>
        <v>Project D</v>
      </c>
      <c r="H103" s="11">
        <f>IFERROR(EDATE(INDEX(Test_Data!H:H, MATCH(B103, Test_Data!A:A, 0)), -2), "")</f>
        <v>45287</v>
      </c>
    </row>
    <row r="104" spans="1:8" x14ac:dyDescent="0.3">
      <c r="A104" s="6" t="str">
        <f>INDEX(Test_Data!B:B,MATCH(Defect_Data!B104,Test_Data!A:A,0))</f>
        <v>P002</v>
      </c>
      <c r="B104" s="6" t="s">
        <v>111</v>
      </c>
      <c r="C104" s="6" t="str">
        <f>INDEX(Requirement_Tracking!J104:J603,MATCH(Defect_Data!B104,Requirement_Tracking!B104:B603,0))</f>
        <v>None</v>
      </c>
      <c r="D104" s="6" t="str">
        <f>INDEX(Requirement_Tracking!K104:K603,MATCH(Defect_Data!B104,Requirement_Tracking!B104:B603,0))</f>
        <v>None</v>
      </c>
      <c r="E104" s="6" t="str" cm="1">
        <f t="array" ref="E104">IFERROR(_xlfn.SWITCH(INDEX(Test_Data!E:E, MATCH(B104, Test_Data!A:A, 0)),
    "Completed", "Closed",
    "In Progress", "In Progress",
    "Pass", "Closed",
    "Fail", "Reopened",
    "Not Possible", "Rejected",
    ""), "")</f>
        <v>In Progress</v>
      </c>
      <c r="F104" s="6" t="str">
        <f>INDEX(Requirement_Tracking!G104,MATCH(Defect_Data!B104,Requirement_Tracking!B104:B603,0))</f>
        <v>Sarah G.</v>
      </c>
      <c r="G104" s="6" t="str">
        <f>INDEX(Requirement_Tracking!H104,MATCH(Defect_Data!B104,Requirement_Tracking!B104:B603,0))</f>
        <v>Project E</v>
      </c>
      <c r="H104" s="11">
        <f>IFERROR(EDATE(INDEX(Test_Data!H:H, MATCH(B104, Test_Data!A:A, 0)), -2), "")</f>
        <v>45361</v>
      </c>
    </row>
    <row r="105" spans="1:8" x14ac:dyDescent="0.3">
      <c r="A105" s="6" t="str">
        <f>INDEX(Test_Data!B:B,MATCH(Defect_Data!B105,Test_Data!A:A,0))</f>
        <v>P002</v>
      </c>
      <c r="B105" s="6" t="s">
        <v>112</v>
      </c>
      <c r="C105" s="6" t="str">
        <f>INDEX(Requirement_Tracking!J105:J604,MATCH(Defect_Data!B105,Requirement_Tracking!B105:B604,0))</f>
        <v>None</v>
      </c>
      <c r="D105" s="6" t="str">
        <f>INDEX(Requirement_Tracking!K105:K604,MATCH(Defect_Data!B105,Requirement_Tracking!B105:B604,0))</f>
        <v>None</v>
      </c>
      <c r="E105" s="6" t="str" cm="1">
        <f t="array" ref="E105">IFERROR(_xlfn.SWITCH(INDEX(Test_Data!E:E, MATCH(B105, Test_Data!A:A, 0)),
    "Completed", "Closed",
    "In Progress", "In Progress",
    "Pass", "Closed",
    "Fail", "Reopened",
    "Not Possible", "Rejected",
    ""), "")</f>
        <v>Closed</v>
      </c>
      <c r="F105" s="6" t="str">
        <f>INDEX(Requirement_Tracking!G105,MATCH(Defect_Data!B105,Requirement_Tracking!B105:B604,0))</f>
        <v>Jaha U.</v>
      </c>
      <c r="G105" s="6" t="str">
        <f>INDEX(Requirement_Tracking!H105,MATCH(Defect_Data!B105,Requirement_Tracking!B105:B604,0))</f>
        <v>Project D</v>
      </c>
      <c r="H105" s="11">
        <f>IFERROR(EDATE(INDEX(Test_Data!H:H, MATCH(B105, Test_Data!A:A, 0)), -2), "")</f>
        <v>45295</v>
      </c>
    </row>
    <row r="106" spans="1:8" x14ac:dyDescent="0.3">
      <c r="A106" s="6" t="str">
        <f>INDEX(Test_Data!B:B,MATCH(Defect_Data!B106,Test_Data!A:A,0))</f>
        <v>P002</v>
      </c>
      <c r="B106" s="6" t="s">
        <v>113</v>
      </c>
      <c r="C106" s="6" t="str">
        <f>INDEX(Requirement_Tracking!J106:J605,MATCH(Defect_Data!B106,Requirement_Tracking!B106:B605,0))</f>
        <v>D205</v>
      </c>
      <c r="D106" s="6" t="str">
        <f>INDEX(Requirement_Tracking!K106:K605,MATCH(Defect_Data!B106,Requirement_Tracking!B106:B605,0))</f>
        <v>High</v>
      </c>
      <c r="E106" s="6" t="str" cm="1">
        <f t="array" ref="E106">IFERROR(_xlfn.SWITCH(INDEX(Test_Data!E:E, MATCH(B106, Test_Data!A:A, 0)),
    "Completed", "Closed",
    "In Progress", "In Progress",
    "Pass", "Closed",
    "Fail", "Reopened",
    "Not Possible", "Rejected",
    ""), "")</f>
        <v>In Progress</v>
      </c>
      <c r="F106" s="6" t="str">
        <f>INDEX(Requirement_Tracking!G106,MATCH(Defect_Data!B106,Requirement_Tracking!B106:B605,0))</f>
        <v>Jasmin P.</v>
      </c>
      <c r="G106" s="6" t="str">
        <f>INDEX(Requirement_Tracking!H106,MATCH(Defect_Data!B106,Requirement_Tracking!B106:B605,0))</f>
        <v>Project E</v>
      </c>
      <c r="H106" s="11">
        <f>IFERROR(EDATE(INDEX(Test_Data!H:H, MATCH(B106, Test_Data!A:A, 0)), -2), "")</f>
        <v>45253</v>
      </c>
    </row>
    <row r="107" spans="1:8" x14ac:dyDescent="0.3">
      <c r="A107" s="6" t="str">
        <f>INDEX(Test_Data!B:B,MATCH(Defect_Data!B107,Test_Data!A:A,0))</f>
        <v>P005</v>
      </c>
      <c r="B107" s="6" t="s">
        <v>114</v>
      </c>
      <c r="C107" s="6" t="str">
        <f>INDEX(Requirement_Tracking!J107:J606,MATCH(Defect_Data!B107,Requirement_Tracking!B107:B606,0))</f>
        <v>D459</v>
      </c>
      <c r="D107" s="6" t="str">
        <f>INDEX(Requirement_Tracking!K107:K606,MATCH(Defect_Data!B107,Requirement_Tracking!B107:B606,0))</f>
        <v>Low</v>
      </c>
      <c r="E107" s="6" t="str" cm="1">
        <f t="array" ref="E107">IFERROR(_xlfn.SWITCH(INDEX(Test_Data!E:E, MATCH(B107, Test_Data!A:A, 0)),
    "Completed", "Closed",
    "In Progress", "In Progress",
    "Pass", "Closed",
    "Fail", "Reopened",
    "Not Possible", "Rejected",
    ""), "")</f>
        <v>Reopened</v>
      </c>
      <c r="F107" s="6" t="str">
        <f>INDEX(Requirement_Tracking!G107,MATCH(Defect_Data!B107,Requirement_Tracking!B107:B606,0))</f>
        <v>Sarah G.</v>
      </c>
      <c r="G107" s="6" t="str">
        <f>INDEX(Requirement_Tracking!H107,MATCH(Defect_Data!B107,Requirement_Tracking!B107:B606,0))</f>
        <v>Project D</v>
      </c>
      <c r="H107" s="11">
        <f>IFERROR(EDATE(INDEX(Test_Data!H:H, MATCH(B107, Test_Data!A:A, 0)), -2), "")</f>
        <v>45254</v>
      </c>
    </row>
    <row r="108" spans="1:8" x14ac:dyDescent="0.3">
      <c r="A108" s="6" t="str">
        <f>INDEX(Test_Data!B:B,MATCH(Defect_Data!B108,Test_Data!A:A,0))</f>
        <v>P005</v>
      </c>
      <c r="B108" s="6" t="s">
        <v>115</v>
      </c>
      <c r="C108" s="6" t="str">
        <f>INDEX(Requirement_Tracking!J108:J607,MATCH(Defect_Data!B108,Requirement_Tracking!B108:B607,0))</f>
        <v>None</v>
      </c>
      <c r="D108" s="6" t="str">
        <f>INDEX(Requirement_Tracking!K108:K607,MATCH(Defect_Data!B108,Requirement_Tracking!B108:B607,0))</f>
        <v>None</v>
      </c>
      <c r="E108" s="6" t="str" cm="1">
        <f t="array" ref="E108">IFERROR(_xlfn.SWITCH(INDEX(Test_Data!E:E, MATCH(B108, Test_Data!A:A, 0)),
    "Completed", "Closed",
    "In Progress", "In Progress",
    "Pass", "Closed",
    "Fail", "Reopened",
    "Not Possible", "Rejected",
    ""), "")</f>
        <v>In Progress</v>
      </c>
      <c r="F108" s="6" t="str">
        <f>INDEX(Requirement_Tracking!G108,MATCH(Defect_Data!B108,Requirement_Tracking!B108:B607,0))</f>
        <v>Jaha U.</v>
      </c>
      <c r="G108" s="6" t="str">
        <f>INDEX(Requirement_Tracking!H108,MATCH(Defect_Data!B108,Requirement_Tracking!B108:B607,0))</f>
        <v>Project E</v>
      </c>
      <c r="H108" s="11">
        <f>IFERROR(EDATE(INDEX(Test_Data!H:H, MATCH(B108, Test_Data!A:A, 0)), -2), "")</f>
        <v>45317</v>
      </c>
    </row>
    <row r="109" spans="1:8" x14ac:dyDescent="0.3">
      <c r="A109" s="6" t="str">
        <f>INDEX(Test_Data!B:B,MATCH(Defect_Data!B109,Test_Data!A:A,0))</f>
        <v>P005</v>
      </c>
      <c r="B109" s="6" t="s">
        <v>116</v>
      </c>
      <c r="C109" s="6" t="str">
        <f>INDEX(Requirement_Tracking!J109:J608,MATCH(Defect_Data!B109,Requirement_Tracking!B109:B608,0))</f>
        <v>D208</v>
      </c>
      <c r="D109" s="6" t="str">
        <f>INDEX(Requirement_Tracking!K109:K608,MATCH(Defect_Data!B109,Requirement_Tracking!B109:B608,0))</f>
        <v>High</v>
      </c>
      <c r="E109" s="6" t="str" cm="1">
        <f t="array" ref="E109">IFERROR(_xlfn.SWITCH(INDEX(Test_Data!E:E, MATCH(B109, Test_Data!A:A, 0)),
    "Completed", "Closed",
    "In Progress", "In Progress",
    "Pass", "Closed",
    "Fail", "Reopened",
    "Not Possible", "Rejected",
    ""), "")</f>
        <v>Reopened</v>
      </c>
      <c r="F109" s="6" t="str">
        <f>INDEX(Requirement_Tracking!G109,MATCH(Defect_Data!B109,Requirement_Tracking!B109:B608,0))</f>
        <v>Dara H.</v>
      </c>
      <c r="G109" s="6" t="str">
        <f>INDEX(Requirement_Tracking!H109,MATCH(Defect_Data!B109,Requirement_Tracking!B109:B608,0))</f>
        <v>Project A</v>
      </c>
      <c r="H109" s="11">
        <f>IFERROR(EDATE(INDEX(Test_Data!H:H, MATCH(B109, Test_Data!A:A, 0)), -2), "")</f>
        <v>45306</v>
      </c>
    </row>
    <row r="110" spans="1:8" x14ac:dyDescent="0.3">
      <c r="A110" s="6" t="str">
        <f>INDEX(Test_Data!B:B,MATCH(Defect_Data!B110,Test_Data!A:A,0))</f>
        <v>P001</v>
      </c>
      <c r="B110" s="6" t="s">
        <v>117</v>
      </c>
      <c r="C110" s="6" t="str">
        <f>INDEX(Requirement_Tracking!J110:J609,MATCH(Defect_Data!B110,Requirement_Tracking!B110:B609,0))</f>
        <v>None</v>
      </c>
      <c r="D110" s="6" t="str">
        <f>INDEX(Requirement_Tracking!K110:K609,MATCH(Defect_Data!B110,Requirement_Tracking!B110:B609,0))</f>
        <v>None</v>
      </c>
      <c r="E110" s="6" t="str" cm="1">
        <f t="array" ref="E110">IFERROR(_xlfn.SWITCH(INDEX(Test_Data!E:E, MATCH(B110, Test_Data!A:A, 0)),
    "Completed", "Closed",
    "In Progress", "In Progress",
    "Pass", "Closed",
    "Fail", "Reopened",
    "Not Possible", "Rejected",
    ""), "")</f>
        <v>In Progress</v>
      </c>
      <c r="F110" s="6" t="str">
        <f>INDEX(Requirement_Tracking!G110,MATCH(Defect_Data!B110,Requirement_Tracking!B110:B609,0))</f>
        <v>Jaha U.</v>
      </c>
      <c r="G110" s="6" t="str">
        <f>INDEX(Requirement_Tracking!H110,MATCH(Defect_Data!B110,Requirement_Tracking!B110:B609,0))</f>
        <v>Project B</v>
      </c>
      <c r="H110" s="11">
        <f>IFERROR(EDATE(INDEX(Test_Data!H:H, MATCH(B110, Test_Data!A:A, 0)), -2), "")</f>
        <v>45337</v>
      </c>
    </row>
    <row r="111" spans="1:8" x14ac:dyDescent="0.3">
      <c r="A111" s="6" t="str">
        <f>INDEX(Test_Data!B:B,MATCH(Defect_Data!B111,Test_Data!A:A,0))</f>
        <v>P004</v>
      </c>
      <c r="B111" s="6" t="s">
        <v>118</v>
      </c>
      <c r="C111" s="6" t="str">
        <f>INDEX(Requirement_Tracking!J111:J610,MATCH(Defect_Data!B111,Requirement_Tracking!B111:B610,0))</f>
        <v>None</v>
      </c>
      <c r="D111" s="6" t="str">
        <f>INDEX(Requirement_Tracking!K111:K610,MATCH(Defect_Data!B111,Requirement_Tracking!B111:B610,0))</f>
        <v>None</v>
      </c>
      <c r="E111" s="6" t="str" cm="1">
        <f t="array" ref="E111">IFERROR(_xlfn.SWITCH(INDEX(Test_Data!E:E, MATCH(B111, Test_Data!A:A, 0)),
    "Completed", "Closed",
    "In Progress", "In Progress",
    "Pass", "Closed",
    "Fail", "Reopened",
    "Not Possible", "Rejected",
    ""), "")</f>
        <v>Closed</v>
      </c>
      <c r="F111" s="6" t="str">
        <f>INDEX(Requirement_Tracking!G111,MATCH(Defect_Data!B111,Requirement_Tracking!B111:B610,0))</f>
        <v>Akshay G.</v>
      </c>
      <c r="G111" s="6" t="str">
        <f>INDEX(Requirement_Tracking!H111,MATCH(Defect_Data!B111,Requirement_Tracking!B111:B610,0))</f>
        <v>Project A</v>
      </c>
      <c r="H111" s="11">
        <f>IFERROR(EDATE(INDEX(Test_Data!H:H, MATCH(B111, Test_Data!A:A, 0)), -2), "")</f>
        <v>45350</v>
      </c>
    </row>
    <row r="112" spans="1:8" x14ac:dyDescent="0.3">
      <c r="A112" s="6" t="str">
        <f>INDEX(Test_Data!B:B,MATCH(Defect_Data!B112,Test_Data!A:A,0))</f>
        <v>P001</v>
      </c>
      <c r="B112" s="6" t="s">
        <v>119</v>
      </c>
      <c r="C112" s="6" t="str">
        <f>INDEX(Requirement_Tracking!J112:J611,MATCH(Defect_Data!B112,Requirement_Tracking!B112:B611,0))</f>
        <v>D211</v>
      </c>
      <c r="D112" s="6" t="str">
        <f>INDEX(Requirement_Tracking!K112:K611,MATCH(Defect_Data!B112,Requirement_Tracking!B112:B611,0))</f>
        <v>Critical</v>
      </c>
      <c r="E112" s="6" t="str" cm="1">
        <f t="array" ref="E112">IFERROR(_xlfn.SWITCH(INDEX(Test_Data!E:E, MATCH(B112, Test_Data!A:A, 0)),
    "Completed", "Closed",
    "In Progress", "In Progress",
    "Pass", "Closed",
    "Fail", "Reopened",
    "Not Possible", "Rejected",
    ""), "")</f>
        <v>Closed</v>
      </c>
      <c r="F112" s="6" t="str">
        <f>INDEX(Requirement_Tracking!G112,MATCH(Defect_Data!B112,Requirement_Tracking!B112:B611,0))</f>
        <v>Akshay G.</v>
      </c>
      <c r="G112" s="6" t="str">
        <f>INDEX(Requirement_Tracking!H112,MATCH(Defect_Data!B112,Requirement_Tracking!B112:B611,0))</f>
        <v>Project B</v>
      </c>
      <c r="H112" s="11">
        <f>IFERROR(EDATE(INDEX(Test_Data!H:H, MATCH(B112, Test_Data!A:A, 0)), -2), "")</f>
        <v>45381</v>
      </c>
    </row>
    <row r="113" spans="1:8" x14ac:dyDescent="0.3">
      <c r="A113" s="6" t="str">
        <f>INDEX(Test_Data!B:B,MATCH(Defect_Data!B113,Test_Data!A:A,0))</f>
        <v>P001</v>
      </c>
      <c r="B113" s="6" t="s">
        <v>120</v>
      </c>
      <c r="C113" s="6" t="str">
        <f>INDEX(Requirement_Tracking!J113:J612,MATCH(Defect_Data!B113,Requirement_Tracking!B113:B612,0))</f>
        <v>None</v>
      </c>
      <c r="D113" s="6" t="str">
        <f>INDEX(Requirement_Tracking!K113:K612,MATCH(Defect_Data!B113,Requirement_Tracking!B113:B612,0))</f>
        <v>None</v>
      </c>
      <c r="E113" s="6" t="str" cm="1">
        <f t="array" ref="E113">IFERROR(_xlfn.SWITCH(INDEX(Test_Data!E:E, MATCH(B113, Test_Data!A:A, 0)),
    "Completed", "Closed",
    "In Progress", "In Progress",
    "Pass", "Closed",
    "Fail", "Reopened",
    "Not Possible", "Rejected",
    ""), "")</f>
        <v>In Progress</v>
      </c>
      <c r="F113" s="6" t="str">
        <f>INDEX(Requirement_Tracking!G113,MATCH(Defect_Data!B113,Requirement_Tracking!B113:B612,0))</f>
        <v>Akshay G.</v>
      </c>
      <c r="G113" s="6" t="str">
        <f>INDEX(Requirement_Tracking!H113,MATCH(Defect_Data!B113,Requirement_Tracking!B113:B612,0))</f>
        <v>Project A</v>
      </c>
      <c r="H113" s="11">
        <f>IFERROR(EDATE(INDEX(Test_Data!H:H, MATCH(B113, Test_Data!A:A, 0)), -2), "")</f>
        <v>45283</v>
      </c>
    </row>
    <row r="114" spans="1:8" x14ac:dyDescent="0.3">
      <c r="A114" s="6" t="str">
        <f>INDEX(Test_Data!B:B,MATCH(Defect_Data!B114,Test_Data!A:A,0))</f>
        <v>P004</v>
      </c>
      <c r="B114" s="6" t="s">
        <v>121</v>
      </c>
      <c r="C114" s="6" t="str">
        <f>INDEX(Requirement_Tracking!J114:J613,MATCH(Defect_Data!B114,Requirement_Tracking!B114:B613,0))</f>
        <v>None</v>
      </c>
      <c r="D114" s="6" t="str">
        <f>INDEX(Requirement_Tracking!K114:K613,MATCH(Defect_Data!B114,Requirement_Tracking!B114:B613,0))</f>
        <v>None</v>
      </c>
      <c r="E114" s="6" t="str" cm="1">
        <f t="array" ref="E114">IFERROR(_xlfn.SWITCH(INDEX(Test_Data!E:E, MATCH(B114, Test_Data!A:A, 0)),
    "Completed", "Closed",
    "In Progress", "In Progress",
    "Pass", "Closed",
    "Fail", "Reopened",
    "Not Possible", "Rejected",
    ""), "")</f>
        <v>In Progress</v>
      </c>
      <c r="F114" s="6" t="str">
        <f>INDEX(Requirement_Tracking!G114,MATCH(Defect_Data!B114,Requirement_Tracking!B114:B613,0))</f>
        <v>Sarah G.</v>
      </c>
      <c r="G114" s="6" t="str">
        <f>INDEX(Requirement_Tracking!H114,MATCH(Defect_Data!B114,Requirement_Tracking!B114:B613,0))</f>
        <v>Project B</v>
      </c>
      <c r="H114" s="11">
        <f>IFERROR(EDATE(INDEX(Test_Data!H:H, MATCH(B114, Test_Data!A:A, 0)), -2), "")</f>
        <v>45259</v>
      </c>
    </row>
    <row r="115" spans="1:8" x14ac:dyDescent="0.3">
      <c r="A115" s="6" t="str">
        <f>INDEX(Test_Data!B:B,MATCH(Defect_Data!B115,Test_Data!A:A,0))</f>
        <v>P002</v>
      </c>
      <c r="B115" s="6" t="s">
        <v>122</v>
      </c>
      <c r="C115" s="6" t="str">
        <f>INDEX(Requirement_Tracking!J115:J614,MATCH(Defect_Data!B115,Requirement_Tracking!B115:B614,0))</f>
        <v>D214</v>
      </c>
      <c r="D115" s="6" t="str">
        <f>INDEX(Requirement_Tracking!K115:K614,MATCH(Defect_Data!B115,Requirement_Tracking!B115:B614,0))</f>
        <v>Critical</v>
      </c>
      <c r="E115" s="6" t="str" cm="1">
        <f t="array" ref="E115">IFERROR(_xlfn.SWITCH(INDEX(Test_Data!E:E, MATCH(B115, Test_Data!A:A, 0)),
    "Completed", "Closed",
    "In Progress", "In Progress",
    "Pass", "Closed",
    "Fail", "Reopened",
    "Not Possible", "Rejected",
    ""), "")</f>
        <v>In Progress</v>
      </c>
      <c r="F115" s="6" t="str">
        <f>INDEX(Requirement_Tracking!G115,MATCH(Defect_Data!B115,Requirement_Tracking!B115:B614,0))</f>
        <v>Sarah G.</v>
      </c>
      <c r="G115" s="6" t="str">
        <f>INDEX(Requirement_Tracking!H115,MATCH(Defect_Data!B115,Requirement_Tracking!B115:B614,0))</f>
        <v>Project B</v>
      </c>
      <c r="H115" s="11">
        <f>IFERROR(EDATE(INDEX(Test_Data!H:H, MATCH(B115, Test_Data!A:A, 0)), -2), "")</f>
        <v>45231</v>
      </c>
    </row>
    <row r="116" spans="1:8" x14ac:dyDescent="0.3">
      <c r="A116" s="6" t="str">
        <f>INDEX(Test_Data!B:B,MATCH(Defect_Data!B116,Test_Data!A:A,0))</f>
        <v>P005</v>
      </c>
      <c r="B116" s="6" t="s">
        <v>123</v>
      </c>
      <c r="C116" s="6" t="str">
        <f>INDEX(Requirement_Tracking!J116:J615,MATCH(Defect_Data!B116,Requirement_Tracking!B116:B615,0))</f>
        <v>None</v>
      </c>
      <c r="D116" s="6" t="str">
        <f>INDEX(Requirement_Tracking!K116:K615,MATCH(Defect_Data!B116,Requirement_Tracking!B116:B615,0))</f>
        <v>None</v>
      </c>
      <c r="E116" s="6" t="str" cm="1">
        <f t="array" ref="E116">IFERROR(_xlfn.SWITCH(INDEX(Test_Data!E:E, MATCH(B116, Test_Data!A:A, 0)),
    "Completed", "Closed",
    "In Progress", "In Progress",
    "Pass", "Closed",
    "Fail", "Reopened",
    "Not Possible", "Rejected",
    ""), "")</f>
        <v>Closed</v>
      </c>
      <c r="F116" s="6" t="str">
        <f>INDEX(Requirement_Tracking!G116,MATCH(Defect_Data!B116,Requirement_Tracking!B116:B615,0))</f>
        <v>Jaha U.</v>
      </c>
      <c r="G116" s="6" t="str">
        <f>INDEX(Requirement_Tracking!H116,MATCH(Defect_Data!B116,Requirement_Tracking!B116:B615,0))</f>
        <v>Project E</v>
      </c>
      <c r="H116" s="11">
        <f>IFERROR(EDATE(INDEX(Test_Data!H:H, MATCH(B116, Test_Data!A:A, 0)), -2), "")</f>
        <v>45377</v>
      </c>
    </row>
    <row r="117" spans="1:8" x14ac:dyDescent="0.3">
      <c r="A117" s="6" t="str">
        <f>INDEX(Test_Data!B:B,MATCH(Defect_Data!B117,Test_Data!A:A,0))</f>
        <v>P005</v>
      </c>
      <c r="B117" s="6" t="s">
        <v>124</v>
      </c>
      <c r="C117" s="6" t="str">
        <f>INDEX(Requirement_Tracking!J117:J616,MATCH(Defect_Data!B117,Requirement_Tracking!B117:B616,0))</f>
        <v>None</v>
      </c>
      <c r="D117" s="6" t="str">
        <f>INDEX(Requirement_Tracking!K117:K616,MATCH(Defect_Data!B117,Requirement_Tracking!B117:B616,0))</f>
        <v>None</v>
      </c>
      <c r="E117" s="6" t="str" cm="1">
        <f t="array" ref="E117">IFERROR(_xlfn.SWITCH(INDEX(Test_Data!E:E, MATCH(B117, Test_Data!A:A, 0)),
    "Completed", "Closed",
    "In Progress", "In Progress",
    "Pass", "Closed",
    "Fail", "Reopened",
    "Not Possible", "Rejected",
    ""), "")</f>
        <v>Closed</v>
      </c>
      <c r="F117" s="6" t="str">
        <f>INDEX(Requirement_Tracking!G117,MATCH(Defect_Data!B117,Requirement_Tracking!B117:B616,0))</f>
        <v>Sarah G.</v>
      </c>
      <c r="G117" s="6" t="str">
        <f>INDEX(Requirement_Tracking!H117,MATCH(Defect_Data!B117,Requirement_Tracking!B117:B616,0))</f>
        <v>Project E</v>
      </c>
      <c r="H117" s="11">
        <f>IFERROR(EDATE(INDEX(Test_Data!H:H, MATCH(B117, Test_Data!A:A, 0)), -2), "")</f>
        <v>45428</v>
      </c>
    </row>
    <row r="118" spans="1:8" x14ac:dyDescent="0.3">
      <c r="A118" s="6" t="str">
        <f>INDEX(Test_Data!B:B,MATCH(Defect_Data!B118,Test_Data!A:A,0))</f>
        <v>P001</v>
      </c>
      <c r="B118" s="6" t="s">
        <v>125</v>
      </c>
      <c r="C118" s="6" t="str">
        <f>INDEX(Requirement_Tracking!J118:J617,MATCH(Defect_Data!B118,Requirement_Tracking!B118:B617,0))</f>
        <v>D217</v>
      </c>
      <c r="D118" s="6" t="str">
        <f>INDEX(Requirement_Tracking!K118:K617,MATCH(Defect_Data!B118,Requirement_Tracking!B118:B617,0))</f>
        <v>Critical</v>
      </c>
      <c r="E118" s="6" t="str" cm="1">
        <f t="array" ref="E118">IFERROR(_xlfn.SWITCH(INDEX(Test_Data!E:E, MATCH(B118, Test_Data!A:A, 0)),
    "Completed", "Closed",
    "In Progress", "In Progress",
    "Pass", "Closed",
    "Fail", "Reopened",
    "Not Possible", "Rejected",
    ""), "")</f>
        <v>Reopened</v>
      </c>
      <c r="F118" s="6" t="str">
        <f>INDEX(Requirement_Tracking!G118,MATCH(Defect_Data!B118,Requirement_Tracking!B118:B617,0))</f>
        <v>Jasmin P.</v>
      </c>
      <c r="G118" s="6" t="str">
        <f>INDEX(Requirement_Tracking!H118,MATCH(Defect_Data!B118,Requirement_Tracking!B118:B617,0))</f>
        <v>Project C</v>
      </c>
      <c r="H118" s="11">
        <f>IFERROR(EDATE(INDEX(Test_Data!H:H, MATCH(B118, Test_Data!A:A, 0)), -2), "")</f>
        <v>45388</v>
      </c>
    </row>
    <row r="119" spans="1:8" x14ac:dyDescent="0.3">
      <c r="A119" s="6" t="str">
        <f>INDEX(Test_Data!B:B,MATCH(Defect_Data!B119,Test_Data!A:A,0))</f>
        <v>P005</v>
      </c>
      <c r="B119" s="6" t="s">
        <v>126</v>
      </c>
      <c r="C119" s="6" t="str">
        <f>INDEX(Requirement_Tracking!J119:J618,MATCH(Defect_Data!B119,Requirement_Tracking!B119:B618,0))</f>
        <v>D159</v>
      </c>
      <c r="D119" s="6" t="str">
        <f>INDEX(Requirement_Tracking!K119:K618,MATCH(Defect_Data!B119,Requirement_Tracking!B119:B618,0))</f>
        <v>Medium</v>
      </c>
      <c r="E119" s="6" t="str" cm="1">
        <f t="array" ref="E119">IFERROR(_xlfn.SWITCH(INDEX(Test_Data!E:E, MATCH(B119, Test_Data!A:A, 0)),
    "Completed", "Closed",
    "In Progress", "In Progress",
    "Pass", "Closed",
    "Fail", "Reopened",
    "Not Possible", "Rejected",
    ""), "")</f>
        <v>In Progress</v>
      </c>
      <c r="F119" s="6" t="str">
        <f>INDEX(Requirement_Tracking!G119,MATCH(Defect_Data!B119,Requirement_Tracking!B119:B618,0))</f>
        <v>Dara H.</v>
      </c>
      <c r="G119" s="6" t="str">
        <f>INDEX(Requirement_Tracking!H119,MATCH(Defect_Data!B119,Requirement_Tracking!B119:B618,0))</f>
        <v>Project A</v>
      </c>
      <c r="H119" s="11">
        <f>IFERROR(EDATE(INDEX(Test_Data!H:H, MATCH(B119, Test_Data!A:A, 0)), -2), "")</f>
        <v>45363</v>
      </c>
    </row>
    <row r="120" spans="1:8" x14ac:dyDescent="0.3">
      <c r="A120" s="6" t="str">
        <f>INDEX(Test_Data!B:B,MATCH(Defect_Data!B120,Test_Data!A:A,0))</f>
        <v>P004</v>
      </c>
      <c r="B120" s="6" t="s">
        <v>127</v>
      </c>
      <c r="C120" s="6" t="str">
        <f>INDEX(Requirement_Tracking!J120:J619,MATCH(Defect_Data!B120,Requirement_Tracking!B120:B619,0))</f>
        <v>None</v>
      </c>
      <c r="D120" s="6" t="str">
        <f>INDEX(Requirement_Tracking!K120:K619,MATCH(Defect_Data!B120,Requirement_Tracking!B120:B619,0))</f>
        <v>None</v>
      </c>
      <c r="E120" s="6" t="str" cm="1">
        <f t="array" ref="E120">IFERROR(_xlfn.SWITCH(INDEX(Test_Data!E:E, MATCH(B120, Test_Data!A:A, 0)),
    "Completed", "Closed",
    "In Progress", "In Progress",
    "Pass", "Closed",
    "Fail", "Reopened",
    "Not Possible", "Rejected",
    ""), "")</f>
        <v>In Progress</v>
      </c>
      <c r="F120" s="6" t="str">
        <f>INDEX(Requirement_Tracking!G120,MATCH(Defect_Data!B120,Requirement_Tracking!B120:B619,0))</f>
        <v>Dara H.</v>
      </c>
      <c r="G120" s="6" t="str">
        <f>INDEX(Requirement_Tracking!H120,MATCH(Defect_Data!B120,Requirement_Tracking!B120:B619,0))</f>
        <v>Project E</v>
      </c>
      <c r="H120" s="11">
        <f>IFERROR(EDATE(INDEX(Test_Data!H:H, MATCH(B120, Test_Data!A:A, 0)), -2), "")</f>
        <v>45278</v>
      </c>
    </row>
    <row r="121" spans="1:8" x14ac:dyDescent="0.3">
      <c r="A121" s="6" t="str">
        <f>INDEX(Test_Data!B:B,MATCH(Defect_Data!B121,Test_Data!A:A,0))</f>
        <v>P003</v>
      </c>
      <c r="B121" s="6" t="s">
        <v>128</v>
      </c>
      <c r="C121" s="6" t="str">
        <f>INDEX(Requirement_Tracking!J121:J620,MATCH(Defect_Data!B121,Requirement_Tracking!B121:B620,0))</f>
        <v>D220</v>
      </c>
      <c r="D121" s="6" t="str">
        <f>INDEX(Requirement_Tracking!K121:K620,MATCH(Defect_Data!B121,Requirement_Tracking!B121:B620,0))</f>
        <v>Low</v>
      </c>
      <c r="E121" s="6" t="str" cm="1">
        <f t="array" ref="E121">IFERROR(_xlfn.SWITCH(INDEX(Test_Data!E:E, MATCH(B121, Test_Data!A:A, 0)),
    "Completed", "Closed",
    "In Progress", "In Progress",
    "Pass", "Closed",
    "Fail", "Reopened",
    "Not Possible", "Rejected",
    ""), "")</f>
        <v>In Progress</v>
      </c>
      <c r="F121" s="6" t="str">
        <f>INDEX(Requirement_Tracking!G121,MATCH(Defect_Data!B121,Requirement_Tracking!B121:B620,0))</f>
        <v>Sarah G.</v>
      </c>
      <c r="G121" s="6" t="str">
        <f>INDEX(Requirement_Tracking!H121,MATCH(Defect_Data!B121,Requirement_Tracking!B121:B620,0))</f>
        <v>Project B</v>
      </c>
      <c r="H121" s="11">
        <f>IFERROR(EDATE(INDEX(Test_Data!H:H, MATCH(B121, Test_Data!A:A, 0)), -2), "")</f>
        <v>45321</v>
      </c>
    </row>
    <row r="122" spans="1:8" x14ac:dyDescent="0.3">
      <c r="A122" s="6" t="str">
        <f>INDEX(Test_Data!B:B,MATCH(Defect_Data!B122,Test_Data!A:A,0))</f>
        <v>P002</v>
      </c>
      <c r="B122" s="6" t="s">
        <v>129</v>
      </c>
      <c r="C122" s="6" t="str">
        <f>INDEX(Requirement_Tracking!J122:J621,MATCH(Defect_Data!B122,Requirement_Tracking!B122:B621,0))</f>
        <v>None</v>
      </c>
      <c r="D122" s="6" t="str">
        <f>INDEX(Requirement_Tracking!K122:K621,MATCH(Defect_Data!B122,Requirement_Tracking!B122:B621,0))</f>
        <v>None</v>
      </c>
      <c r="E122" s="6" t="str" cm="1">
        <f t="array" ref="E122">IFERROR(_xlfn.SWITCH(INDEX(Test_Data!E:E, MATCH(B122, Test_Data!A:A, 0)),
    "Completed", "Closed",
    "In Progress", "In Progress",
    "Pass", "Closed",
    "Fail", "Reopened",
    "Not Possible", "Rejected",
    ""), "")</f>
        <v>In Progress</v>
      </c>
      <c r="F122" s="6" t="str">
        <f>INDEX(Requirement_Tracking!G122,MATCH(Defect_Data!B122,Requirement_Tracking!B122:B621,0))</f>
        <v>Jaha U.</v>
      </c>
      <c r="G122" s="6" t="str">
        <f>INDEX(Requirement_Tracking!H122,MATCH(Defect_Data!B122,Requirement_Tracking!B122:B621,0))</f>
        <v>Project A</v>
      </c>
      <c r="H122" s="11">
        <f>IFERROR(EDATE(INDEX(Test_Data!H:H, MATCH(B122, Test_Data!A:A, 0)), -2), "")</f>
        <v>45408</v>
      </c>
    </row>
    <row r="123" spans="1:8" x14ac:dyDescent="0.3">
      <c r="A123" s="6" t="str">
        <f>INDEX(Test_Data!B:B,MATCH(Defect_Data!B123,Test_Data!A:A,0))</f>
        <v>P002</v>
      </c>
      <c r="B123" s="6" t="s">
        <v>130</v>
      </c>
      <c r="C123" s="6" t="str">
        <f>INDEX(Requirement_Tracking!J123:J622,MATCH(Defect_Data!B123,Requirement_Tracking!B123:B622,0))</f>
        <v>None</v>
      </c>
      <c r="D123" s="6" t="str">
        <f>INDEX(Requirement_Tracking!K123:K622,MATCH(Defect_Data!B123,Requirement_Tracking!B123:B622,0))</f>
        <v>None</v>
      </c>
      <c r="E123" s="6" t="str" cm="1">
        <f t="array" ref="E123">IFERROR(_xlfn.SWITCH(INDEX(Test_Data!E:E, MATCH(B123, Test_Data!A:A, 0)),
    "Completed", "Closed",
    "In Progress", "In Progress",
    "Pass", "Closed",
    "Fail", "Reopened",
    "Not Possible", "Rejected",
    ""), "")</f>
        <v>Reopened</v>
      </c>
      <c r="F123" s="6" t="str">
        <f>INDEX(Requirement_Tracking!G123,MATCH(Defect_Data!B123,Requirement_Tracking!B123:B622,0))</f>
        <v>Sarah G.</v>
      </c>
      <c r="G123" s="6" t="str">
        <f>INDEX(Requirement_Tracking!H123,MATCH(Defect_Data!B123,Requirement_Tracking!B123:B622,0))</f>
        <v>Project E</v>
      </c>
      <c r="H123" s="11">
        <f>IFERROR(EDATE(INDEX(Test_Data!H:H, MATCH(B123, Test_Data!A:A, 0)), -2), "")</f>
        <v>45233</v>
      </c>
    </row>
    <row r="124" spans="1:8" x14ac:dyDescent="0.3">
      <c r="A124" s="6" t="str">
        <f>INDEX(Test_Data!B:B,MATCH(Defect_Data!B124,Test_Data!A:A,0))</f>
        <v>P001</v>
      </c>
      <c r="B124" s="6" t="s">
        <v>131</v>
      </c>
      <c r="C124" s="6" t="str">
        <f>INDEX(Requirement_Tracking!J124:J623,MATCH(Defect_Data!B124,Requirement_Tracking!B124:B623,0))</f>
        <v>D223</v>
      </c>
      <c r="D124" s="6" t="str">
        <f>INDEX(Requirement_Tracking!K124:K623,MATCH(Defect_Data!B124,Requirement_Tracking!B124:B623,0))</f>
        <v>Low</v>
      </c>
      <c r="E124" s="6" t="str" cm="1">
        <f t="array" ref="E124">IFERROR(_xlfn.SWITCH(INDEX(Test_Data!E:E, MATCH(B124, Test_Data!A:A, 0)),
    "Completed", "Closed",
    "In Progress", "In Progress",
    "Pass", "Closed",
    "Fail", "Reopened",
    "Not Possible", "Rejected",
    ""), "")</f>
        <v>Closed</v>
      </c>
      <c r="F124" s="6" t="str">
        <f>INDEX(Requirement_Tracking!G124,MATCH(Defect_Data!B124,Requirement_Tracking!B124:B623,0))</f>
        <v>Akshay G.</v>
      </c>
      <c r="G124" s="6" t="str">
        <f>INDEX(Requirement_Tracking!H124,MATCH(Defect_Data!B124,Requirement_Tracking!B124:B623,0))</f>
        <v>Project B</v>
      </c>
      <c r="H124" s="11">
        <f>IFERROR(EDATE(INDEX(Test_Data!H:H, MATCH(B124, Test_Data!A:A, 0)), -2), "")</f>
        <v>45307</v>
      </c>
    </row>
    <row r="125" spans="1:8" x14ac:dyDescent="0.3">
      <c r="A125" s="6" t="str">
        <f>INDEX(Test_Data!B:B,MATCH(Defect_Data!B125,Test_Data!A:A,0))</f>
        <v>P001</v>
      </c>
      <c r="B125" s="6" t="s">
        <v>132</v>
      </c>
      <c r="C125" s="6" t="str">
        <f>INDEX(Requirement_Tracking!J125:J624,MATCH(Defect_Data!B125,Requirement_Tracking!B125:B624,0))</f>
        <v>None</v>
      </c>
      <c r="D125" s="6" t="str">
        <f>INDEX(Requirement_Tracking!K125:K624,MATCH(Defect_Data!B125,Requirement_Tracking!B125:B624,0))</f>
        <v>None</v>
      </c>
      <c r="E125" s="6" t="str" cm="1">
        <f t="array" ref="E125">IFERROR(_xlfn.SWITCH(INDEX(Test_Data!E:E, MATCH(B125, Test_Data!A:A, 0)),
    "Completed", "Closed",
    "In Progress", "In Progress",
    "Pass", "Closed",
    "Fail", "Reopened",
    "Not Possible", "Rejected",
    ""), "")</f>
        <v>Reopened</v>
      </c>
      <c r="F125" s="6" t="str">
        <f>INDEX(Requirement_Tracking!G125,MATCH(Defect_Data!B125,Requirement_Tracking!B125:B624,0))</f>
        <v>Jasmin P.</v>
      </c>
      <c r="G125" s="6" t="str">
        <f>INDEX(Requirement_Tracking!H125,MATCH(Defect_Data!B125,Requirement_Tracking!B125:B624,0))</f>
        <v>Project A</v>
      </c>
      <c r="H125" s="11">
        <f>IFERROR(EDATE(INDEX(Test_Data!H:H, MATCH(B125, Test_Data!A:A, 0)), -2), "")</f>
        <v>45385</v>
      </c>
    </row>
    <row r="126" spans="1:8" x14ac:dyDescent="0.3">
      <c r="A126" s="6" t="str">
        <f>INDEX(Test_Data!B:B,MATCH(Defect_Data!B126,Test_Data!A:A,0))</f>
        <v>P003</v>
      </c>
      <c r="B126" s="6" t="s">
        <v>133</v>
      </c>
      <c r="C126" s="6" t="str">
        <f>INDEX(Requirement_Tracking!J126:J625,MATCH(Defect_Data!B126,Requirement_Tracking!B126:B625,0))</f>
        <v>D789</v>
      </c>
      <c r="D126" s="6" t="str">
        <f>INDEX(Requirement_Tracking!K126:K625,MATCH(Defect_Data!B126,Requirement_Tracking!B126:B625,0))</f>
        <v>Low</v>
      </c>
      <c r="E126" s="6" t="str" cm="1">
        <f t="array" ref="E126">IFERROR(_xlfn.SWITCH(INDEX(Test_Data!E:E, MATCH(B126, Test_Data!A:A, 0)),
    "Completed", "Closed",
    "In Progress", "In Progress",
    "Pass", "Closed",
    "Fail", "Reopened",
    "Not Possible", "Rejected",
    ""), "")</f>
        <v>Closed</v>
      </c>
      <c r="F126" s="6" t="str">
        <f>INDEX(Requirement_Tracking!G126,MATCH(Defect_Data!B126,Requirement_Tracking!B126:B625,0))</f>
        <v>Sarah G.</v>
      </c>
      <c r="G126" s="6" t="str">
        <f>INDEX(Requirement_Tracking!H126,MATCH(Defect_Data!B126,Requirement_Tracking!B126:B625,0))</f>
        <v>Project D</v>
      </c>
      <c r="H126" s="11">
        <f>IFERROR(EDATE(INDEX(Test_Data!H:H, MATCH(B126, Test_Data!A:A, 0)), -2), "")</f>
        <v>45419</v>
      </c>
    </row>
    <row r="127" spans="1:8" x14ac:dyDescent="0.3">
      <c r="A127" s="6" t="str">
        <f>INDEX(Test_Data!B:B,MATCH(Defect_Data!B127,Test_Data!A:A,0))</f>
        <v>P005</v>
      </c>
      <c r="B127" s="6" t="s">
        <v>134</v>
      </c>
      <c r="C127" s="6" t="str">
        <f>INDEX(Requirement_Tracking!J127:J626,MATCH(Defect_Data!B127,Requirement_Tracking!B127:B626,0))</f>
        <v>D226</v>
      </c>
      <c r="D127" s="6" t="str">
        <f>INDEX(Requirement_Tracking!K127:K626,MATCH(Defect_Data!B127,Requirement_Tracking!B127:B626,0))</f>
        <v>Low</v>
      </c>
      <c r="E127" s="6" t="str" cm="1">
        <f t="array" ref="E127">IFERROR(_xlfn.SWITCH(INDEX(Test_Data!E:E, MATCH(B127, Test_Data!A:A, 0)),
    "Completed", "Closed",
    "In Progress", "In Progress",
    "Pass", "Closed",
    "Fail", "Reopened",
    "Not Possible", "Rejected",
    ""), "")</f>
        <v>Closed</v>
      </c>
      <c r="F127" s="6" t="str">
        <f>INDEX(Requirement_Tracking!G127,MATCH(Defect_Data!B127,Requirement_Tracking!B127:B626,0))</f>
        <v>Akshay G.</v>
      </c>
      <c r="G127" s="6" t="str">
        <f>INDEX(Requirement_Tracking!H127,MATCH(Defect_Data!B127,Requirement_Tracking!B127:B626,0))</f>
        <v>Project C</v>
      </c>
      <c r="H127" s="11">
        <f>IFERROR(EDATE(INDEX(Test_Data!H:H, MATCH(B127, Test_Data!A:A, 0)), -2), "")</f>
        <v>45355</v>
      </c>
    </row>
    <row r="128" spans="1:8" x14ac:dyDescent="0.3">
      <c r="A128" s="6" t="str">
        <f>INDEX(Test_Data!B:B,MATCH(Defect_Data!B128,Test_Data!A:A,0))</f>
        <v>P005</v>
      </c>
      <c r="B128" s="6" t="s">
        <v>135</v>
      </c>
      <c r="C128" s="6" t="str">
        <f>INDEX(Requirement_Tracking!J128:J627,MATCH(Defect_Data!B128,Requirement_Tracking!B128:B627,0))</f>
        <v>None</v>
      </c>
      <c r="D128" s="6" t="str">
        <f>INDEX(Requirement_Tracking!K128:K627,MATCH(Defect_Data!B128,Requirement_Tracking!B128:B627,0))</f>
        <v>None</v>
      </c>
      <c r="E128" s="6" t="str" cm="1">
        <f t="array" ref="E128">IFERROR(_xlfn.SWITCH(INDEX(Test_Data!E:E, MATCH(B128, Test_Data!A:A, 0)),
    "Completed", "Closed",
    "In Progress", "In Progress",
    "Pass", "Closed",
    "Fail", "Reopened",
    "Not Possible", "Rejected",
    ""), "")</f>
        <v>Closed</v>
      </c>
      <c r="F128" s="6" t="str">
        <f>INDEX(Requirement_Tracking!G128,MATCH(Defect_Data!B128,Requirement_Tracking!B128:B627,0))</f>
        <v>Jasmin P.</v>
      </c>
      <c r="G128" s="6" t="str">
        <f>INDEX(Requirement_Tracking!H128,MATCH(Defect_Data!B128,Requirement_Tracking!B128:B627,0))</f>
        <v>Project D</v>
      </c>
      <c r="H128" s="11">
        <f>IFERROR(EDATE(INDEX(Test_Data!H:H, MATCH(B128, Test_Data!A:A, 0)), -2), "")</f>
        <v>45427</v>
      </c>
    </row>
    <row r="129" spans="1:8" x14ac:dyDescent="0.3">
      <c r="A129" s="6" t="str">
        <f>INDEX(Test_Data!B:B,MATCH(Defect_Data!B129,Test_Data!A:A,0))</f>
        <v>P004</v>
      </c>
      <c r="B129" s="6" t="s">
        <v>136</v>
      </c>
      <c r="C129" s="6" t="str">
        <f>INDEX(Requirement_Tracking!J129:J628,MATCH(Defect_Data!B129,Requirement_Tracking!B129:B628,0))</f>
        <v>D148</v>
      </c>
      <c r="D129" s="6" t="str">
        <f>INDEX(Requirement_Tracking!K129:K628,MATCH(Defect_Data!B129,Requirement_Tracking!B129:B628,0))</f>
        <v>High</v>
      </c>
      <c r="E129" s="6" t="str" cm="1">
        <f t="array" ref="E129">IFERROR(_xlfn.SWITCH(INDEX(Test_Data!E:E, MATCH(B129, Test_Data!A:A, 0)),
    "Completed", "Closed",
    "In Progress", "In Progress",
    "Pass", "Closed",
    "Fail", "Reopened",
    "Not Possible", "Rejected",
    ""), "")</f>
        <v>Reopened</v>
      </c>
      <c r="F129" s="6" t="str">
        <f>INDEX(Requirement_Tracking!G129,MATCH(Defect_Data!B129,Requirement_Tracking!B129:B628,0))</f>
        <v>Jaha U.</v>
      </c>
      <c r="G129" s="6" t="str">
        <f>INDEX(Requirement_Tracking!H129,MATCH(Defect_Data!B129,Requirement_Tracking!B129:B628,0))</f>
        <v>Project C</v>
      </c>
      <c r="H129" s="11">
        <f>IFERROR(EDATE(INDEX(Test_Data!H:H, MATCH(B129, Test_Data!A:A, 0)), -2), "")</f>
        <v>45342</v>
      </c>
    </row>
    <row r="130" spans="1:8" x14ac:dyDescent="0.3">
      <c r="A130" s="6" t="str">
        <f>INDEX(Test_Data!B:B,MATCH(Defect_Data!B130,Test_Data!A:A,0))</f>
        <v>P002</v>
      </c>
      <c r="B130" s="6" t="s">
        <v>137</v>
      </c>
      <c r="C130" s="6" t="str">
        <f>INDEX(Requirement_Tracking!J130:J629,MATCH(Defect_Data!B130,Requirement_Tracking!B130:B629,0))</f>
        <v>D229</v>
      </c>
      <c r="D130" s="6" t="str">
        <f>INDEX(Requirement_Tracking!K130:K629,MATCH(Defect_Data!B130,Requirement_Tracking!B130:B629,0))</f>
        <v>Low</v>
      </c>
      <c r="E130" s="6" t="str" cm="1">
        <f t="array" ref="E130">IFERROR(_xlfn.SWITCH(INDEX(Test_Data!E:E, MATCH(B130, Test_Data!A:A, 0)),
    "Completed", "Closed",
    "In Progress", "In Progress",
    "Pass", "Closed",
    "Fail", "Reopened",
    "Not Possible", "Rejected",
    ""), "")</f>
        <v>Closed</v>
      </c>
      <c r="F130" s="6" t="str">
        <f>INDEX(Requirement_Tracking!G130,MATCH(Defect_Data!B130,Requirement_Tracking!B130:B629,0))</f>
        <v>Jasmin P.</v>
      </c>
      <c r="G130" s="6" t="str">
        <f>INDEX(Requirement_Tracking!H130,MATCH(Defect_Data!B130,Requirement_Tracking!B130:B629,0))</f>
        <v>Project B</v>
      </c>
      <c r="H130" s="11">
        <f>IFERROR(EDATE(INDEX(Test_Data!H:H, MATCH(B130, Test_Data!A:A, 0)), -2), "")</f>
        <v>45349</v>
      </c>
    </row>
    <row r="131" spans="1:8" x14ac:dyDescent="0.3">
      <c r="A131" s="6" t="str">
        <f>INDEX(Test_Data!B:B,MATCH(Defect_Data!B131,Test_Data!A:A,0))</f>
        <v>P005</v>
      </c>
      <c r="B131" s="6" t="s">
        <v>138</v>
      </c>
      <c r="C131" s="6" t="str">
        <f>INDEX(Requirement_Tracking!J131:J630,MATCH(Defect_Data!B131,Requirement_Tracking!B131:B630,0))</f>
        <v>None</v>
      </c>
      <c r="D131" s="6" t="str">
        <f>INDEX(Requirement_Tracking!K131:K630,MATCH(Defect_Data!B131,Requirement_Tracking!B131:B630,0))</f>
        <v>None</v>
      </c>
      <c r="E131" s="6" t="str" cm="1">
        <f t="array" ref="E131">IFERROR(_xlfn.SWITCH(INDEX(Test_Data!E:E, MATCH(B131, Test_Data!A:A, 0)),
    "Completed", "Closed",
    "In Progress", "In Progress",
    "Pass", "Closed",
    "Fail", "Reopened",
    "Not Possible", "Rejected",
    ""), "")</f>
        <v>Rejected</v>
      </c>
      <c r="F131" s="6" t="str">
        <f>INDEX(Requirement_Tracking!G131,MATCH(Defect_Data!B131,Requirement_Tracking!B131:B630,0))</f>
        <v>Sarah G.</v>
      </c>
      <c r="G131" s="6" t="str">
        <f>INDEX(Requirement_Tracking!H131,MATCH(Defect_Data!B131,Requirement_Tracking!B131:B630,0))</f>
        <v>Project D</v>
      </c>
      <c r="H131" s="11">
        <f>IFERROR(EDATE(INDEX(Test_Data!H:H, MATCH(B131, Test_Data!A:A, 0)), -2), "")</f>
        <v>45258</v>
      </c>
    </row>
    <row r="132" spans="1:8" x14ac:dyDescent="0.3">
      <c r="A132" s="6" t="str">
        <f>INDEX(Test_Data!B:B,MATCH(Defect_Data!B132,Test_Data!A:A,0))</f>
        <v>P005</v>
      </c>
      <c r="B132" s="6" t="s">
        <v>139</v>
      </c>
      <c r="C132" s="6" t="str">
        <f>INDEX(Requirement_Tracking!J132:J631,MATCH(Defect_Data!B132,Requirement_Tracking!B132:B631,0))</f>
        <v>None</v>
      </c>
      <c r="D132" s="6" t="str">
        <f>INDEX(Requirement_Tracking!K132:K631,MATCH(Defect_Data!B132,Requirement_Tracking!B132:B631,0))</f>
        <v>None</v>
      </c>
      <c r="E132" s="6" t="str" cm="1">
        <f t="array" ref="E132">IFERROR(_xlfn.SWITCH(INDEX(Test_Data!E:E, MATCH(B132, Test_Data!A:A, 0)),
    "Completed", "Closed",
    "In Progress", "In Progress",
    "Pass", "Closed",
    "Fail", "Reopened",
    "Not Possible", "Rejected",
    ""), "")</f>
        <v>Reopened</v>
      </c>
      <c r="F132" s="6" t="str">
        <f>INDEX(Requirement_Tracking!G132,MATCH(Defect_Data!B132,Requirement_Tracking!B132:B631,0))</f>
        <v>Jasmin P.</v>
      </c>
      <c r="G132" s="6" t="str">
        <f>INDEX(Requirement_Tracking!H132,MATCH(Defect_Data!B132,Requirement_Tracking!B132:B631,0))</f>
        <v>Project A</v>
      </c>
      <c r="H132" s="11">
        <f>IFERROR(EDATE(INDEX(Test_Data!H:H, MATCH(B132, Test_Data!A:A, 0)), -2), "")</f>
        <v>45375</v>
      </c>
    </row>
    <row r="133" spans="1:8" x14ac:dyDescent="0.3">
      <c r="A133" s="6" t="str">
        <f>INDEX(Test_Data!B:B,MATCH(Defect_Data!B133,Test_Data!A:A,0))</f>
        <v>P004</v>
      </c>
      <c r="B133" s="6" t="s">
        <v>140</v>
      </c>
      <c r="C133" s="6" t="str">
        <f>INDEX(Requirement_Tracking!J133:J632,MATCH(Defect_Data!B133,Requirement_Tracking!B133:B632,0))</f>
        <v>D232</v>
      </c>
      <c r="D133" s="6" t="str">
        <f>INDEX(Requirement_Tracking!K133:K632,MATCH(Defect_Data!B133,Requirement_Tracking!B133:B632,0))</f>
        <v>Medium</v>
      </c>
      <c r="E133" s="6" t="str" cm="1">
        <f t="array" ref="E133">IFERROR(_xlfn.SWITCH(INDEX(Test_Data!E:E, MATCH(B133, Test_Data!A:A, 0)),
    "Completed", "Closed",
    "In Progress", "In Progress",
    "Pass", "Closed",
    "Fail", "Reopened",
    "Not Possible", "Rejected",
    ""), "")</f>
        <v>Closed</v>
      </c>
      <c r="F133" s="6" t="str">
        <f>INDEX(Requirement_Tracking!G133,MATCH(Defect_Data!B133,Requirement_Tracking!B133:B632,0))</f>
        <v>Sarah G.</v>
      </c>
      <c r="G133" s="6" t="str">
        <f>INDEX(Requirement_Tracking!H133,MATCH(Defect_Data!B133,Requirement_Tracking!B133:B632,0))</f>
        <v>Project A</v>
      </c>
      <c r="H133" s="11">
        <f>IFERROR(EDATE(INDEX(Test_Data!H:H, MATCH(B133, Test_Data!A:A, 0)), -2), "")</f>
        <v>45331</v>
      </c>
    </row>
    <row r="134" spans="1:8" x14ac:dyDescent="0.3">
      <c r="A134" s="6" t="str">
        <f>INDEX(Test_Data!B:B,MATCH(Defect_Data!B134,Test_Data!A:A,0))</f>
        <v>P001</v>
      </c>
      <c r="B134" s="6" t="s">
        <v>141</v>
      </c>
      <c r="C134" s="6" t="str">
        <f>INDEX(Requirement_Tracking!J134:J633,MATCH(Defect_Data!B134,Requirement_Tracking!B134:B633,0))</f>
        <v>None</v>
      </c>
      <c r="D134" s="6" t="str">
        <f>INDEX(Requirement_Tracking!K134:K633,MATCH(Defect_Data!B134,Requirement_Tracking!B134:B633,0))</f>
        <v>None</v>
      </c>
      <c r="E134" s="6" t="str" cm="1">
        <f t="array" ref="E134">IFERROR(_xlfn.SWITCH(INDEX(Test_Data!E:E, MATCH(B134, Test_Data!A:A, 0)),
    "Completed", "Closed",
    "In Progress", "In Progress",
    "Pass", "Closed",
    "Fail", "Reopened",
    "Not Possible", "Rejected",
    ""), "")</f>
        <v>In Progress</v>
      </c>
      <c r="F134" s="6" t="str">
        <f>INDEX(Requirement_Tracking!G134,MATCH(Defect_Data!B134,Requirement_Tracking!B134:B633,0))</f>
        <v>Jaha U.</v>
      </c>
      <c r="G134" s="6" t="str">
        <f>INDEX(Requirement_Tracking!H134,MATCH(Defect_Data!B134,Requirement_Tracking!B134:B633,0))</f>
        <v>Project B</v>
      </c>
      <c r="H134" s="11">
        <f>IFERROR(EDATE(INDEX(Test_Data!H:H, MATCH(B134, Test_Data!A:A, 0)), -2), "")</f>
        <v>45242</v>
      </c>
    </row>
    <row r="135" spans="1:8" x14ac:dyDescent="0.3">
      <c r="A135" s="6" t="str">
        <f>INDEX(Test_Data!B:B,MATCH(Defect_Data!B135,Test_Data!A:A,0))</f>
        <v>P002</v>
      </c>
      <c r="B135" s="6" t="s">
        <v>142</v>
      </c>
      <c r="C135" s="6" t="str">
        <f>INDEX(Requirement_Tracking!J135:J634,MATCH(Defect_Data!B135,Requirement_Tracking!B135:B634,0))</f>
        <v>None</v>
      </c>
      <c r="D135" s="6" t="str">
        <f>INDEX(Requirement_Tracking!K135:K634,MATCH(Defect_Data!B135,Requirement_Tracking!B135:B634,0))</f>
        <v>None</v>
      </c>
      <c r="E135" s="6" t="str" cm="1">
        <f t="array" ref="E135">IFERROR(_xlfn.SWITCH(INDEX(Test_Data!E:E, MATCH(B135, Test_Data!A:A, 0)),
    "Completed", "Closed",
    "In Progress", "In Progress",
    "Pass", "Closed",
    "Fail", "Reopened",
    "Not Possible", "Rejected",
    ""), "")</f>
        <v>Closed</v>
      </c>
      <c r="F135" s="6" t="str">
        <f>INDEX(Requirement_Tracking!G135,MATCH(Defect_Data!B135,Requirement_Tracking!B135:B634,0))</f>
        <v>Sarah G.</v>
      </c>
      <c r="G135" s="6" t="str">
        <f>INDEX(Requirement_Tracking!H135,MATCH(Defect_Data!B135,Requirement_Tracking!B135:B634,0))</f>
        <v>Project D</v>
      </c>
      <c r="H135" s="11">
        <f>IFERROR(EDATE(INDEX(Test_Data!H:H, MATCH(B135, Test_Data!A:A, 0)), -2), "")</f>
        <v>45240</v>
      </c>
    </row>
    <row r="136" spans="1:8" x14ac:dyDescent="0.3">
      <c r="A136" s="6" t="str">
        <f>INDEX(Test_Data!B:B,MATCH(Defect_Data!B136,Test_Data!A:A,0))</f>
        <v>P005</v>
      </c>
      <c r="B136" s="6" t="s">
        <v>143</v>
      </c>
      <c r="C136" s="6" t="str">
        <f>INDEX(Requirement_Tracking!J136:J635,MATCH(Defect_Data!B136,Requirement_Tracking!B136:B635,0))</f>
        <v>D235</v>
      </c>
      <c r="D136" s="6" t="str">
        <f>INDEX(Requirement_Tracking!K136:K635,MATCH(Defect_Data!B136,Requirement_Tracking!B136:B635,0))</f>
        <v>Medium</v>
      </c>
      <c r="E136" s="6" t="str" cm="1">
        <f t="array" ref="E136">IFERROR(_xlfn.SWITCH(INDEX(Test_Data!E:E, MATCH(B136, Test_Data!A:A, 0)),
    "Completed", "Closed",
    "In Progress", "In Progress",
    "Pass", "Closed",
    "Fail", "Reopened",
    "Not Possible", "Rejected",
    ""), "")</f>
        <v>Rejected</v>
      </c>
      <c r="F136" s="6" t="str">
        <f>INDEX(Requirement_Tracking!G136,MATCH(Defect_Data!B136,Requirement_Tracking!B136:B635,0))</f>
        <v>Sarah G.</v>
      </c>
      <c r="G136" s="6" t="str">
        <f>INDEX(Requirement_Tracking!H136,MATCH(Defect_Data!B136,Requirement_Tracking!B136:B635,0))</f>
        <v>Project E</v>
      </c>
      <c r="H136" s="11">
        <f>IFERROR(EDATE(INDEX(Test_Data!H:H, MATCH(B136, Test_Data!A:A, 0)), -2), "")</f>
        <v>45249</v>
      </c>
    </row>
    <row r="137" spans="1:8" x14ac:dyDescent="0.3">
      <c r="A137" s="6" t="str">
        <f>INDEX(Test_Data!B:B,MATCH(Defect_Data!B137,Test_Data!A:A,0))</f>
        <v>P004</v>
      </c>
      <c r="B137" s="6" t="s">
        <v>144</v>
      </c>
      <c r="C137" s="6" t="str">
        <f>INDEX(Requirement_Tracking!J137:J636,MATCH(Defect_Data!B137,Requirement_Tracking!B137:B636,0))</f>
        <v>None</v>
      </c>
      <c r="D137" s="6" t="str">
        <f>INDEX(Requirement_Tracking!K137:K636,MATCH(Defect_Data!B137,Requirement_Tracking!B137:B636,0))</f>
        <v>None</v>
      </c>
      <c r="E137" s="6" t="str" cm="1">
        <f t="array" ref="E137">IFERROR(_xlfn.SWITCH(INDEX(Test_Data!E:E, MATCH(B137, Test_Data!A:A, 0)),
    "Completed", "Closed",
    "In Progress", "In Progress",
    "Pass", "Closed",
    "Fail", "Reopened",
    "Not Possible", "Rejected",
    ""), "")</f>
        <v>In Progress</v>
      </c>
      <c r="F137" s="6" t="str">
        <f>INDEX(Requirement_Tracking!G137,MATCH(Defect_Data!B137,Requirement_Tracking!B137:B636,0))</f>
        <v>Sarah G.</v>
      </c>
      <c r="G137" s="6" t="str">
        <f>INDEX(Requirement_Tracking!H137,MATCH(Defect_Data!B137,Requirement_Tracking!B137:B636,0))</f>
        <v>Project B</v>
      </c>
      <c r="H137" s="11">
        <f>IFERROR(EDATE(INDEX(Test_Data!H:H, MATCH(B137, Test_Data!A:A, 0)), -2), "")</f>
        <v>45412</v>
      </c>
    </row>
    <row r="138" spans="1:8" x14ac:dyDescent="0.3">
      <c r="A138" s="6" t="str">
        <f>INDEX(Test_Data!B:B,MATCH(Defect_Data!B138,Test_Data!A:A,0))</f>
        <v>P004</v>
      </c>
      <c r="B138" s="6" t="s">
        <v>145</v>
      </c>
      <c r="C138" s="6" t="str">
        <f>INDEX(Requirement_Tracking!J138:J637,MATCH(Defect_Data!B138,Requirement_Tracking!B138:B637,0))</f>
        <v>None</v>
      </c>
      <c r="D138" s="6" t="str">
        <f>INDEX(Requirement_Tracking!K138:K637,MATCH(Defect_Data!B138,Requirement_Tracking!B138:B637,0))</f>
        <v>None</v>
      </c>
      <c r="E138" s="6" t="str" cm="1">
        <f t="array" ref="E138">IFERROR(_xlfn.SWITCH(INDEX(Test_Data!E:E, MATCH(B138, Test_Data!A:A, 0)),
    "Completed", "Closed",
    "In Progress", "In Progress",
    "Pass", "Closed",
    "Fail", "Reopened",
    "Not Possible", "Rejected",
    ""), "")</f>
        <v>Reopened</v>
      </c>
      <c r="F138" s="6" t="str">
        <f>INDEX(Requirement_Tracking!G138,MATCH(Defect_Data!B138,Requirement_Tracking!B138:B637,0))</f>
        <v>Jaha U.</v>
      </c>
      <c r="G138" s="6" t="str">
        <f>INDEX(Requirement_Tracking!H138,MATCH(Defect_Data!B138,Requirement_Tracking!B138:B637,0))</f>
        <v>Project D</v>
      </c>
      <c r="H138" s="11">
        <f>IFERROR(EDATE(INDEX(Test_Data!H:H, MATCH(B138, Test_Data!A:A, 0)), -2), "")</f>
        <v>45449</v>
      </c>
    </row>
    <row r="139" spans="1:8" x14ac:dyDescent="0.3">
      <c r="A139" s="6" t="str">
        <f>INDEX(Test_Data!B:B,MATCH(Defect_Data!B139,Test_Data!A:A,0))</f>
        <v>P002</v>
      </c>
      <c r="B139" s="6" t="s">
        <v>146</v>
      </c>
      <c r="C139" s="6" t="str">
        <f>INDEX(Requirement_Tracking!J139:J638,MATCH(Defect_Data!B139,Requirement_Tracking!B139:B638,0))</f>
        <v>D238</v>
      </c>
      <c r="D139" s="6" t="str">
        <f>INDEX(Requirement_Tracking!K139:K638,MATCH(Defect_Data!B139,Requirement_Tracking!B139:B638,0))</f>
        <v>Medium</v>
      </c>
      <c r="E139" s="6" t="str" cm="1">
        <f t="array" ref="E139">IFERROR(_xlfn.SWITCH(INDEX(Test_Data!E:E, MATCH(B139, Test_Data!A:A, 0)),
    "Completed", "Closed",
    "In Progress", "In Progress",
    "Pass", "Closed",
    "Fail", "Reopened",
    "Not Possible", "Rejected",
    ""), "")</f>
        <v>Reopened</v>
      </c>
      <c r="F139" s="6" t="str">
        <f>INDEX(Requirement_Tracking!G139,MATCH(Defect_Data!B139,Requirement_Tracking!B139:B638,0))</f>
        <v>Sarah G.</v>
      </c>
      <c r="G139" s="6" t="str">
        <f>INDEX(Requirement_Tracking!H139,MATCH(Defect_Data!B139,Requirement_Tracking!B139:B638,0))</f>
        <v>Project A</v>
      </c>
      <c r="H139" s="11">
        <f>IFERROR(EDATE(INDEX(Test_Data!H:H, MATCH(B139, Test_Data!A:A, 0)), -2), "")</f>
        <v>45298</v>
      </c>
    </row>
    <row r="140" spans="1:8" x14ac:dyDescent="0.3">
      <c r="A140" s="6" t="str">
        <f>INDEX(Test_Data!B:B,MATCH(Defect_Data!B140,Test_Data!A:A,0))</f>
        <v>P004</v>
      </c>
      <c r="B140" s="6" t="s">
        <v>147</v>
      </c>
      <c r="C140" s="6" t="str">
        <f>INDEX(Requirement_Tracking!J140:J639,MATCH(Defect_Data!B140,Requirement_Tracking!B140:B639,0))</f>
        <v>None</v>
      </c>
      <c r="D140" s="6" t="str">
        <f>INDEX(Requirement_Tracking!K140:K639,MATCH(Defect_Data!B140,Requirement_Tracking!B140:B639,0))</f>
        <v>None</v>
      </c>
      <c r="E140" s="6" t="str" cm="1">
        <f t="array" ref="E140">IFERROR(_xlfn.SWITCH(INDEX(Test_Data!E:E, MATCH(B140, Test_Data!A:A, 0)),
    "Completed", "Closed",
    "In Progress", "In Progress",
    "Pass", "Closed",
    "Fail", "Reopened",
    "Not Possible", "Rejected",
    ""), "")</f>
        <v>Closed</v>
      </c>
      <c r="F140" s="6" t="str">
        <f>INDEX(Requirement_Tracking!G140,MATCH(Defect_Data!B140,Requirement_Tracking!B140:B639,0))</f>
        <v>Jasmin P.</v>
      </c>
      <c r="G140" s="6" t="str">
        <f>INDEX(Requirement_Tracking!H140,MATCH(Defect_Data!B140,Requirement_Tracking!B140:B639,0))</f>
        <v>Project E</v>
      </c>
      <c r="H140" s="11">
        <f>IFERROR(EDATE(INDEX(Test_Data!H:H, MATCH(B140, Test_Data!A:A, 0)), -2), "")</f>
        <v>45420</v>
      </c>
    </row>
    <row r="141" spans="1:8" x14ac:dyDescent="0.3">
      <c r="A141" s="6" t="str">
        <f>INDEX(Test_Data!B:B,MATCH(Defect_Data!B141,Test_Data!A:A,0))</f>
        <v>P003</v>
      </c>
      <c r="B141" s="6" t="s">
        <v>148</v>
      </c>
      <c r="C141" s="6" t="str">
        <f>INDEX(Requirement_Tracking!J141:J640,MATCH(Defect_Data!B141,Requirement_Tracking!B141:B640,0))</f>
        <v>None</v>
      </c>
      <c r="D141" s="6" t="str">
        <f>INDEX(Requirement_Tracking!K141:K640,MATCH(Defect_Data!B141,Requirement_Tracking!B141:B640,0))</f>
        <v>None</v>
      </c>
      <c r="E141" s="6" t="str" cm="1">
        <f t="array" ref="E141">IFERROR(_xlfn.SWITCH(INDEX(Test_Data!E:E, MATCH(B141, Test_Data!A:A, 0)),
    "Completed", "Closed",
    "In Progress", "In Progress",
    "Pass", "Closed",
    "Fail", "Reopened",
    "Not Possible", "Rejected",
    ""), "")</f>
        <v>Closed</v>
      </c>
      <c r="F141" s="6" t="str">
        <f>INDEX(Requirement_Tracking!G141,MATCH(Defect_Data!B141,Requirement_Tracking!B141:B640,0))</f>
        <v>Jaha U.</v>
      </c>
      <c r="G141" s="6" t="str">
        <f>INDEX(Requirement_Tracking!H141,MATCH(Defect_Data!B141,Requirement_Tracking!B141:B640,0))</f>
        <v>Project C</v>
      </c>
      <c r="H141" s="11">
        <f>IFERROR(EDATE(INDEX(Test_Data!H:H, MATCH(B141, Test_Data!A:A, 0)), -2), "")</f>
        <v>45299</v>
      </c>
    </row>
    <row r="142" spans="1:8" x14ac:dyDescent="0.3">
      <c r="A142" s="6" t="str">
        <f>INDEX(Test_Data!B:B,MATCH(Defect_Data!B142,Test_Data!A:A,0))</f>
        <v>P003</v>
      </c>
      <c r="B142" s="6" t="s">
        <v>149</v>
      </c>
      <c r="C142" s="6" t="str">
        <f>INDEX(Requirement_Tracking!J142:J641,MATCH(Defect_Data!B142,Requirement_Tracking!B142:B641,0))</f>
        <v>D241</v>
      </c>
      <c r="D142" s="6" t="str">
        <f>INDEX(Requirement_Tracking!K142:K641,MATCH(Defect_Data!B142,Requirement_Tracking!B142:B641,0))</f>
        <v>High</v>
      </c>
      <c r="E142" s="6" t="str" cm="1">
        <f t="array" ref="E142">IFERROR(_xlfn.SWITCH(INDEX(Test_Data!E:E, MATCH(B142, Test_Data!A:A, 0)),
    "Completed", "Closed",
    "In Progress", "In Progress",
    "Pass", "Closed",
    "Fail", "Reopened",
    "Not Possible", "Rejected",
    ""), "")</f>
        <v>Rejected</v>
      </c>
      <c r="F142" s="6" t="str">
        <f>INDEX(Requirement_Tracking!G142,MATCH(Defect_Data!B142,Requirement_Tracking!B142:B641,0))</f>
        <v>Akshay G.</v>
      </c>
      <c r="G142" s="6" t="str">
        <f>INDEX(Requirement_Tracking!H142,MATCH(Defect_Data!B142,Requirement_Tracking!B142:B641,0))</f>
        <v>Project C</v>
      </c>
      <c r="H142" s="11">
        <f>IFERROR(EDATE(INDEX(Test_Data!H:H, MATCH(B142, Test_Data!A:A, 0)), -2), "")</f>
        <v>45238</v>
      </c>
    </row>
    <row r="143" spans="1:8" x14ac:dyDescent="0.3">
      <c r="A143" s="6" t="str">
        <f>INDEX(Test_Data!B:B,MATCH(Defect_Data!B143,Test_Data!A:A,0))</f>
        <v>P002</v>
      </c>
      <c r="B143" s="6" t="s">
        <v>150</v>
      </c>
      <c r="C143" s="6" t="str">
        <f>INDEX(Requirement_Tracking!J143:J642,MATCH(Defect_Data!B143,Requirement_Tracking!B143:B642,0))</f>
        <v>None</v>
      </c>
      <c r="D143" s="6" t="str">
        <f>INDEX(Requirement_Tracking!K143:K642,MATCH(Defect_Data!B143,Requirement_Tracking!B143:B642,0))</f>
        <v>None</v>
      </c>
      <c r="E143" s="6" t="str" cm="1">
        <f t="array" ref="E143">IFERROR(_xlfn.SWITCH(INDEX(Test_Data!E:E, MATCH(B143, Test_Data!A:A, 0)),
    "Completed", "Closed",
    "In Progress", "In Progress",
    "Pass", "Closed",
    "Fail", "Reopened",
    "Not Possible", "Rejected",
    ""), "")</f>
        <v>In Progress</v>
      </c>
      <c r="F143" s="6" t="str">
        <f>INDEX(Requirement_Tracking!G143,MATCH(Defect_Data!B143,Requirement_Tracking!B143:B642,0))</f>
        <v>Jaha U.</v>
      </c>
      <c r="G143" s="6" t="str">
        <f>INDEX(Requirement_Tracking!H143,MATCH(Defect_Data!B143,Requirement_Tracking!B143:B642,0))</f>
        <v>Project C</v>
      </c>
      <c r="H143" s="11">
        <f>IFERROR(EDATE(INDEX(Test_Data!H:H, MATCH(B143, Test_Data!A:A, 0)), -2), "")</f>
        <v>45309</v>
      </c>
    </row>
    <row r="144" spans="1:8" x14ac:dyDescent="0.3">
      <c r="A144" s="6" t="str">
        <f>INDEX(Test_Data!B:B,MATCH(Defect_Data!B144,Test_Data!A:A,0))</f>
        <v>P002</v>
      </c>
      <c r="B144" s="6" t="s">
        <v>151</v>
      </c>
      <c r="C144" s="6" t="str">
        <f>INDEX(Requirement_Tracking!J144:J643,MATCH(Defect_Data!B144,Requirement_Tracking!B144:B643,0))</f>
        <v>None</v>
      </c>
      <c r="D144" s="6" t="str">
        <f>INDEX(Requirement_Tracking!K144:K643,MATCH(Defect_Data!B144,Requirement_Tracking!B144:B643,0))</f>
        <v>None</v>
      </c>
      <c r="E144" s="6" t="str" cm="1">
        <f t="array" ref="E144">IFERROR(_xlfn.SWITCH(INDEX(Test_Data!E:E, MATCH(B144, Test_Data!A:A, 0)),
    "Completed", "Closed",
    "In Progress", "In Progress",
    "Pass", "Closed",
    "Fail", "Reopened",
    "Not Possible", "Rejected",
    ""), "")</f>
        <v>Closed</v>
      </c>
      <c r="F144" s="6" t="str">
        <f>INDEX(Requirement_Tracking!G144,MATCH(Defect_Data!B144,Requirement_Tracking!B144:B643,0))</f>
        <v>Sarah G.</v>
      </c>
      <c r="G144" s="6" t="str">
        <f>INDEX(Requirement_Tracking!H144,MATCH(Defect_Data!B144,Requirement_Tracking!B144:B643,0))</f>
        <v>Project A</v>
      </c>
      <c r="H144" s="11">
        <f>IFERROR(EDATE(INDEX(Test_Data!H:H, MATCH(B144, Test_Data!A:A, 0)), -2), "")</f>
        <v>45345</v>
      </c>
    </row>
    <row r="145" spans="1:8" x14ac:dyDescent="0.3">
      <c r="A145" s="6" t="str">
        <f>INDEX(Test_Data!B:B,MATCH(Defect_Data!B145,Test_Data!A:A,0))</f>
        <v>P002</v>
      </c>
      <c r="B145" s="6" t="s">
        <v>152</v>
      </c>
      <c r="C145" s="6" t="str">
        <f>INDEX(Requirement_Tracking!J145:J644,MATCH(Defect_Data!B145,Requirement_Tracking!B145:B644,0))</f>
        <v>D244</v>
      </c>
      <c r="D145" s="6" t="str">
        <f>INDEX(Requirement_Tracking!K145:K644,MATCH(Defect_Data!B145,Requirement_Tracking!B145:B644,0))</f>
        <v>High</v>
      </c>
      <c r="E145" s="6" t="str" cm="1">
        <f t="array" ref="E145">IFERROR(_xlfn.SWITCH(INDEX(Test_Data!E:E, MATCH(B145, Test_Data!A:A, 0)),
    "Completed", "Closed",
    "In Progress", "In Progress",
    "Pass", "Closed",
    "Fail", "Reopened",
    "Not Possible", "Rejected",
    ""), "")</f>
        <v>In Progress</v>
      </c>
      <c r="F145" s="6" t="str">
        <f>INDEX(Requirement_Tracking!G145,MATCH(Defect_Data!B145,Requirement_Tracking!B145:B644,0))</f>
        <v>Jasmin P.</v>
      </c>
      <c r="G145" s="6" t="str">
        <f>INDEX(Requirement_Tracking!H145,MATCH(Defect_Data!B145,Requirement_Tracking!B145:B644,0))</f>
        <v>Project B</v>
      </c>
      <c r="H145" s="11">
        <f>IFERROR(EDATE(INDEX(Test_Data!H:H, MATCH(B145, Test_Data!A:A, 0)), -2), "")</f>
        <v>45252</v>
      </c>
    </row>
    <row r="146" spans="1:8" x14ac:dyDescent="0.3">
      <c r="A146" s="6" t="str">
        <f>INDEX(Test_Data!B:B,MATCH(Defect_Data!B146,Test_Data!A:A,0))</f>
        <v>P004</v>
      </c>
      <c r="B146" s="6" t="s">
        <v>153</v>
      </c>
      <c r="C146" s="6" t="str">
        <f>INDEX(Requirement_Tracking!J146:J645,MATCH(Defect_Data!B146,Requirement_Tracking!B146:B645,0))</f>
        <v>None</v>
      </c>
      <c r="D146" s="6" t="str">
        <f>INDEX(Requirement_Tracking!K146:K645,MATCH(Defect_Data!B146,Requirement_Tracking!B146:B645,0))</f>
        <v>None</v>
      </c>
      <c r="E146" s="6" t="str" cm="1">
        <f t="array" ref="E146">IFERROR(_xlfn.SWITCH(INDEX(Test_Data!E:E, MATCH(B146, Test_Data!A:A, 0)),
    "Completed", "Closed",
    "In Progress", "In Progress",
    "Pass", "Closed",
    "Fail", "Reopened",
    "Not Possible", "Rejected",
    ""), "")</f>
        <v>In Progress</v>
      </c>
      <c r="F146" s="6" t="str">
        <f>INDEX(Requirement_Tracking!G146,MATCH(Defect_Data!B146,Requirement_Tracking!B146:B645,0))</f>
        <v>Dara H.</v>
      </c>
      <c r="G146" s="6" t="str">
        <f>INDEX(Requirement_Tracking!H146,MATCH(Defect_Data!B146,Requirement_Tracking!B146:B645,0))</f>
        <v>Project E</v>
      </c>
      <c r="H146" s="11">
        <f>IFERROR(EDATE(INDEX(Test_Data!H:H, MATCH(B146, Test_Data!A:A, 0)), -2), "")</f>
        <v>45438</v>
      </c>
    </row>
    <row r="147" spans="1:8" x14ac:dyDescent="0.3">
      <c r="A147" s="6" t="str">
        <f>INDEX(Test_Data!B:B,MATCH(Defect_Data!B147,Test_Data!A:A,0))</f>
        <v>P001</v>
      </c>
      <c r="B147" s="6" t="s">
        <v>154</v>
      </c>
      <c r="C147" s="6" t="str">
        <f>INDEX(Requirement_Tracking!J147:J646,MATCH(Defect_Data!B147,Requirement_Tracking!B147:B646,0))</f>
        <v>None</v>
      </c>
      <c r="D147" s="6" t="str">
        <f>INDEX(Requirement_Tracking!K147:K646,MATCH(Defect_Data!B147,Requirement_Tracking!B147:B646,0))</f>
        <v>None</v>
      </c>
      <c r="E147" s="6" t="str" cm="1">
        <f t="array" ref="E147">IFERROR(_xlfn.SWITCH(INDEX(Test_Data!E:E, MATCH(B147, Test_Data!A:A, 0)),
    "Completed", "Closed",
    "In Progress", "In Progress",
    "Pass", "Closed",
    "Fail", "Reopened",
    "Not Possible", "Rejected",
    ""), "")</f>
        <v>Closed</v>
      </c>
      <c r="F147" s="6" t="str">
        <f>INDEX(Requirement_Tracking!G147,MATCH(Defect_Data!B147,Requirement_Tracking!B147:B646,0))</f>
        <v>Sarah G.</v>
      </c>
      <c r="G147" s="6" t="str">
        <f>INDEX(Requirement_Tracking!H147,MATCH(Defect_Data!B147,Requirement_Tracking!B147:B646,0))</f>
        <v>Project A</v>
      </c>
      <c r="H147" s="11">
        <f>IFERROR(EDATE(INDEX(Test_Data!H:H, MATCH(B147, Test_Data!A:A, 0)), -2), "")</f>
        <v>45424</v>
      </c>
    </row>
    <row r="148" spans="1:8" x14ac:dyDescent="0.3">
      <c r="A148" s="6" t="str">
        <f>INDEX(Test_Data!B:B,MATCH(Defect_Data!B148,Test_Data!A:A,0))</f>
        <v>P003</v>
      </c>
      <c r="B148" s="6" t="s">
        <v>155</v>
      </c>
      <c r="C148" s="6" t="str">
        <f>INDEX(Requirement_Tracking!J148:J647,MATCH(Defect_Data!B148,Requirement_Tracking!B148:B647,0))</f>
        <v>D247</v>
      </c>
      <c r="D148" s="6" t="str">
        <f>INDEX(Requirement_Tracking!K148:K647,MATCH(Defect_Data!B148,Requirement_Tracking!B148:B647,0))</f>
        <v>High</v>
      </c>
      <c r="E148" s="6" t="str" cm="1">
        <f t="array" ref="E148">IFERROR(_xlfn.SWITCH(INDEX(Test_Data!E:E, MATCH(B148, Test_Data!A:A, 0)),
    "Completed", "Closed",
    "In Progress", "In Progress",
    "Pass", "Closed",
    "Fail", "Reopened",
    "Not Possible", "Rejected",
    ""), "")</f>
        <v>Reopened</v>
      </c>
      <c r="F148" s="6" t="str">
        <f>INDEX(Requirement_Tracking!G148,MATCH(Defect_Data!B148,Requirement_Tracking!B148:B647,0))</f>
        <v>Dara H.</v>
      </c>
      <c r="G148" s="6" t="str">
        <f>INDEX(Requirement_Tracking!H148,MATCH(Defect_Data!B148,Requirement_Tracking!B148:B647,0))</f>
        <v>Project E</v>
      </c>
      <c r="H148" s="11">
        <f>IFERROR(EDATE(INDEX(Test_Data!H:H, MATCH(B148, Test_Data!A:A, 0)), -2), "")</f>
        <v>45244</v>
      </c>
    </row>
    <row r="149" spans="1:8" x14ac:dyDescent="0.3">
      <c r="A149" s="6" t="str">
        <f>INDEX(Test_Data!B:B,MATCH(Defect_Data!B149,Test_Data!A:A,0))</f>
        <v>P002</v>
      </c>
      <c r="B149" s="6" t="s">
        <v>156</v>
      </c>
      <c r="C149" s="6" t="str">
        <f>INDEX(Requirement_Tracking!J149:J648,MATCH(Defect_Data!B149,Requirement_Tracking!B149:B648,0))</f>
        <v>None</v>
      </c>
      <c r="D149" s="6" t="str">
        <f>INDEX(Requirement_Tracking!K149:K648,MATCH(Defect_Data!B149,Requirement_Tracking!B149:B648,0))</f>
        <v>None</v>
      </c>
      <c r="E149" s="6" t="str" cm="1">
        <f t="array" ref="E149">IFERROR(_xlfn.SWITCH(INDEX(Test_Data!E:E, MATCH(B149, Test_Data!A:A, 0)),
    "Completed", "Closed",
    "In Progress", "In Progress",
    "Pass", "Closed",
    "Fail", "Reopened",
    "Not Possible", "Rejected",
    ""), "")</f>
        <v>In Progress</v>
      </c>
      <c r="F149" s="6" t="str">
        <f>INDEX(Requirement_Tracking!G149,MATCH(Defect_Data!B149,Requirement_Tracking!B149:B648,0))</f>
        <v>Jasmin P.</v>
      </c>
      <c r="G149" s="6" t="str">
        <f>INDEX(Requirement_Tracking!H149,MATCH(Defect_Data!B149,Requirement_Tracking!B149:B648,0))</f>
        <v>Project E</v>
      </c>
      <c r="H149" s="11">
        <f>IFERROR(EDATE(INDEX(Test_Data!H:H, MATCH(B149, Test_Data!A:A, 0)), -2), "")</f>
        <v>45345</v>
      </c>
    </row>
    <row r="150" spans="1:8" x14ac:dyDescent="0.3">
      <c r="A150" s="6" t="str">
        <f>INDEX(Test_Data!B:B,MATCH(Defect_Data!B150,Test_Data!A:A,0))</f>
        <v>P003</v>
      </c>
      <c r="B150" s="6" t="s">
        <v>157</v>
      </c>
      <c r="C150" s="6" t="str">
        <f>INDEX(Requirement_Tracking!J150:J649,MATCH(Defect_Data!B150,Requirement_Tracking!B150:B649,0))</f>
        <v>None</v>
      </c>
      <c r="D150" s="6" t="str">
        <f>INDEX(Requirement_Tracking!K150:K649,MATCH(Defect_Data!B150,Requirement_Tracking!B150:B649,0))</f>
        <v>None</v>
      </c>
      <c r="E150" s="6" t="str" cm="1">
        <f t="array" ref="E150">IFERROR(_xlfn.SWITCH(INDEX(Test_Data!E:E, MATCH(B150, Test_Data!A:A, 0)),
    "Completed", "Closed",
    "In Progress", "In Progress",
    "Pass", "Closed",
    "Fail", "Reopened",
    "Not Possible", "Rejected",
    ""), "")</f>
        <v>Reopened</v>
      </c>
      <c r="F150" s="6" t="str">
        <f>INDEX(Requirement_Tracking!G150,MATCH(Defect_Data!B150,Requirement_Tracking!B150:B649,0))</f>
        <v>Jaha U.</v>
      </c>
      <c r="G150" s="6" t="str">
        <f>INDEX(Requirement_Tracking!H150,MATCH(Defect_Data!B150,Requirement_Tracking!B150:B649,0))</f>
        <v>Project C</v>
      </c>
      <c r="H150" s="11">
        <f>IFERROR(EDATE(INDEX(Test_Data!H:H, MATCH(B150, Test_Data!A:A, 0)), -2), "")</f>
        <v>45424</v>
      </c>
    </row>
    <row r="151" spans="1:8" x14ac:dyDescent="0.3">
      <c r="A151" s="6" t="str">
        <f>INDEX(Test_Data!B:B,MATCH(Defect_Data!B151,Test_Data!A:A,0))</f>
        <v>P003</v>
      </c>
      <c r="B151" s="6" t="s">
        <v>158</v>
      </c>
      <c r="C151" s="6" t="str">
        <f>INDEX(Requirement_Tracking!J151:J650,MATCH(Defect_Data!B151,Requirement_Tracking!B151:B650,0))</f>
        <v>D250</v>
      </c>
      <c r="D151" s="6" t="str">
        <f>INDEX(Requirement_Tracking!K151:K650,MATCH(Defect_Data!B151,Requirement_Tracking!B151:B650,0))</f>
        <v>Critical</v>
      </c>
      <c r="E151" s="6" t="str" cm="1">
        <f t="array" ref="E151">IFERROR(_xlfn.SWITCH(INDEX(Test_Data!E:E, MATCH(B151, Test_Data!A:A, 0)),
    "Completed", "Closed",
    "In Progress", "In Progress",
    "Pass", "Closed",
    "Fail", "Reopened",
    "Not Possible", "Rejected",
    ""), "")</f>
        <v>In Progress</v>
      </c>
      <c r="F151" s="6" t="str">
        <f>INDEX(Requirement_Tracking!G151,MATCH(Defect_Data!B151,Requirement_Tracking!B151:B650,0))</f>
        <v>Jasmin P.</v>
      </c>
      <c r="G151" s="6" t="str">
        <f>INDEX(Requirement_Tracking!H151,MATCH(Defect_Data!B151,Requirement_Tracking!B151:B650,0))</f>
        <v>Project B</v>
      </c>
      <c r="H151" s="11">
        <f>IFERROR(EDATE(INDEX(Test_Data!H:H, MATCH(B151, Test_Data!A:A, 0)), -2), "")</f>
        <v>45405</v>
      </c>
    </row>
    <row r="152" spans="1:8" x14ac:dyDescent="0.3">
      <c r="A152" s="6" t="str">
        <f>INDEX(Test_Data!B:B,MATCH(Defect_Data!B152,Test_Data!A:A,0))</f>
        <v>P003</v>
      </c>
      <c r="B152" s="6" t="s">
        <v>159</v>
      </c>
      <c r="C152" s="6" t="str">
        <f>INDEX(Requirement_Tracking!J152:J651,MATCH(Defect_Data!B152,Requirement_Tracking!B152:B651,0))</f>
        <v>None</v>
      </c>
      <c r="D152" s="6" t="str">
        <f>INDEX(Requirement_Tracking!K152:K651,MATCH(Defect_Data!B152,Requirement_Tracking!B152:B651,0))</f>
        <v>None</v>
      </c>
      <c r="E152" s="6" t="str" cm="1">
        <f t="array" ref="E152">IFERROR(_xlfn.SWITCH(INDEX(Test_Data!E:E, MATCH(B152, Test_Data!A:A, 0)),
    "Completed", "Closed",
    "In Progress", "In Progress",
    "Pass", "Closed",
    "Fail", "Reopened",
    "Not Possible", "Rejected",
    ""), "")</f>
        <v>Closed</v>
      </c>
      <c r="F152" s="6" t="str">
        <f>INDEX(Requirement_Tracking!G152,MATCH(Defect_Data!B152,Requirement_Tracking!B152:B651,0))</f>
        <v>Dara H.</v>
      </c>
      <c r="G152" s="6" t="str">
        <f>INDEX(Requirement_Tracking!H152,MATCH(Defect_Data!B152,Requirement_Tracking!B152:B651,0))</f>
        <v>Project D</v>
      </c>
      <c r="H152" s="11">
        <f>IFERROR(EDATE(INDEX(Test_Data!H:H, MATCH(B152, Test_Data!A:A, 0)), -2), "")</f>
        <v>45268</v>
      </c>
    </row>
    <row r="153" spans="1:8" x14ac:dyDescent="0.3">
      <c r="A153" s="6" t="str">
        <f>INDEX(Test_Data!B:B,MATCH(Defect_Data!B153,Test_Data!A:A,0))</f>
        <v>P004</v>
      </c>
      <c r="B153" s="6" t="s">
        <v>160</v>
      </c>
      <c r="C153" s="6" t="str">
        <f>INDEX(Requirement_Tracking!J153:J652,MATCH(Defect_Data!B153,Requirement_Tracking!B153:B652,0))</f>
        <v>None</v>
      </c>
      <c r="D153" s="6" t="str">
        <f>INDEX(Requirement_Tracking!K153:K652,MATCH(Defect_Data!B153,Requirement_Tracking!B153:B652,0))</f>
        <v>None</v>
      </c>
      <c r="E153" s="6" t="str" cm="1">
        <f t="array" ref="E153">IFERROR(_xlfn.SWITCH(INDEX(Test_Data!E:E, MATCH(B153, Test_Data!A:A, 0)),
    "Completed", "Closed",
    "In Progress", "In Progress",
    "Pass", "Closed",
    "Fail", "Reopened",
    "Not Possible", "Rejected",
    ""), "")</f>
        <v>In Progress</v>
      </c>
      <c r="F153" s="6" t="str">
        <f>INDEX(Requirement_Tracking!G153,MATCH(Defect_Data!B153,Requirement_Tracking!B153:B652,0))</f>
        <v>Jaha U.</v>
      </c>
      <c r="G153" s="6" t="str">
        <f>INDEX(Requirement_Tracking!H153,MATCH(Defect_Data!B153,Requirement_Tracking!B153:B652,0))</f>
        <v>Project D</v>
      </c>
      <c r="H153" s="11">
        <f>IFERROR(EDATE(INDEX(Test_Data!H:H, MATCH(B153, Test_Data!A:A, 0)), -2), "")</f>
        <v>45389</v>
      </c>
    </row>
    <row r="154" spans="1:8" x14ac:dyDescent="0.3">
      <c r="A154" s="6" t="str">
        <f>INDEX(Test_Data!B:B,MATCH(Defect_Data!B154,Test_Data!A:A,0))</f>
        <v>P005</v>
      </c>
      <c r="B154" s="6" t="s">
        <v>161</v>
      </c>
      <c r="C154" s="6" t="str">
        <f>INDEX(Requirement_Tracking!J154:J653,MATCH(Defect_Data!B154,Requirement_Tracking!B154:B653,0))</f>
        <v>D253</v>
      </c>
      <c r="D154" s="6" t="str">
        <f>INDEX(Requirement_Tracking!K154:K653,MATCH(Defect_Data!B154,Requirement_Tracking!B154:B653,0))</f>
        <v>Critical</v>
      </c>
      <c r="E154" s="6" t="str" cm="1">
        <f t="array" ref="E154">IFERROR(_xlfn.SWITCH(INDEX(Test_Data!E:E, MATCH(B154, Test_Data!A:A, 0)),
    "Completed", "Closed",
    "In Progress", "In Progress",
    "Pass", "Closed",
    "Fail", "Reopened",
    "Not Possible", "Rejected",
    ""), "")</f>
        <v>Reopened</v>
      </c>
      <c r="F154" s="6" t="str">
        <f>INDEX(Requirement_Tracking!G154,MATCH(Defect_Data!B154,Requirement_Tracking!B154:B653,0))</f>
        <v>Jaha U.</v>
      </c>
      <c r="G154" s="6" t="str">
        <f>INDEX(Requirement_Tracking!H154,MATCH(Defect_Data!B154,Requirement_Tracking!B154:B653,0))</f>
        <v>Project E</v>
      </c>
      <c r="H154" s="11">
        <f>IFERROR(EDATE(INDEX(Test_Data!H:H, MATCH(B154, Test_Data!A:A, 0)), -2), "")</f>
        <v>45352</v>
      </c>
    </row>
    <row r="155" spans="1:8" x14ac:dyDescent="0.3">
      <c r="A155" s="6" t="str">
        <f>INDEX(Test_Data!B:B,MATCH(Defect_Data!B155,Test_Data!A:A,0))</f>
        <v>P004</v>
      </c>
      <c r="B155" s="6" t="s">
        <v>162</v>
      </c>
      <c r="C155" s="6" t="str">
        <f>INDEX(Requirement_Tracking!J155:J654,MATCH(Defect_Data!B155,Requirement_Tracking!B155:B654,0))</f>
        <v>None</v>
      </c>
      <c r="D155" s="6" t="str">
        <f>INDEX(Requirement_Tracking!K155:K654,MATCH(Defect_Data!B155,Requirement_Tracking!B155:B654,0))</f>
        <v>None</v>
      </c>
      <c r="E155" s="6" t="str" cm="1">
        <f t="array" ref="E155">IFERROR(_xlfn.SWITCH(INDEX(Test_Data!E:E, MATCH(B155, Test_Data!A:A, 0)),
    "Completed", "Closed",
    "In Progress", "In Progress",
    "Pass", "Closed",
    "Fail", "Reopened",
    "Not Possible", "Rejected",
    ""), "")</f>
        <v>Rejected</v>
      </c>
      <c r="F155" s="6" t="str">
        <f>INDEX(Requirement_Tracking!G155,MATCH(Defect_Data!B155,Requirement_Tracking!B155:B654,0))</f>
        <v>Dara H.</v>
      </c>
      <c r="G155" s="6" t="str">
        <f>INDEX(Requirement_Tracking!H155,MATCH(Defect_Data!B155,Requirement_Tracking!B155:B654,0))</f>
        <v>Project C</v>
      </c>
      <c r="H155" s="11">
        <f>IFERROR(EDATE(INDEX(Test_Data!H:H, MATCH(B155, Test_Data!A:A, 0)), -2), "")</f>
        <v>45436</v>
      </c>
    </row>
    <row r="156" spans="1:8" x14ac:dyDescent="0.3">
      <c r="A156" s="6" t="str">
        <f>INDEX(Test_Data!B:B,MATCH(Defect_Data!B156,Test_Data!A:A,0))</f>
        <v>P004</v>
      </c>
      <c r="B156" s="6" t="s">
        <v>163</v>
      </c>
      <c r="C156" s="6" t="str">
        <f>INDEX(Requirement_Tracking!J156:J655,MATCH(Defect_Data!B156,Requirement_Tracking!B156:B655,0))</f>
        <v>None</v>
      </c>
      <c r="D156" s="6" t="str">
        <f>INDEX(Requirement_Tracking!K156:K655,MATCH(Defect_Data!B156,Requirement_Tracking!B156:B655,0))</f>
        <v>None</v>
      </c>
      <c r="E156" s="6" t="str" cm="1">
        <f t="array" ref="E156">IFERROR(_xlfn.SWITCH(INDEX(Test_Data!E:E, MATCH(B156, Test_Data!A:A, 0)),
    "Completed", "Closed",
    "In Progress", "In Progress",
    "Pass", "Closed",
    "Fail", "Reopened",
    "Not Possible", "Rejected",
    ""), "")</f>
        <v>Closed</v>
      </c>
      <c r="F156" s="6" t="str">
        <f>INDEX(Requirement_Tracking!G156,MATCH(Defect_Data!B156,Requirement_Tracking!B156:B655,0))</f>
        <v>Sarah G.</v>
      </c>
      <c r="G156" s="6" t="str">
        <f>INDEX(Requirement_Tracking!H156,MATCH(Defect_Data!B156,Requirement_Tracking!B156:B655,0))</f>
        <v>Project E</v>
      </c>
      <c r="H156" s="11">
        <f>IFERROR(EDATE(INDEX(Test_Data!H:H, MATCH(B156, Test_Data!A:A, 0)), -2), "")</f>
        <v>45383</v>
      </c>
    </row>
    <row r="157" spans="1:8" x14ac:dyDescent="0.3">
      <c r="A157" s="6" t="str">
        <f>INDEX(Test_Data!B:B,MATCH(Defect_Data!B157,Test_Data!A:A,0))</f>
        <v>P003</v>
      </c>
      <c r="B157" s="6" t="s">
        <v>164</v>
      </c>
      <c r="C157" s="6" t="str">
        <f>INDEX(Requirement_Tracking!J157:J656,MATCH(Defect_Data!B157,Requirement_Tracking!B157:B656,0))</f>
        <v>D256</v>
      </c>
      <c r="D157" s="6" t="str">
        <f>INDEX(Requirement_Tracking!K157:K656,MATCH(Defect_Data!B157,Requirement_Tracking!B157:B656,0))</f>
        <v>Critical</v>
      </c>
      <c r="E157" s="6" t="str" cm="1">
        <f t="array" ref="E157">IFERROR(_xlfn.SWITCH(INDEX(Test_Data!E:E, MATCH(B157, Test_Data!A:A, 0)),
    "Completed", "Closed",
    "In Progress", "In Progress",
    "Pass", "Closed",
    "Fail", "Reopened",
    "Not Possible", "Rejected",
    ""), "")</f>
        <v>Closed</v>
      </c>
      <c r="F157" s="6" t="str">
        <f>INDEX(Requirement_Tracking!G157,MATCH(Defect_Data!B157,Requirement_Tracking!B157:B656,0))</f>
        <v>Jaha U.</v>
      </c>
      <c r="G157" s="6" t="str">
        <f>INDEX(Requirement_Tracking!H157,MATCH(Defect_Data!B157,Requirement_Tracking!B157:B656,0))</f>
        <v>Project C</v>
      </c>
      <c r="H157" s="11">
        <f>IFERROR(EDATE(INDEX(Test_Data!H:H, MATCH(B157, Test_Data!A:A, 0)), -2), "")</f>
        <v>45285</v>
      </c>
    </row>
    <row r="158" spans="1:8" x14ac:dyDescent="0.3">
      <c r="A158" s="6" t="str">
        <f>INDEX(Test_Data!B:B,MATCH(Defect_Data!B158,Test_Data!A:A,0))</f>
        <v>P004</v>
      </c>
      <c r="B158" s="6" t="s">
        <v>165</v>
      </c>
      <c r="C158" s="6" t="str">
        <f>INDEX(Requirement_Tracking!J158:J657,MATCH(Defect_Data!B158,Requirement_Tracking!B158:B657,0))</f>
        <v>None</v>
      </c>
      <c r="D158" s="6" t="str">
        <f>INDEX(Requirement_Tracking!K158:K657,MATCH(Defect_Data!B158,Requirement_Tracking!B158:B657,0))</f>
        <v>None</v>
      </c>
      <c r="E158" s="6" t="str" cm="1">
        <f t="array" ref="E158">IFERROR(_xlfn.SWITCH(INDEX(Test_Data!E:E, MATCH(B158, Test_Data!A:A, 0)),
    "Completed", "Closed",
    "In Progress", "In Progress",
    "Pass", "Closed",
    "Fail", "Reopened",
    "Not Possible", "Rejected",
    ""), "")</f>
        <v>Reopened</v>
      </c>
      <c r="F158" s="6" t="str">
        <f>INDEX(Requirement_Tracking!G158,MATCH(Defect_Data!B158,Requirement_Tracking!B158:B657,0))</f>
        <v>Dara H.</v>
      </c>
      <c r="G158" s="6" t="str">
        <f>INDEX(Requirement_Tracking!H158,MATCH(Defect_Data!B158,Requirement_Tracking!B158:B657,0))</f>
        <v>Project B</v>
      </c>
      <c r="H158" s="11">
        <f>IFERROR(EDATE(INDEX(Test_Data!H:H, MATCH(B158, Test_Data!A:A, 0)), -2), "")</f>
        <v>45348</v>
      </c>
    </row>
    <row r="159" spans="1:8" x14ac:dyDescent="0.3">
      <c r="A159" s="6" t="str">
        <f>INDEX(Test_Data!B:B,MATCH(Defect_Data!B159,Test_Data!A:A,0))</f>
        <v>P001</v>
      </c>
      <c r="B159" s="6" t="s">
        <v>166</v>
      </c>
      <c r="C159" s="6" t="str">
        <f>INDEX(Requirement_Tracking!J159:J658,MATCH(Defect_Data!B159,Requirement_Tracking!B159:B658,0))</f>
        <v>D268</v>
      </c>
      <c r="D159" s="6" t="str">
        <f>INDEX(Requirement_Tracking!K159:K658,MATCH(Defect_Data!B159,Requirement_Tracking!B159:B658,0))</f>
        <v>Medium</v>
      </c>
      <c r="E159" s="6" t="str" cm="1">
        <f t="array" ref="E159">IFERROR(_xlfn.SWITCH(INDEX(Test_Data!E:E, MATCH(B159, Test_Data!A:A, 0)),
    "Completed", "Closed",
    "In Progress", "In Progress",
    "Pass", "Closed",
    "Fail", "Reopened",
    "Not Possible", "Rejected",
    ""), "")</f>
        <v>Reopened</v>
      </c>
      <c r="F159" s="6" t="str">
        <f>INDEX(Requirement_Tracking!G159,MATCH(Defect_Data!B159,Requirement_Tracking!B159:B658,0))</f>
        <v>Jaha U.</v>
      </c>
      <c r="G159" s="6" t="str">
        <f>INDEX(Requirement_Tracking!H159,MATCH(Defect_Data!B159,Requirement_Tracking!B159:B658,0))</f>
        <v>Project E</v>
      </c>
      <c r="H159" s="11">
        <f>IFERROR(EDATE(INDEX(Test_Data!H:H, MATCH(B159, Test_Data!A:A, 0)), -2), "")</f>
        <v>45350</v>
      </c>
    </row>
    <row r="160" spans="1:8" x14ac:dyDescent="0.3">
      <c r="A160" s="6" t="str">
        <f>INDEX(Test_Data!B:B,MATCH(Defect_Data!B160,Test_Data!A:A,0))</f>
        <v>P003</v>
      </c>
      <c r="B160" s="6" t="s">
        <v>167</v>
      </c>
      <c r="C160" s="6" t="str">
        <f>INDEX(Requirement_Tracking!J160:J659,MATCH(Defect_Data!B160,Requirement_Tracking!B160:B659,0))</f>
        <v>D259</v>
      </c>
      <c r="D160" s="6" t="str">
        <f>INDEX(Requirement_Tracking!K160:K659,MATCH(Defect_Data!B160,Requirement_Tracking!B160:B659,0))</f>
        <v>Critical</v>
      </c>
      <c r="E160" s="6" t="str" cm="1">
        <f t="array" ref="E160">IFERROR(_xlfn.SWITCH(INDEX(Test_Data!E:E, MATCH(B160, Test_Data!A:A, 0)),
    "Completed", "Closed",
    "In Progress", "In Progress",
    "Pass", "Closed",
    "Fail", "Reopened",
    "Not Possible", "Rejected",
    ""), "")</f>
        <v>Rejected</v>
      </c>
      <c r="F160" s="6" t="str">
        <f>INDEX(Requirement_Tracking!G160,MATCH(Defect_Data!B160,Requirement_Tracking!B160:B659,0))</f>
        <v>Akshay G.</v>
      </c>
      <c r="G160" s="6" t="str">
        <f>INDEX(Requirement_Tracking!H160,MATCH(Defect_Data!B160,Requirement_Tracking!B160:B659,0))</f>
        <v>Project A</v>
      </c>
      <c r="H160" s="11">
        <f>IFERROR(EDATE(INDEX(Test_Data!H:H, MATCH(B160, Test_Data!A:A, 0)), -2), "")</f>
        <v>45367</v>
      </c>
    </row>
    <row r="161" spans="1:8" x14ac:dyDescent="0.3">
      <c r="A161" s="6" t="str">
        <f>INDEX(Test_Data!B:B,MATCH(Defect_Data!B161,Test_Data!A:A,0))</f>
        <v>P002</v>
      </c>
      <c r="B161" s="6" t="s">
        <v>168</v>
      </c>
      <c r="C161" s="6" t="str">
        <f>INDEX(Requirement_Tracking!J161:J660,MATCH(Defect_Data!B161,Requirement_Tracking!B161:B660,0))</f>
        <v>D863</v>
      </c>
      <c r="D161" s="6" t="str">
        <f>INDEX(Requirement_Tracking!K161:K660,MATCH(Defect_Data!B161,Requirement_Tracking!B161:B660,0))</f>
        <v>Low</v>
      </c>
      <c r="E161" s="6" t="str" cm="1">
        <f t="array" ref="E161">IFERROR(_xlfn.SWITCH(INDEX(Test_Data!E:E, MATCH(B161, Test_Data!A:A, 0)),
    "Completed", "Closed",
    "In Progress", "In Progress",
    "Pass", "Closed",
    "Fail", "Reopened",
    "Not Possible", "Rejected",
    ""), "")</f>
        <v>Reopened</v>
      </c>
      <c r="F161" s="6" t="str">
        <f>INDEX(Requirement_Tracking!G161,MATCH(Defect_Data!B161,Requirement_Tracking!B161:B660,0))</f>
        <v>Sarah G.</v>
      </c>
      <c r="G161" s="6" t="str">
        <f>INDEX(Requirement_Tracking!H161,MATCH(Defect_Data!B161,Requirement_Tracking!B161:B660,0))</f>
        <v>Project B</v>
      </c>
      <c r="H161" s="11">
        <f>IFERROR(EDATE(INDEX(Test_Data!H:H, MATCH(B161, Test_Data!A:A, 0)), -2), "")</f>
        <v>45377</v>
      </c>
    </row>
    <row r="162" spans="1:8" x14ac:dyDescent="0.3">
      <c r="A162" s="6" t="str">
        <f>INDEX(Test_Data!B:B,MATCH(Defect_Data!B162,Test_Data!A:A,0))</f>
        <v>P001</v>
      </c>
      <c r="B162" s="6" t="s">
        <v>169</v>
      </c>
      <c r="C162" s="6" t="str">
        <f>INDEX(Requirement_Tracking!J162:J661,MATCH(Defect_Data!B162,Requirement_Tracking!B162:B661,0))</f>
        <v>None</v>
      </c>
      <c r="D162" s="6" t="str">
        <f>INDEX(Requirement_Tracking!K162:K661,MATCH(Defect_Data!B162,Requirement_Tracking!B162:B661,0))</f>
        <v>None</v>
      </c>
      <c r="E162" s="6" t="str" cm="1">
        <f t="array" ref="E162">IFERROR(_xlfn.SWITCH(INDEX(Test_Data!E:E, MATCH(B162, Test_Data!A:A, 0)),
    "Completed", "Closed",
    "In Progress", "In Progress",
    "Pass", "Closed",
    "Fail", "Reopened",
    "Not Possible", "Rejected",
    ""), "")</f>
        <v>Closed</v>
      </c>
      <c r="F162" s="6" t="str">
        <f>INDEX(Requirement_Tracking!G162,MATCH(Defect_Data!B162,Requirement_Tracking!B162:B661,0))</f>
        <v>Dara H.</v>
      </c>
      <c r="G162" s="6" t="str">
        <f>INDEX(Requirement_Tracking!H162,MATCH(Defect_Data!B162,Requirement_Tracking!B162:B661,0))</f>
        <v>Project D</v>
      </c>
      <c r="H162" s="11">
        <f>IFERROR(EDATE(INDEX(Test_Data!H:H, MATCH(B162, Test_Data!A:A, 0)), -2), "")</f>
        <v>45267</v>
      </c>
    </row>
    <row r="163" spans="1:8" x14ac:dyDescent="0.3">
      <c r="A163" s="6" t="str">
        <f>INDEX(Test_Data!B:B,MATCH(Defect_Data!B163,Test_Data!A:A,0))</f>
        <v>P002</v>
      </c>
      <c r="B163" s="6" t="s">
        <v>170</v>
      </c>
      <c r="C163" s="6" t="str">
        <f>INDEX(Requirement_Tracking!J163:J662,MATCH(Defect_Data!B163,Requirement_Tracking!B163:B662,0))</f>
        <v>D262</v>
      </c>
      <c r="D163" s="6" t="str">
        <f>INDEX(Requirement_Tracking!K163:K662,MATCH(Defect_Data!B163,Requirement_Tracking!B163:B662,0))</f>
        <v>Low</v>
      </c>
      <c r="E163" s="6" t="str" cm="1">
        <f t="array" ref="E163">IFERROR(_xlfn.SWITCH(INDEX(Test_Data!E:E, MATCH(B163, Test_Data!A:A, 0)),
    "Completed", "Closed",
    "In Progress", "In Progress",
    "Pass", "Closed",
    "Fail", "Reopened",
    "Not Possible", "Rejected",
    ""), "")</f>
        <v>Closed</v>
      </c>
      <c r="F163" s="6" t="str">
        <f>INDEX(Requirement_Tracking!G163,MATCH(Defect_Data!B163,Requirement_Tracking!B163:B662,0))</f>
        <v>Akshay G.</v>
      </c>
      <c r="G163" s="6" t="str">
        <f>INDEX(Requirement_Tracking!H163,MATCH(Defect_Data!B163,Requirement_Tracking!B163:B662,0))</f>
        <v>Project D</v>
      </c>
      <c r="H163" s="11">
        <f>IFERROR(EDATE(INDEX(Test_Data!H:H, MATCH(B163, Test_Data!A:A, 0)), -2), "")</f>
        <v>45280</v>
      </c>
    </row>
    <row r="164" spans="1:8" x14ac:dyDescent="0.3">
      <c r="A164" s="6" t="str">
        <f>INDEX(Test_Data!B:B,MATCH(Defect_Data!B164,Test_Data!A:A,0))</f>
        <v>P001</v>
      </c>
      <c r="B164" s="6" t="s">
        <v>171</v>
      </c>
      <c r="C164" s="6" t="str">
        <f>INDEX(Requirement_Tracking!J164:J663,MATCH(Defect_Data!B164,Requirement_Tracking!B164:B663,0))</f>
        <v>None</v>
      </c>
      <c r="D164" s="6" t="str">
        <f>INDEX(Requirement_Tracking!K164:K663,MATCH(Defect_Data!B164,Requirement_Tracking!B164:B663,0))</f>
        <v>None</v>
      </c>
      <c r="E164" s="6" t="str" cm="1">
        <f t="array" ref="E164">IFERROR(_xlfn.SWITCH(INDEX(Test_Data!E:E, MATCH(B164, Test_Data!A:A, 0)),
    "Completed", "Closed",
    "In Progress", "In Progress",
    "Pass", "Closed",
    "Fail", "Reopened",
    "Not Possible", "Rejected",
    ""), "")</f>
        <v>Closed</v>
      </c>
      <c r="F164" s="6" t="str">
        <f>INDEX(Requirement_Tracking!G164,MATCH(Defect_Data!B164,Requirement_Tracking!B164:B663,0))</f>
        <v>Sarah G.</v>
      </c>
      <c r="G164" s="6" t="str">
        <f>INDEX(Requirement_Tracking!H164,MATCH(Defect_Data!B164,Requirement_Tracking!B164:B663,0))</f>
        <v>Project D</v>
      </c>
      <c r="H164" s="11">
        <f>IFERROR(EDATE(INDEX(Test_Data!H:H, MATCH(B164, Test_Data!A:A, 0)), -2), "")</f>
        <v>45332</v>
      </c>
    </row>
    <row r="165" spans="1:8" x14ac:dyDescent="0.3">
      <c r="A165" s="6" t="str">
        <f>INDEX(Test_Data!B:B,MATCH(Defect_Data!B165,Test_Data!A:A,0))</f>
        <v>P004</v>
      </c>
      <c r="B165" s="6" t="s">
        <v>172</v>
      </c>
      <c r="C165" s="6" t="str">
        <f>INDEX(Requirement_Tracking!J165:J664,MATCH(Defect_Data!B165,Requirement_Tracking!B165:B664,0))</f>
        <v>None</v>
      </c>
      <c r="D165" s="6" t="str">
        <f>INDEX(Requirement_Tracking!K165:K664,MATCH(Defect_Data!B165,Requirement_Tracking!B165:B664,0))</f>
        <v>None</v>
      </c>
      <c r="E165" s="6" t="str" cm="1">
        <f t="array" ref="E165">IFERROR(_xlfn.SWITCH(INDEX(Test_Data!E:E, MATCH(B165, Test_Data!A:A, 0)),
    "Completed", "Closed",
    "In Progress", "In Progress",
    "Pass", "Closed",
    "Fail", "Reopened",
    "Not Possible", "Rejected",
    ""), "")</f>
        <v>Closed</v>
      </c>
      <c r="F165" s="6" t="str">
        <f>INDEX(Requirement_Tracking!G165,MATCH(Defect_Data!B165,Requirement_Tracking!B165:B664,0))</f>
        <v>Akshay G.</v>
      </c>
      <c r="G165" s="6" t="str">
        <f>INDEX(Requirement_Tracking!H165,MATCH(Defect_Data!B165,Requirement_Tracking!B165:B664,0))</f>
        <v>Project E</v>
      </c>
      <c r="H165" s="11">
        <f>IFERROR(EDATE(INDEX(Test_Data!H:H, MATCH(B165, Test_Data!A:A, 0)), -2), "")</f>
        <v>45295</v>
      </c>
    </row>
    <row r="166" spans="1:8" x14ac:dyDescent="0.3">
      <c r="A166" s="6" t="str">
        <f>INDEX(Test_Data!B:B,MATCH(Defect_Data!B166,Test_Data!A:A,0))</f>
        <v>P003</v>
      </c>
      <c r="B166" s="6" t="s">
        <v>173</v>
      </c>
      <c r="C166" s="6" t="str">
        <f>INDEX(Requirement_Tracking!J166:J665,MATCH(Defect_Data!B166,Requirement_Tracking!B166:B665,0))</f>
        <v>D265</v>
      </c>
      <c r="D166" s="6" t="str">
        <f>INDEX(Requirement_Tracking!K166:K665,MATCH(Defect_Data!B166,Requirement_Tracking!B166:B665,0))</f>
        <v>Low</v>
      </c>
      <c r="E166" s="6" t="str" cm="1">
        <f t="array" ref="E166">IFERROR(_xlfn.SWITCH(INDEX(Test_Data!E:E, MATCH(B166, Test_Data!A:A, 0)),
    "Completed", "Closed",
    "In Progress", "In Progress",
    "Pass", "Closed",
    "Fail", "Reopened",
    "Not Possible", "Rejected",
    ""), "")</f>
        <v>Closed</v>
      </c>
      <c r="F166" s="6" t="str">
        <f>INDEX(Requirement_Tracking!G166,MATCH(Defect_Data!B166,Requirement_Tracking!B166:B665,0))</f>
        <v>Sarah G.</v>
      </c>
      <c r="G166" s="6" t="str">
        <f>INDEX(Requirement_Tracking!H166,MATCH(Defect_Data!B166,Requirement_Tracking!B166:B665,0))</f>
        <v>Project B</v>
      </c>
      <c r="H166" s="11">
        <f>IFERROR(EDATE(INDEX(Test_Data!H:H, MATCH(B166, Test_Data!A:A, 0)), -2), "")</f>
        <v>45424</v>
      </c>
    </row>
    <row r="167" spans="1:8" x14ac:dyDescent="0.3">
      <c r="A167" s="6" t="str">
        <f>INDEX(Test_Data!B:B,MATCH(Defect_Data!B167,Test_Data!A:A,0))</f>
        <v>P005</v>
      </c>
      <c r="B167" s="6" t="s">
        <v>174</v>
      </c>
      <c r="C167" s="6" t="str">
        <f>INDEX(Requirement_Tracking!J167:J666,MATCH(Defect_Data!B167,Requirement_Tracking!B167:B666,0))</f>
        <v>None</v>
      </c>
      <c r="D167" s="6" t="str">
        <f>INDEX(Requirement_Tracking!K167:K666,MATCH(Defect_Data!B167,Requirement_Tracking!B167:B666,0))</f>
        <v>None</v>
      </c>
      <c r="E167" s="6" t="str" cm="1">
        <f t="array" ref="E167">IFERROR(_xlfn.SWITCH(INDEX(Test_Data!E:E, MATCH(B167, Test_Data!A:A, 0)),
    "Completed", "Closed",
    "In Progress", "In Progress",
    "Pass", "Closed",
    "Fail", "Reopened",
    "Not Possible", "Rejected",
    ""), "")</f>
        <v>Reopened</v>
      </c>
      <c r="F167" s="6" t="str">
        <f>INDEX(Requirement_Tracking!G167,MATCH(Defect_Data!B167,Requirement_Tracking!B167:B666,0))</f>
        <v>Dara H.</v>
      </c>
      <c r="G167" s="6" t="str">
        <f>INDEX(Requirement_Tracking!H167,MATCH(Defect_Data!B167,Requirement_Tracking!B167:B666,0))</f>
        <v>Project C</v>
      </c>
      <c r="H167" s="11">
        <f>IFERROR(EDATE(INDEX(Test_Data!H:H, MATCH(B167, Test_Data!A:A, 0)), -2), "")</f>
        <v>45347</v>
      </c>
    </row>
    <row r="168" spans="1:8" x14ac:dyDescent="0.3">
      <c r="A168" s="6" t="str">
        <f>INDEX(Test_Data!B:B,MATCH(Defect_Data!B168,Test_Data!A:A,0))</f>
        <v>P003</v>
      </c>
      <c r="B168" s="6" t="s">
        <v>175</v>
      </c>
      <c r="C168" s="6" t="str">
        <f>INDEX(Requirement_Tracking!J168:J667,MATCH(Defect_Data!B168,Requirement_Tracking!B168:B667,0))</f>
        <v>None</v>
      </c>
      <c r="D168" s="6" t="str">
        <f>INDEX(Requirement_Tracking!K168:K667,MATCH(Defect_Data!B168,Requirement_Tracking!B168:B667,0))</f>
        <v>None</v>
      </c>
      <c r="E168" s="6" t="str" cm="1">
        <f t="array" ref="E168">IFERROR(_xlfn.SWITCH(INDEX(Test_Data!E:E, MATCH(B168, Test_Data!A:A, 0)),
    "Completed", "Closed",
    "In Progress", "In Progress",
    "Pass", "Closed",
    "Fail", "Reopened",
    "Not Possible", "Rejected",
    ""), "")</f>
        <v>Closed</v>
      </c>
      <c r="F168" s="6" t="str">
        <f>INDEX(Requirement_Tracking!G168,MATCH(Defect_Data!B168,Requirement_Tracking!B168:B667,0))</f>
        <v>Dara H.</v>
      </c>
      <c r="G168" s="6" t="str">
        <f>INDEX(Requirement_Tracking!H168,MATCH(Defect_Data!B168,Requirement_Tracking!B168:B667,0))</f>
        <v>Project C</v>
      </c>
      <c r="H168" s="11">
        <f>IFERROR(EDATE(INDEX(Test_Data!H:H, MATCH(B168, Test_Data!A:A, 0)), -2), "")</f>
        <v>45258</v>
      </c>
    </row>
    <row r="169" spans="1:8" x14ac:dyDescent="0.3">
      <c r="A169" s="6" t="str">
        <f>INDEX(Test_Data!B:B,MATCH(Defect_Data!B169,Test_Data!A:A,0))</f>
        <v>P002</v>
      </c>
      <c r="B169" s="6" t="s">
        <v>176</v>
      </c>
      <c r="C169" s="6" t="str">
        <f>INDEX(Requirement_Tracking!J169:J668,MATCH(Defect_Data!B169,Requirement_Tracking!B169:B668,0))</f>
        <v>D268</v>
      </c>
      <c r="D169" s="6" t="str">
        <f>INDEX(Requirement_Tracking!K169:K668,MATCH(Defect_Data!B169,Requirement_Tracking!B169:B668,0))</f>
        <v>Low</v>
      </c>
      <c r="E169" s="6" t="str" cm="1">
        <f t="array" ref="E169">IFERROR(_xlfn.SWITCH(INDEX(Test_Data!E:E, MATCH(B169, Test_Data!A:A, 0)),
    "Completed", "Closed",
    "In Progress", "In Progress",
    "Pass", "Closed",
    "Fail", "Reopened",
    "Not Possible", "Rejected",
    ""), "")</f>
        <v>Closed</v>
      </c>
      <c r="F169" s="6" t="str">
        <f>INDEX(Requirement_Tracking!G169,MATCH(Defect_Data!B169,Requirement_Tracking!B169:B668,0))</f>
        <v>Akshay G.</v>
      </c>
      <c r="G169" s="6" t="str">
        <f>INDEX(Requirement_Tracking!H169,MATCH(Defect_Data!B169,Requirement_Tracking!B169:B668,0))</f>
        <v>Project A</v>
      </c>
      <c r="H169" s="11">
        <f>IFERROR(EDATE(INDEX(Test_Data!H:H, MATCH(B169, Test_Data!A:A, 0)), -2), "")</f>
        <v>45412</v>
      </c>
    </row>
    <row r="170" spans="1:8" x14ac:dyDescent="0.3">
      <c r="A170" s="6" t="str">
        <f>INDEX(Test_Data!B:B,MATCH(Defect_Data!B170,Test_Data!A:A,0))</f>
        <v>P003</v>
      </c>
      <c r="B170" s="6" t="s">
        <v>177</v>
      </c>
      <c r="C170" s="6" t="str">
        <f>INDEX(Requirement_Tracking!J170:J669,MATCH(Defect_Data!B170,Requirement_Tracking!B170:B669,0))</f>
        <v>D951</v>
      </c>
      <c r="D170" s="6" t="str">
        <f>INDEX(Requirement_Tracking!K170:K669,MATCH(Defect_Data!B170,Requirement_Tracking!B170:B669,0))</f>
        <v>High</v>
      </c>
      <c r="E170" s="6" t="str" cm="1">
        <f t="array" ref="E170">IFERROR(_xlfn.SWITCH(INDEX(Test_Data!E:E, MATCH(B170, Test_Data!A:A, 0)),
    "Completed", "Closed",
    "In Progress", "In Progress",
    "Pass", "Closed",
    "Fail", "Reopened",
    "Not Possible", "Rejected",
    ""), "")</f>
        <v>Reopened</v>
      </c>
      <c r="F170" s="6" t="str">
        <f>INDEX(Requirement_Tracking!G170,MATCH(Defect_Data!B170,Requirement_Tracking!B170:B669,0))</f>
        <v>Jaha U.</v>
      </c>
      <c r="G170" s="6" t="str">
        <f>INDEX(Requirement_Tracking!H170,MATCH(Defect_Data!B170,Requirement_Tracking!B170:B669,0))</f>
        <v>Project C</v>
      </c>
      <c r="H170" s="11">
        <f>IFERROR(EDATE(INDEX(Test_Data!H:H, MATCH(B170, Test_Data!A:A, 0)), -2), "")</f>
        <v>45244</v>
      </c>
    </row>
    <row r="171" spans="1:8" x14ac:dyDescent="0.3">
      <c r="A171" s="6" t="str">
        <f>INDEX(Test_Data!B:B,MATCH(Defect_Data!B171,Test_Data!A:A,0))</f>
        <v>P001</v>
      </c>
      <c r="B171" s="6" t="s">
        <v>178</v>
      </c>
      <c r="C171" s="6" t="str">
        <f>INDEX(Requirement_Tracking!J171:J670,MATCH(Defect_Data!B171,Requirement_Tracking!B171:B670,0))</f>
        <v>None</v>
      </c>
      <c r="D171" s="6" t="str">
        <f>INDEX(Requirement_Tracking!K171:K670,MATCH(Defect_Data!B171,Requirement_Tracking!B171:B670,0))</f>
        <v>None</v>
      </c>
      <c r="E171" s="6" t="str" cm="1">
        <f t="array" ref="E171">IFERROR(_xlfn.SWITCH(INDEX(Test_Data!E:E, MATCH(B171, Test_Data!A:A, 0)),
    "Completed", "Closed",
    "In Progress", "In Progress",
    "Pass", "Closed",
    "Fail", "Reopened",
    "Not Possible", "Rejected",
    ""), "")</f>
        <v>Rejected</v>
      </c>
      <c r="F171" s="6" t="str">
        <f>INDEX(Requirement_Tracking!G171,MATCH(Defect_Data!B171,Requirement_Tracking!B171:B670,0))</f>
        <v>Sarah G.</v>
      </c>
      <c r="G171" s="6" t="str">
        <f>INDEX(Requirement_Tracking!H171,MATCH(Defect_Data!B171,Requirement_Tracking!B171:B670,0))</f>
        <v>Project C</v>
      </c>
      <c r="H171" s="11">
        <f>IFERROR(EDATE(INDEX(Test_Data!H:H, MATCH(B171, Test_Data!A:A, 0)), -2), "")</f>
        <v>45435</v>
      </c>
    </row>
    <row r="172" spans="1:8" x14ac:dyDescent="0.3">
      <c r="A172" s="6" t="str">
        <f>INDEX(Test_Data!B:B,MATCH(Defect_Data!B172,Test_Data!A:A,0))</f>
        <v>P001</v>
      </c>
      <c r="B172" s="6" t="s">
        <v>179</v>
      </c>
      <c r="C172" s="6" t="str">
        <f>INDEX(Requirement_Tracking!J172:J671,MATCH(Defect_Data!B172,Requirement_Tracking!B172:B671,0))</f>
        <v>D271</v>
      </c>
      <c r="D172" s="6" t="str">
        <f>INDEX(Requirement_Tracking!K172:K671,MATCH(Defect_Data!B172,Requirement_Tracking!B172:B671,0))</f>
        <v>Medium</v>
      </c>
      <c r="E172" s="6" t="str" cm="1">
        <f t="array" ref="E172">IFERROR(_xlfn.SWITCH(INDEX(Test_Data!E:E, MATCH(B172, Test_Data!A:A, 0)),
    "Completed", "Closed",
    "In Progress", "In Progress",
    "Pass", "Closed",
    "Fail", "Reopened",
    "Not Possible", "Rejected",
    ""), "")</f>
        <v>In Progress</v>
      </c>
      <c r="F172" s="6" t="str">
        <f>INDEX(Requirement_Tracking!G172,MATCH(Defect_Data!B172,Requirement_Tracking!B172:B671,0))</f>
        <v>Dara H.</v>
      </c>
      <c r="G172" s="6" t="str">
        <f>INDEX(Requirement_Tracking!H172,MATCH(Defect_Data!B172,Requirement_Tracking!B172:B671,0))</f>
        <v>Project B</v>
      </c>
      <c r="H172" s="11">
        <f>IFERROR(EDATE(INDEX(Test_Data!H:H, MATCH(B172, Test_Data!A:A, 0)), -2), "")</f>
        <v>45397</v>
      </c>
    </row>
    <row r="173" spans="1:8" x14ac:dyDescent="0.3">
      <c r="A173" s="6" t="str">
        <f>INDEX(Test_Data!B:B,MATCH(Defect_Data!B173,Test_Data!A:A,0))</f>
        <v>P002</v>
      </c>
      <c r="B173" s="6" t="s">
        <v>180</v>
      </c>
      <c r="C173" s="6" t="str">
        <f>INDEX(Requirement_Tracking!J173:J672,MATCH(Defect_Data!B173,Requirement_Tracking!B173:B672,0))</f>
        <v>None</v>
      </c>
      <c r="D173" s="6" t="str">
        <f>INDEX(Requirement_Tracking!K173:K672,MATCH(Defect_Data!B173,Requirement_Tracking!B173:B672,0))</f>
        <v>None</v>
      </c>
      <c r="E173" s="6" t="str" cm="1">
        <f t="array" ref="E173">IFERROR(_xlfn.SWITCH(INDEX(Test_Data!E:E, MATCH(B173, Test_Data!A:A, 0)),
    "Completed", "Closed",
    "In Progress", "In Progress",
    "Pass", "Closed",
    "Fail", "Reopened",
    "Not Possible", "Rejected",
    ""), "")</f>
        <v>In Progress</v>
      </c>
      <c r="F173" s="6" t="str">
        <f>INDEX(Requirement_Tracking!G173,MATCH(Defect_Data!B173,Requirement_Tracking!B173:B672,0))</f>
        <v>Sarah G.</v>
      </c>
      <c r="G173" s="6" t="str">
        <f>INDEX(Requirement_Tracking!H173,MATCH(Defect_Data!B173,Requirement_Tracking!B173:B672,0))</f>
        <v>Project D</v>
      </c>
      <c r="H173" s="11">
        <f>IFERROR(EDATE(INDEX(Test_Data!H:H, MATCH(B173, Test_Data!A:A, 0)), -2), "")</f>
        <v>45282</v>
      </c>
    </row>
    <row r="174" spans="1:8" x14ac:dyDescent="0.3">
      <c r="A174" s="6" t="str">
        <f>INDEX(Test_Data!B:B,MATCH(Defect_Data!B174,Test_Data!A:A,0))</f>
        <v>P004</v>
      </c>
      <c r="B174" s="6" t="s">
        <v>181</v>
      </c>
      <c r="C174" s="6" t="str">
        <f>INDEX(Requirement_Tracking!J174:J673,MATCH(Defect_Data!B174,Requirement_Tracking!B174:B673,0))</f>
        <v>None</v>
      </c>
      <c r="D174" s="6" t="str">
        <f>INDEX(Requirement_Tracking!K174:K673,MATCH(Defect_Data!B174,Requirement_Tracking!B174:B673,0))</f>
        <v>None</v>
      </c>
      <c r="E174" s="6" t="str" cm="1">
        <f t="array" ref="E174">IFERROR(_xlfn.SWITCH(INDEX(Test_Data!E:E, MATCH(B174, Test_Data!A:A, 0)),
    "Completed", "Closed",
    "In Progress", "In Progress",
    "Pass", "Closed",
    "Fail", "Reopened",
    "Not Possible", "Rejected",
    ""), "")</f>
        <v>Rejected</v>
      </c>
      <c r="F174" s="6" t="str">
        <f>INDEX(Requirement_Tracking!G174,MATCH(Defect_Data!B174,Requirement_Tracking!B174:B673,0))</f>
        <v>Jaha U.</v>
      </c>
      <c r="G174" s="6" t="str">
        <f>INDEX(Requirement_Tracking!H174,MATCH(Defect_Data!B174,Requirement_Tracking!B174:B673,0))</f>
        <v>Project A</v>
      </c>
      <c r="H174" s="11">
        <f>IFERROR(EDATE(INDEX(Test_Data!H:H, MATCH(B174, Test_Data!A:A, 0)), -2), "")</f>
        <v>45414</v>
      </c>
    </row>
    <row r="175" spans="1:8" x14ac:dyDescent="0.3">
      <c r="A175" s="6" t="str">
        <f>INDEX(Test_Data!B:B,MATCH(Defect_Data!B175,Test_Data!A:A,0))</f>
        <v>P004</v>
      </c>
      <c r="B175" s="6" t="s">
        <v>182</v>
      </c>
      <c r="C175" s="6" t="str">
        <f>INDEX(Requirement_Tracking!J175:J674,MATCH(Defect_Data!B175,Requirement_Tracking!B175:B674,0))</f>
        <v>D274</v>
      </c>
      <c r="D175" s="6" t="str">
        <f>INDEX(Requirement_Tracking!K175:K674,MATCH(Defect_Data!B175,Requirement_Tracking!B175:B674,0))</f>
        <v>Medium</v>
      </c>
      <c r="E175" s="6" t="str" cm="1">
        <f t="array" ref="E175">IFERROR(_xlfn.SWITCH(INDEX(Test_Data!E:E, MATCH(B175, Test_Data!A:A, 0)),
    "Completed", "Closed",
    "In Progress", "In Progress",
    "Pass", "Closed",
    "Fail", "Reopened",
    "Not Possible", "Rejected",
    ""), "")</f>
        <v>Rejected</v>
      </c>
      <c r="F175" s="6" t="str">
        <f>INDEX(Requirement_Tracking!G175,MATCH(Defect_Data!B175,Requirement_Tracking!B175:B674,0))</f>
        <v>Sarah G.</v>
      </c>
      <c r="G175" s="6" t="str">
        <f>INDEX(Requirement_Tracking!H175,MATCH(Defect_Data!B175,Requirement_Tracking!B175:B674,0))</f>
        <v>Project A</v>
      </c>
      <c r="H175" s="11">
        <f>IFERROR(EDATE(INDEX(Test_Data!H:H, MATCH(B175, Test_Data!A:A, 0)), -2), "")</f>
        <v>45357</v>
      </c>
    </row>
    <row r="176" spans="1:8" x14ac:dyDescent="0.3">
      <c r="A176" s="6" t="str">
        <f>INDEX(Test_Data!B:B,MATCH(Defect_Data!B176,Test_Data!A:A,0))</f>
        <v>P001</v>
      </c>
      <c r="B176" s="6" t="s">
        <v>183</v>
      </c>
      <c r="C176" s="6" t="str">
        <f>INDEX(Requirement_Tracking!J176:J675,MATCH(Defect_Data!B176,Requirement_Tracking!B176:B675,0))</f>
        <v>None</v>
      </c>
      <c r="D176" s="6" t="str">
        <f>INDEX(Requirement_Tracking!K176:K675,MATCH(Defect_Data!B176,Requirement_Tracking!B176:B675,0))</f>
        <v>None</v>
      </c>
      <c r="E176" s="6" t="str" cm="1">
        <f t="array" ref="E176">IFERROR(_xlfn.SWITCH(INDEX(Test_Data!E:E, MATCH(B176, Test_Data!A:A, 0)),
    "Completed", "Closed",
    "In Progress", "In Progress",
    "Pass", "Closed",
    "Fail", "Reopened",
    "Not Possible", "Rejected",
    ""), "")</f>
        <v>Closed</v>
      </c>
      <c r="F176" s="6" t="str">
        <f>INDEX(Requirement_Tracking!G176,MATCH(Defect_Data!B176,Requirement_Tracking!B176:B675,0))</f>
        <v>Akshay G.</v>
      </c>
      <c r="G176" s="6" t="str">
        <f>INDEX(Requirement_Tracking!H176,MATCH(Defect_Data!B176,Requirement_Tracking!B176:B675,0))</f>
        <v>Project E</v>
      </c>
      <c r="H176" s="11">
        <f>IFERROR(EDATE(INDEX(Test_Data!H:H, MATCH(B176, Test_Data!A:A, 0)), -2), "")</f>
        <v>45241</v>
      </c>
    </row>
    <row r="177" spans="1:8" x14ac:dyDescent="0.3">
      <c r="A177" s="6" t="str">
        <f>INDEX(Test_Data!B:B,MATCH(Defect_Data!B177,Test_Data!A:A,0))</f>
        <v>P002</v>
      </c>
      <c r="B177" s="6" t="s">
        <v>184</v>
      </c>
      <c r="C177" s="6" t="str">
        <f>INDEX(Requirement_Tracking!J177:J676,MATCH(Defect_Data!B177,Requirement_Tracking!B177:B676,0))</f>
        <v>None</v>
      </c>
      <c r="D177" s="6" t="str">
        <f>INDEX(Requirement_Tracking!K177:K676,MATCH(Defect_Data!B177,Requirement_Tracking!B177:B676,0))</f>
        <v>None</v>
      </c>
      <c r="E177" s="6" t="str" cm="1">
        <f t="array" ref="E177">IFERROR(_xlfn.SWITCH(INDEX(Test_Data!E:E, MATCH(B177, Test_Data!A:A, 0)),
    "Completed", "Closed",
    "In Progress", "In Progress",
    "Pass", "Closed",
    "Fail", "Reopened",
    "Not Possible", "Rejected",
    ""), "")</f>
        <v>In Progress</v>
      </c>
      <c r="F177" s="6" t="str">
        <f>INDEX(Requirement_Tracking!G177,MATCH(Defect_Data!B177,Requirement_Tracking!B177:B676,0))</f>
        <v>Dara H.</v>
      </c>
      <c r="G177" s="6" t="str">
        <f>INDEX(Requirement_Tracking!H177,MATCH(Defect_Data!B177,Requirement_Tracking!B177:B676,0))</f>
        <v>Project C</v>
      </c>
      <c r="H177" s="11">
        <f>IFERROR(EDATE(INDEX(Test_Data!H:H, MATCH(B177, Test_Data!A:A, 0)), -2), "")</f>
        <v>45415</v>
      </c>
    </row>
    <row r="178" spans="1:8" x14ac:dyDescent="0.3">
      <c r="A178" s="6" t="str">
        <f>INDEX(Test_Data!B:B,MATCH(Defect_Data!B178,Test_Data!A:A,0))</f>
        <v>P001</v>
      </c>
      <c r="B178" s="6" t="s">
        <v>185</v>
      </c>
      <c r="C178" s="6" t="str">
        <f>INDEX(Requirement_Tracking!J178:J677,MATCH(Defect_Data!B178,Requirement_Tracking!B178:B677,0))</f>
        <v>D277</v>
      </c>
      <c r="D178" s="6" t="str">
        <f>INDEX(Requirement_Tracking!K178:K677,MATCH(Defect_Data!B178,Requirement_Tracking!B178:B677,0))</f>
        <v>Medium</v>
      </c>
      <c r="E178" s="6" t="str" cm="1">
        <f t="array" ref="E178">IFERROR(_xlfn.SWITCH(INDEX(Test_Data!E:E, MATCH(B178, Test_Data!A:A, 0)),
    "Completed", "Closed",
    "In Progress", "In Progress",
    "Pass", "Closed",
    "Fail", "Reopened",
    "Not Possible", "Rejected",
    ""), "")</f>
        <v>Closed</v>
      </c>
      <c r="F178" s="6" t="str">
        <f>INDEX(Requirement_Tracking!G178,MATCH(Defect_Data!B178,Requirement_Tracking!B178:B677,0))</f>
        <v>Dara H.</v>
      </c>
      <c r="G178" s="6" t="str">
        <f>INDEX(Requirement_Tracking!H178,MATCH(Defect_Data!B178,Requirement_Tracking!B178:B677,0))</f>
        <v>Project E</v>
      </c>
      <c r="H178" s="11">
        <f>IFERROR(EDATE(INDEX(Test_Data!H:H, MATCH(B178, Test_Data!A:A, 0)), -2), "")</f>
        <v>45355</v>
      </c>
    </row>
    <row r="179" spans="1:8" x14ac:dyDescent="0.3">
      <c r="A179" s="6" t="str">
        <f>INDEX(Test_Data!B:B,MATCH(Defect_Data!B179,Test_Data!A:A,0))</f>
        <v>P003</v>
      </c>
      <c r="B179" s="6" t="s">
        <v>186</v>
      </c>
      <c r="C179" s="6" t="str">
        <f>INDEX(Requirement_Tracking!J179:J678,MATCH(Defect_Data!B179,Requirement_Tracking!B179:B678,0))</f>
        <v>None</v>
      </c>
      <c r="D179" s="6" t="str">
        <f>INDEX(Requirement_Tracking!K179:K678,MATCH(Defect_Data!B179,Requirement_Tracking!B179:B678,0))</f>
        <v>None</v>
      </c>
      <c r="E179" s="6" t="str" cm="1">
        <f t="array" ref="E179">IFERROR(_xlfn.SWITCH(INDEX(Test_Data!E:E, MATCH(B179, Test_Data!A:A, 0)),
    "Completed", "Closed",
    "In Progress", "In Progress",
    "Pass", "Closed",
    "Fail", "Reopened",
    "Not Possible", "Rejected",
    ""), "")</f>
        <v>Closed</v>
      </c>
      <c r="F179" s="6" t="str">
        <f>INDEX(Requirement_Tracking!G179,MATCH(Defect_Data!B179,Requirement_Tracking!B179:B678,0))</f>
        <v>Sarah G.</v>
      </c>
      <c r="G179" s="6" t="str">
        <f>INDEX(Requirement_Tracking!H179,MATCH(Defect_Data!B179,Requirement_Tracking!B179:B678,0))</f>
        <v>Project A</v>
      </c>
      <c r="H179" s="11">
        <f>IFERROR(EDATE(INDEX(Test_Data!H:H, MATCH(B179, Test_Data!A:A, 0)), -2), "")</f>
        <v>45304</v>
      </c>
    </row>
    <row r="180" spans="1:8" x14ac:dyDescent="0.3">
      <c r="A180" s="6" t="str">
        <f>INDEX(Test_Data!B:B,MATCH(Defect_Data!B180,Test_Data!A:A,0))</f>
        <v>P005</v>
      </c>
      <c r="B180" s="6" t="s">
        <v>187</v>
      </c>
      <c r="C180" s="6" t="str">
        <f>INDEX(Requirement_Tracking!J180:J679,MATCH(Defect_Data!B180,Requirement_Tracking!B180:B679,0))</f>
        <v>D254</v>
      </c>
      <c r="D180" s="6" t="str">
        <f>INDEX(Requirement_Tracking!K180:K679,MATCH(Defect_Data!B180,Requirement_Tracking!B180:B679,0))</f>
        <v>Medium</v>
      </c>
      <c r="E180" s="6" t="str" cm="1">
        <f t="array" ref="E180">IFERROR(_xlfn.SWITCH(INDEX(Test_Data!E:E, MATCH(B180, Test_Data!A:A, 0)),
    "Completed", "Closed",
    "In Progress", "In Progress",
    "Pass", "Closed",
    "Fail", "Reopened",
    "Not Possible", "Rejected",
    ""), "")</f>
        <v>In Progress</v>
      </c>
      <c r="F180" s="6" t="str">
        <f>INDEX(Requirement_Tracking!G180,MATCH(Defect_Data!B180,Requirement_Tracking!B180:B679,0))</f>
        <v>Jasmin P.</v>
      </c>
      <c r="G180" s="6" t="str">
        <f>INDEX(Requirement_Tracking!H180,MATCH(Defect_Data!B180,Requirement_Tracking!B180:B679,0))</f>
        <v>Project E</v>
      </c>
      <c r="H180" s="11">
        <f>IFERROR(EDATE(INDEX(Test_Data!H:H, MATCH(B180, Test_Data!A:A, 0)), -2), "")</f>
        <v>45425</v>
      </c>
    </row>
    <row r="181" spans="1:8" x14ac:dyDescent="0.3">
      <c r="A181" s="6" t="str">
        <f>INDEX(Test_Data!B:B,MATCH(Defect_Data!B181,Test_Data!A:A,0))</f>
        <v>P004</v>
      </c>
      <c r="B181" s="6" t="s">
        <v>188</v>
      </c>
      <c r="C181" s="6" t="str">
        <f>INDEX(Requirement_Tracking!J181:J680,MATCH(Defect_Data!B181,Requirement_Tracking!B181:B680,0))</f>
        <v>D280</v>
      </c>
      <c r="D181" s="6" t="str">
        <f>INDEX(Requirement_Tracking!K181:K680,MATCH(Defect_Data!B181,Requirement_Tracking!B181:B680,0))</f>
        <v>High</v>
      </c>
      <c r="E181" s="6" t="str" cm="1">
        <f t="array" ref="E181">IFERROR(_xlfn.SWITCH(INDEX(Test_Data!E:E, MATCH(B181, Test_Data!A:A, 0)),
    "Completed", "Closed",
    "In Progress", "In Progress",
    "Pass", "Closed",
    "Fail", "Reopened",
    "Not Possible", "Rejected",
    ""), "")</f>
        <v>Closed</v>
      </c>
      <c r="F181" s="6" t="str">
        <f>INDEX(Requirement_Tracking!G181,MATCH(Defect_Data!B181,Requirement_Tracking!B181:B680,0))</f>
        <v>Jaha U.</v>
      </c>
      <c r="G181" s="6" t="str">
        <f>INDEX(Requirement_Tracking!H181,MATCH(Defect_Data!B181,Requirement_Tracking!B181:B680,0))</f>
        <v>Project E</v>
      </c>
      <c r="H181" s="11">
        <f>IFERROR(EDATE(INDEX(Test_Data!H:H, MATCH(B181, Test_Data!A:A, 0)), -2), "")</f>
        <v>45299</v>
      </c>
    </row>
    <row r="182" spans="1:8" x14ac:dyDescent="0.3">
      <c r="A182" s="6" t="str">
        <f>INDEX(Test_Data!B:B,MATCH(Defect_Data!B182,Test_Data!A:A,0))</f>
        <v>P002</v>
      </c>
      <c r="B182" s="6" t="s">
        <v>189</v>
      </c>
      <c r="C182" s="6" t="str">
        <f>INDEX(Requirement_Tracking!J182:J681,MATCH(Defect_Data!B182,Requirement_Tracking!B182:B681,0))</f>
        <v>D156</v>
      </c>
      <c r="D182" s="6" t="str">
        <f>INDEX(Requirement_Tracking!K182:K681,MATCH(Defect_Data!B182,Requirement_Tracking!B182:B681,0))</f>
        <v>Low</v>
      </c>
      <c r="E182" s="6" t="str" cm="1">
        <f t="array" ref="E182">IFERROR(_xlfn.SWITCH(INDEX(Test_Data!E:E, MATCH(B182, Test_Data!A:A, 0)),
    "Completed", "Closed",
    "In Progress", "In Progress",
    "Pass", "Closed",
    "Fail", "Reopened",
    "Not Possible", "Rejected",
    ""), "")</f>
        <v>Reopened</v>
      </c>
      <c r="F182" s="6" t="str">
        <f>INDEX(Requirement_Tracking!G182,MATCH(Defect_Data!B182,Requirement_Tracking!B182:B681,0))</f>
        <v>Dara H.</v>
      </c>
      <c r="G182" s="6" t="str">
        <f>INDEX(Requirement_Tracking!H182,MATCH(Defect_Data!B182,Requirement_Tracking!B182:B681,0))</f>
        <v>Project E</v>
      </c>
      <c r="H182" s="11">
        <f>IFERROR(EDATE(INDEX(Test_Data!H:H, MATCH(B182, Test_Data!A:A, 0)), -2), "")</f>
        <v>45308</v>
      </c>
    </row>
    <row r="183" spans="1:8" x14ac:dyDescent="0.3">
      <c r="A183" s="6" t="str">
        <f>INDEX(Test_Data!B:B,MATCH(Defect_Data!B183,Test_Data!A:A,0))</f>
        <v>P001</v>
      </c>
      <c r="B183" s="6" t="s">
        <v>190</v>
      </c>
      <c r="C183" s="6" t="str">
        <f>INDEX(Requirement_Tracking!J183:J682,MATCH(Defect_Data!B183,Requirement_Tracking!B183:B682,0))</f>
        <v>None</v>
      </c>
      <c r="D183" s="6" t="str">
        <f>INDEX(Requirement_Tracking!K183:K682,MATCH(Defect_Data!B183,Requirement_Tracking!B183:B682,0))</f>
        <v>None</v>
      </c>
      <c r="E183" s="6" t="str" cm="1">
        <f t="array" ref="E183">IFERROR(_xlfn.SWITCH(INDEX(Test_Data!E:E, MATCH(B183, Test_Data!A:A, 0)),
    "Completed", "Closed",
    "In Progress", "In Progress",
    "Pass", "Closed",
    "Fail", "Reopened",
    "Not Possible", "Rejected",
    ""), "")</f>
        <v>Closed</v>
      </c>
      <c r="F183" s="6" t="str">
        <f>INDEX(Requirement_Tracking!G183,MATCH(Defect_Data!B183,Requirement_Tracking!B183:B682,0))</f>
        <v>Akshay G.</v>
      </c>
      <c r="G183" s="6" t="str">
        <f>INDEX(Requirement_Tracking!H183,MATCH(Defect_Data!B183,Requirement_Tracking!B183:B682,0))</f>
        <v>Project D</v>
      </c>
      <c r="H183" s="11">
        <f>IFERROR(EDATE(INDEX(Test_Data!H:H, MATCH(B183, Test_Data!A:A, 0)), -2), "")</f>
        <v>45357</v>
      </c>
    </row>
    <row r="184" spans="1:8" x14ac:dyDescent="0.3">
      <c r="A184" s="6" t="str">
        <f>INDEX(Test_Data!B:B,MATCH(Defect_Data!B184,Test_Data!A:A,0))</f>
        <v>P003</v>
      </c>
      <c r="B184" s="6" t="s">
        <v>191</v>
      </c>
      <c r="C184" s="6" t="str">
        <f>INDEX(Requirement_Tracking!J184:J683,MATCH(Defect_Data!B184,Requirement_Tracking!B184:B683,0))</f>
        <v>D283</v>
      </c>
      <c r="D184" s="6" t="str">
        <f>INDEX(Requirement_Tracking!K184:K683,MATCH(Defect_Data!B184,Requirement_Tracking!B184:B683,0))</f>
        <v>High</v>
      </c>
      <c r="E184" s="6" t="str" cm="1">
        <f t="array" ref="E184">IFERROR(_xlfn.SWITCH(INDEX(Test_Data!E:E, MATCH(B184, Test_Data!A:A, 0)),
    "Completed", "Closed",
    "In Progress", "In Progress",
    "Pass", "Closed",
    "Fail", "Reopened",
    "Not Possible", "Rejected",
    ""), "")</f>
        <v>Closed</v>
      </c>
      <c r="F184" s="6" t="str">
        <f>INDEX(Requirement_Tracking!G184,MATCH(Defect_Data!B184,Requirement_Tracking!B184:B683,0))</f>
        <v>Dara H.</v>
      </c>
      <c r="G184" s="6" t="str">
        <f>INDEX(Requirement_Tracking!H184,MATCH(Defect_Data!B184,Requirement_Tracking!B184:B683,0))</f>
        <v>Project D</v>
      </c>
      <c r="H184" s="11">
        <f>IFERROR(EDATE(INDEX(Test_Data!H:H, MATCH(B184, Test_Data!A:A, 0)), -2), "")</f>
        <v>45421</v>
      </c>
    </row>
    <row r="185" spans="1:8" x14ac:dyDescent="0.3">
      <c r="A185" s="6" t="str">
        <f>INDEX(Test_Data!B:B,MATCH(Defect_Data!B185,Test_Data!A:A,0))</f>
        <v>P003</v>
      </c>
      <c r="B185" s="6" t="s">
        <v>192</v>
      </c>
      <c r="C185" s="6" t="str">
        <f>INDEX(Requirement_Tracking!J185:J684,MATCH(Defect_Data!B185,Requirement_Tracking!B185:B684,0))</f>
        <v>D247</v>
      </c>
      <c r="D185" s="6" t="str">
        <f>INDEX(Requirement_Tracking!K185:K684,MATCH(Defect_Data!B185,Requirement_Tracking!B185:B684,0))</f>
        <v>Medium</v>
      </c>
      <c r="E185" s="6" t="str" cm="1">
        <f t="array" ref="E185">IFERROR(_xlfn.SWITCH(INDEX(Test_Data!E:E, MATCH(B185, Test_Data!A:A, 0)),
    "Completed", "Closed",
    "In Progress", "In Progress",
    "Pass", "Closed",
    "Fail", "Reopened",
    "Not Possible", "Rejected",
    ""), "")</f>
        <v>Closed</v>
      </c>
      <c r="F185" s="6" t="str">
        <f>INDEX(Requirement_Tracking!G185,MATCH(Defect_Data!B185,Requirement_Tracking!B185:B684,0))</f>
        <v>Jasmin P.</v>
      </c>
      <c r="G185" s="6" t="str">
        <f>INDEX(Requirement_Tracking!H185,MATCH(Defect_Data!B185,Requirement_Tracking!B185:B684,0))</f>
        <v>Project B</v>
      </c>
      <c r="H185" s="11">
        <f>IFERROR(EDATE(INDEX(Test_Data!H:H, MATCH(B185, Test_Data!A:A, 0)), -2), "")</f>
        <v>45235</v>
      </c>
    </row>
    <row r="186" spans="1:8" x14ac:dyDescent="0.3">
      <c r="A186" s="6" t="str">
        <f>INDEX(Test_Data!B:B,MATCH(Defect_Data!B186,Test_Data!A:A,0))</f>
        <v>P004</v>
      </c>
      <c r="B186" s="6" t="s">
        <v>193</v>
      </c>
      <c r="C186" s="6" t="str">
        <f>INDEX(Requirement_Tracking!J186:J685,MATCH(Defect_Data!B186,Requirement_Tracking!B186:B685,0))</f>
        <v>None</v>
      </c>
      <c r="D186" s="6" t="str">
        <f>INDEX(Requirement_Tracking!K186:K685,MATCH(Defect_Data!B186,Requirement_Tracking!B186:B685,0))</f>
        <v>None</v>
      </c>
      <c r="E186" s="6" t="str" cm="1">
        <f t="array" ref="E186">IFERROR(_xlfn.SWITCH(INDEX(Test_Data!E:E, MATCH(B186, Test_Data!A:A, 0)),
    "Completed", "Closed",
    "In Progress", "In Progress",
    "Pass", "Closed",
    "Fail", "Reopened",
    "Not Possible", "Rejected",
    ""), "")</f>
        <v>In Progress</v>
      </c>
      <c r="F186" s="6" t="str">
        <f>INDEX(Requirement_Tracking!G186,MATCH(Defect_Data!B186,Requirement_Tracking!B186:B685,0))</f>
        <v>Dara H.</v>
      </c>
      <c r="G186" s="6" t="str">
        <f>INDEX(Requirement_Tracking!H186,MATCH(Defect_Data!B186,Requirement_Tracking!B186:B685,0))</f>
        <v>Project C</v>
      </c>
      <c r="H186" s="11">
        <f>IFERROR(EDATE(INDEX(Test_Data!H:H, MATCH(B186, Test_Data!A:A, 0)), -2), "")</f>
        <v>45235</v>
      </c>
    </row>
    <row r="187" spans="1:8" x14ac:dyDescent="0.3">
      <c r="A187" s="6" t="str">
        <f>INDEX(Test_Data!B:B,MATCH(Defect_Data!B187,Test_Data!A:A,0))</f>
        <v>P001</v>
      </c>
      <c r="B187" s="6" t="s">
        <v>194</v>
      </c>
      <c r="C187" s="6" t="str">
        <f>INDEX(Requirement_Tracking!J187:J686,MATCH(Defect_Data!B187,Requirement_Tracking!B187:B686,0))</f>
        <v>D286</v>
      </c>
      <c r="D187" s="6" t="str">
        <f>INDEX(Requirement_Tracking!K187:K686,MATCH(Defect_Data!B187,Requirement_Tracking!B187:B686,0))</f>
        <v>High</v>
      </c>
      <c r="E187" s="6" t="str" cm="1">
        <f t="array" ref="E187">IFERROR(_xlfn.SWITCH(INDEX(Test_Data!E:E, MATCH(B187, Test_Data!A:A, 0)),
    "Completed", "Closed",
    "In Progress", "In Progress",
    "Pass", "Closed",
    "Fail", "Reopened",
    "Not Possible", "Rejected",
    ""), "")</f>
        <v>Closed</v>
      </c>
      <c r="F187" s="6" t="str">
        <f>INDEX(Requirement_Tracking!G187,MATCH(Defect_Data!B187,Requirement_Tracking!B187:B686,0))</f>
        <v>Dara H.</v>
      </c>
      <c r="G187" s="6" t="str">
        <f>INDEX(Requirement_Tracking!H187,MATCH(Defect_Data!B187,Requirement_Tracking!B187:B686,0))</f>
        <v>Project A</v>
      </c>
      <c r="H187" s="11">
        <f>IFERROR(EDATE(INDEX(Test_Data!H:H, MATCH(B187, Test_Data!A:A, 0)), -2), "")</f>
        <v>45355</v>
      </c>
    </row>
    <row r="188" spans="1:8" x14ac:dyDescent="0.3">
      <c r="A188" s="6" t="str">
        <f>INDEX(Test_Data!B:B,MATCH(Defect_Data!B188,Test_Data!A:A,0))</f>
        <v>P001</v>
      </c>
      <c r="B188" s="6" t="s">
        <v>195</v>
      </c>
      <c r="C188" s="6" t="str">
        <f>INDEX(Requirement_Tracking!J188:J687,MATCH(Defect_Data!B188,Requirement_Tracking!B188:B687,0))</f>
        <v>None</v>
      </c>
      <c r="D188" s="6" t="str">
        <f>INDEX(Requirement_Tracking!K188:K687,MATCH(Defect_Data!B188,Requirement_Tracking!B188:B687,0))</f>
        <v>None</v>
      </c>
      <c r="E188" s="6" t="str" cm="1">
        <f t="array" ref="E188">IFERROR(_xlfn.SWITCH(INDEX(Test_Data!E:E, MATCH(B188, Test_Data!A:A, 0)),
    "Completed", "Closed",
    "In Progress", "In Progress",
    "Pass", "Closed",
    "Fail", "Reopened",
    "Not Possible", "Rejected",
    ""), "")</f>
        <v>In Progress</v>
      </c>
      <c r="F188" s="6" t="str">
        <f>INDEX(Requirement_Tracking!G188,MATCH(Defect_Data!B188,Requirement_Tracking!B188:B687,0))</f>
        <v>Jaha U.</v>
      </c>
      <c r="G188" s="6" t="str">
        <f>INDEX(Requirement_Tracking!H188,MATCH(Defect_Data!B188,Requirement_Tracking!B188:B687,0))</f>
        <v>Project B</v>
      </c>
      <c r="H188" s="11">
        <f>IFERROR(EDATE(INDEX(Test_Data!H:H, MATCH(B188, Test_Data!A:A, 0)), -2), "")</f>
        <v>45387</v>
      </c>
    </row>
    <row r="189" spans="1:8" x14ac:dyDescent="0.3">
      <c r="A189" s="6" t="str">
        <f>INDEX(Test_Data!B:B,MATCH(Defect_Data!B189,Test_Data!A:A,0))</f>
        <v>P004</v>
      </c>
      <c r="B189" s="6" t="s">
        <v>196</v>
      </c>
      <c r="C189" s="6" t="str">
        <f>INDEX(Requirement_Tracking!J189:J688,MATCH(Defect_Data!B189,Requirement_Tracking!B189:B688,0))</f>
        <v>None</v>
      </c>
      <c r="D189" s="6" t="str">
        <f>INDEX(Requirement_Tracking!K189:K688,MATCH(Defect_Data!B189,Requirement_Tracking!B189:B688,0))</f>
        <v>None</v>
      </c>
      <c r="E189" s="6" t="str" cm="1">
        <f t="array" ref="E189">IFERROR(_xlfn.SWITCH(INDEX(Test_Data!E:E, MATCH(B189, Test_Data!A:A, 0)),
    "Completed", "Closed",
    "In Progress", "In Progress",
    "Pass", "Closed",
    "Fail", "Reopened",
    "Not Possible", "Rejected",
    ""), "")</f>
        <v>In Progress</v>
      </c>
      <c r="F189" s="6" t="str">
        <f>INDEX(Requirement_Tracking!G189,MATCH(Defect_Data!B189,Requirement_Tracking!B189:B688,0))</f>
        <v>Jaha U.</v>
      </c>
      <c r="G189" s="6" t="str">
        <f>INDEX(Requirement_Tracking!H189,MATCH(Defect_Data!B189,Requirement_Tracking!B189:B688,0))</f>
        <v>Project E</v>
      </c>
      <c r="H189" s="11">
        <f>IFERROR(EDATE(INDEX(Test_Data!H:H, MATCH(B189, Test_Data!A:A, 0)), -2), "")</f>
        <v>45304</v>
      </c>
    </row>
    <row r="190" spans="1:8" x14ac:dyDescent="0.3">
      <c r="A190" s="6" t="str">
        <f>INDEX(Test_Data!B:B,MATCH(Defect_Data!B190,Test_Data!A:A,0))</f>
        <v>P004</v>
      </c>
      <c r="B190" s="6" t="s">
        <v>197</v>
      </c>
      <c r="C190" s="6" t="str">
        <f>INDEX(Requirement_Tracking!J190:J689,MATCH(Defect_Data!B190,Requirement_Tracking!B190:B689,0))</f>
        <v>D289</v>
      </c>
      <c r="D190" s="6" t="str">
        <f>INDEX(Requirement_Tracking!K190:K689,MATCH(Defect_Data!B190,Requirement_Tracking!B190:B689,0))</f>
        <v>High</v>
      </c>
      <c r="E190" s="6" t="str" cm="1">
        <f t="array" ref="E190">IFERROR(_xlfn.SWITCH(INDEX(Test_Data!E:E, MATCH(B190, Test_Data!A:A, 0)),
    "Completed", "Closed",
    "In Progress", "In Progress",
    "Pass", "Closed",
    "Fail", "Reopened",
    "Not Possible", "Rejected",
    ""), "")</f>
        <v>In Progress</v>
      </c>
      <c r="F190" s="6" t="str">
        <f>INDEX(Requirement_Tracking!G190,MATCH(Defect_Data!B190,Requirement_Tracking!B190:B689,0))</f>
        <v>Akshay G.</v>
      </c>
      <c r="G190" s="6" t="str">
        <f>INDEX(Requirement_Tracking!H190,MATCH(Defect_Data!B190,Requirement_Tracking!B190:B689,0))</f>
        <v>Project C</v>
      </c>
      <c r="H190" s="11">
        <f>IFERROR(EDATE(INDEX(Test_Data!H:H, MATCH(B190, Test_Data!A:A, 0)), -2), "")</f>
        <v>45423</v>
      </c>
    </row>
    <row r="191" spans="1:8" x14ac:dyDescent="0.3">
      <c r="A191" s="6" t="str">
        <f>INDEX(Test_Data!B:B,MATCH(Defect_Data!B191,Test_Data!A:A,0))</f>
        <v>P004</v>
      </c>
      <c r="B191" s="6" t="s">
        <v>198</v>
      </c>
      <c r="C191" s="6" t="str">
        <f>INDEX(Requirement_Tracking!J191:J690,MATCH(Defect_Data!B191,Requirement_Tracking!B191:B690,0))</f>
        <v>None</v>
      </c>
      <c r="D191" s="6" t="str">
        <f>INDEX(Requirement_Tracking!K191:K690,MATCH(Defect_Data!B191,Requirement_Tracking!B191:B690,0))</f>
        <v>None</v>
      </c>
      <c r="E191" s="6" t="str" cm="1">
        <f t="array" ref="E191">IFERROR(_xlfn.SWITCH(INDEX(Test_Data!E:E, MATCH(B191, Test_Data!A:A, 0)),
    "Completed", "Closed",
    "In Progress", "In Progress",
    "Pass", "Closed",
    "Fail", "Reopened",
    "Not Possible", "Rejected",
    ""), "")</f>
        <v>In Progress</v>
      </c>
      <c r="F191" s="6" t="str">
        <f>INDEX(Requirement_Tracking!G191,MATCH(Defect_Data!B191,Requirement_Tracking!B191:B690,0))</f>
        <v>Dara H.</v>
      </c>
      <c r="G191" s="6" t="str">
        <f>INDEX(Requirement_Tracking!H191,MATCH(Defect_Data!B191,Requirement_Tracking!B191:B690,0))</f>
        <v>Project B</v>
      </c>
      <c r="H191" s="11">
        <f>IFERROR(EDATE(INDEX(Test_Data!H:H, MATCH(B191, Test_Data!A:A, 0)), -2), "")</f>
        <v>45438</v>
      </c>
    </row>
    <row r="192" spans="1:8" x14ac:dyDescent="0.3">
      <c r="A192" s="6" t="str">
        <f>INDEX(Test_Data!B:B,MATCH(Defect_Data!B192,Test_Data!A:A,0))</f>
        <v>P004</v>
      </c>
      <c r="B192" s="6" t="s">
        <v>199</v>
      </c>
      <c r="C192" s="6" t="str">
        <f>INDEX(Requirement_Tracking!J192:J691,MATCH(Defect_Data!B192,Requirement_Tracking!B192:B691,0))</f>
        <v>None</v>
      </c>
      <c r="D192" s="6" t="str">
        <f>INDEX(Requirement_Tracking!K192:K691,MATCH(Defect_Data!B192,Requirement_Tracking!B192:B691,0))</f>
        <v>None</v>
      </c>
      <c r="E192" s="6" t="str" cm="1">
        <f t="array" ref="E192">IFERROR(_xlfn.SWITCH(INDEX(Test_Data!E:E, MATCH(B192, Test_Data!A:A, 0)),
    "Completed", "Closed",
    "In Progress", "In Progress",
    "Pass", "Closed",
    "Fail", "Reopened",
    "Not Possible", "Rejected",
    ""), "")</f>
        <v>Closed</v>
      </c>
      <c r="F192" s="6" t="str">
        <f>INDEX(Requirement_Tracking!G192,MATCH(Defect_Data!B192,Requirement_Tracking!B192:B691,0))</f>
        <v>Sarah G.</v>
      </c>
      <c r="G192" s="6" t="str">
        <f>INDEX(Requirement_Tracking!H192,MATCH(Defect_Data!B192,Requirement_Tracking!B192:B691,0))</f>
        <v>Project B</v>
      </c>
      <c r="H192" s="11">
        <f>IFERROR(EDATE(INDEX(Test_Data!H:H, MATCH(B192, Test_Data!A:A, 0)), -2), "")</f>
        <v>45420</v>
      </c>
    </row>
    <row r="193" spans="1:8" x14ac:dyDescent="0.3">
      <c r="A193" s="6" t="str">
        <f>INDEX(Test_Data!B:B,MATCH(Defect_Data!B193,Test_Data!A:A,0))</f>
        <v>P001</v>
      </c>
      <c r="B193" s="6" t="s">
        <v>200</v>
      </c>
      <c r="C193" s="6" t="str">
        <f>INDEX(Requirement_Tracking!J193:J692,MATCH(Defect_Data!B193,Requirement_Tracking!B193:B692,0))</f>
        <v>D292</v>
      </c>
      <c r="D193" s="6" t="str">
        <f>INDEX(Requirement_Tracking!K193:K692,MATCH(Defect_Data!B193,Requirement_Tracking!B193:B692,0))</f>
        <v>Critical</v>
      </c>
      <c r="E193" s="6" t="str" cm="1">
        <f t="array" ref="E193">IFERROR(_xlfn.SWITCH(INDEX(Test_Data!E:E, MATCH(B193, Test_Data!A:A, 0)),
    "Completed", "Closed",
    "In Progress", "In Progress",
    "Pass", "Closed",
    "Fail", "Reopened",
    "Not Possible", "Rejected",
    ""), "")</f>
        <v>Closed</v>
      </c>
      <c r="F193" s="6" t="str">
        <f>INDEX(Requirement_Tracking!G193,MATCH(Defect_Data!B193,Requirement_Tracking!B193:B692,0))</f>
        <v>Akshay G.</v>
      </c>
      <c r="G193" s="6" t="str">
        <f>INDEX(Requirement_Tracking!H193,MATCH(Defect_Data!B193,Requirement_Tracking!B193:B692,0))</f>
        <v>Project A</v>
      </c>
      <c r="H193" s="11">
        <f>IFERROR(EDATE(INDEX(Test_Data!H:H, MATCH(B193, Test_Data!A:A, 0)), -2), "")</f>
        <v>45393</v>
      </c>
    </row>
    <row r="194" spans="1:8" x14ac:dyDescent="0.3">
      <c r="A194" s="6" t="str">
        <f>INDEX(Test_Data!B:B,MATCH(Defect_Data!B194,Test_Data!A:A,0))</f>
        <v>P005</v>
      </c>
      <c r="B194" s="6" t="s">
        <v>201</v>
      </c>
      <c r="C194" s="6" t="str">
        <f>INDEX(Requirement_Tracking!J194:J693,MATCH(Defect_Data!B194,Requirement_Tracking!B194:B693,0))</f>
        <v>None</v>
      </c>
      <c r="D194" s="6" t="str">
        <f>INDEX(Requirement_Tracking!K194:K693,MATCH(Defect_Data!B194,Requirement_Tracking!B194:B693,0))</f>
        <v>None</v>
      </c>
      <c r="E194" s="6" t="str" cm="1">
        <f t="array" ref="E194">IFERROR(_xlfn.SWITCH(INDEX(Test_Data!E:E, MATCH(B194, Test_Data!A:A, 0)),
    "Completed", "Closed",
    "In Progress", "In Progress",
    "Pass", "Closed",
    "Fail", "Reopened",
    "Not Possible", "Rejected",
    ""), "")</f>
        <v>In Progress</v>
      </c>
      <c r="F194" s="6" t="str">
        <f>INDEX(Requirement_Tracking!G194,MATCH(Defect_Data!B194,Requirement_Tracking!B194:B693,0))</f>
        <v>Jasmin P.</v>
      </c>
      <c r="G194" s="6" t="str">
        <f>INDEX(Requirement_Tracking!H194,MATCH(Defect_Data!B194,Requirement_Tracking!B194:B693,0))</f>
        <v>Project D</v>
      </c>
      <c r="H194" s="11">
        <f>IFERROR(EDATE(INDEX(Test_Data!H:H, MATCH(B194, Test_Data!A:A, 0)), -2), "")</f>
        <v>45366</v>
      </c>
    </row>
    <row r="195" spans="1:8" x14ac:dyDescent="0.3">
      <c r="A195" s="6" t="str">
        <f>INDEX(Test_Data!B:B,MATCH(Defect_Data!B195,Test_Data!A:A,0))</f>
        <v>P003</v>
      </c>
      <c r="B195" s="6" t="s">
        <v>202</v>
      </c>
      <c r="C195" s="6" t="str">
        <f>INDEX(Requirement_Tracking!J195:J694,MATCH(Defect_Data!B195,Requirement_Tracking!B195:B694,0))</f>
        <v>None</v>
      </c>
      <c r="D195" s="6" t="str">
        <f>INDEX(Requirement_Tracking!K195:K694,MATCH(Defect_Data!B195,Requirement_Tracking!B195:B694,0))</f>
        <v>None</v>
      </c>
      <c r="E195" s="6" t="str" cm="1">
        <f t="array" ref="E195">IFERROR(_xlfn.SWITCH(INDEX(Test_Data!E:E, MATCH(B195, Test_Data!A:A, 0)),
    "Completed", "Closed",
    "In Progress", "In Progress",
    "Pass", "Closed",
    "Fail", "Reopened",
    "Not Possible", "Rejected",
    ""), "")</f>
        <v>In Progress</v>
      </c>
      <c r="F195" s="6" t="str">
        <f>INDEX(Requirement_Tracking!G195,MATCH(Defect_Data!B195,Requirement_Tracking!B195:B694,0))</f>
        <v>Dara H.</v>
      </c>
      <c r="G195" s="6" t="str">
        <f>INDEX(Requirement_Tracking!H195,MATCH(Defect_Data!B195,Requirement_Tracking!B195:B694,0))</f>
        <v>Project E</v>
      </c>
      <c r="H195" s="11">
        <f>IFERROR(EDATE(INDEX(Test_Data!H:H, MATCH(B195, Test_Data!A:A, 0)), -2), "")</f>
        <v>45332</v>
      </c>
    </row>
    <row r="196" spans="1:8" x14ac:dyDescent="0.3">
      <c r="A196" s="6" t="str">
        <f>INDEX(Test_Data!B:B,MATCH(Defect_Data!B196,Test_Data!A:A,0))</f>
        <v>P001</v>
      </c>
      <c r="B196" s="6" t="s">
        <v>203</v>
      </c>
      <c r="C196" s="6" t="str">
        <f>INDEX(Requirement_Tracking!J196:J695,MATCH(Defect_Data!B196,Requirement_Tracking!B196:B695,0))</f>
        <v>D295</v>
      </c>
      <c r="D196" s="6" t="str">
        <f>INDEX(Requirement_Tracking!K196:K695,MATCH(Defect_Data!B196,Requirement_Tracking!B196:B695,0))</f>
        <v>Critical</v>
      </c>
      <c r="E196" s="6" t="str" cm="1">
        <f t="array" ref="E196">IFERROR(_xlfn.SWITCH(INDEX(Test_Data!E:E, MATCH(B196, Test_Data!A:A, 0)),
    "Completed", "Closed",
    "In Progress", "In Progress",
    "Pass", "Closed",
    "Fail", "Reopened",
    "Not Possible", "Rejected",
    ""), "")</f>
        <v>In Progress</v>
      </c>
      <c r="F196" s="6" t="str">
        <f>INDEX(Requirement_Tracking!G196,MATCH(Defect_Data!B196,Requirement_Tracking!B196:B695,0))</f>
        <v>Sarah G.</v>
      </c>
      <c r="G196" s="6" t="str">
        <f>INDEX(Requirement_Tracking!H196,MATCH(Defect_Data!B196,Requirement_Tracking!B196:B695,0))</f>
        <v>Project B</v>
      </c>
      <c r="H196" s="11">
        <f>IFERROR(EDATE(INDEX(Test_Data!H:H, MATCH(B196, Test_Data!A:A, 0)), -2), "")</f>
        <v>45339</v>
      </c>
    </row>
    <row r="197" spans="1:8" x14ac:dyDescent="0.3">
      <c r="A197" s="6" t="str">
        <f>INDEX(Test_Data!B:B,MATCH(Defect_Data!B197,Test_Data!A:A,0))</f>
        <v>P003</v>
      </c>
      <c r="B197" s="6" t="s">
        <v>204</v>
      </c>
      <c r="C197" s="6" t="str">
        <f>INDEX(Requirement_Tracking!J197:J696,MATCH(Defect_Data!B197,Requirement_Tracking!B197:B696,0))</f>
        <v>None</v>
      </c>
      <c r="D197" s="6" t="str">
        <f>INDEX(Requirement_Tracking!K197:K696,MATCH(Defect_Data!B197,Requirement_Tracking!B197:B696,0))</f>
        <v>None</v>
      </c>
      <c r="E197" s="6" t="str" cm="1">
        <f t="array" ref="E197">IFERROR(_xlfn.SWITCH(INDEX(Test_Data!E:E, MATCH(B197, Test_Data!A:A, 0)),
    "Completed", "Closed",
    "In Progress", "In Progress",
    "Pass", "Closed",
    "Fail", "Reopened",
    "Not Possible", "Rejected",
    ""), "")</f>
        <v>In Progress</v>
      </c>
      <c r="F197" s="6" t="str">
        <f>INDEX(Requirement_Tracking!G197,MATCH(Defect_Data!B197,Requirement_Tracking!B197:B696,0))</f>
        <v>Sarah G.</v>
      </c>
      <c r="G197" s="6" t="str">
        <f>INDEX(Requirement_Tracking!H197,MATCH(Defect_Data!B197,Requirement_Tracking!B197:B696,0))</f>
        <v>Project A</v>
      </c>
      <c r="H197" s="11">
        <f>IFERROR(EDATE(INDEX(Test_Data!H:H, MATCH(B197, Test_Data!A:A, 0)), -2), "")</f>
        <v>45340</v>
      </c>
    </row>
    <row r="198" spans="1:8" x14ac:dyDescent="0.3">
      <c r="A198" s="6" t="str">
        <f>INDEX(Test_Data!B:B,MATCH(Defect_Data!B198,Test_Data!A:A,0))</f>
        <v>P003</v>
      </c>
      <c r="B198" s="6" t="s">
        <v>205</v>
      </c>
      <c r="C198" s="6" t="str">
        <f>INDEX(Requirement_Tracking!J198:J697,MATCH(Defect_Data!B198,Requirement_Tracking!B198:B697,0))</f>
        <v>None</v>
      </c>
      <c r="D198" s="6" t="str">
        <f>INDEX(Requirement_Tracking!K198:K697,MATCH(Defect_Data!B198,Requirement_Tracking!B198:B697,0))</f>
        <v>None</v>
      </c>
      <c r="E198" s="6" t="str" cm="1">
        <f t="array" ref="E198">IFERROR(_xlfn.SWITCH(INDEX(Test_Data!E:E, MATCH(B198, Test_Data!A:A, 0)),
    "Completed", "Closed",
    "In Progress", "In Progress",
    "Pass", "Closed",
    "Fail", "Reopened",
    "Not Possible", "Rejected",
    ""), "")</f>
        <v>Reopened</v>
      </c>
      <c r="F198" s="6" t="str">
        <f>INDEX(Requirement_Tracking!G198,MATCH(Defect_Data!B198,Requirement_Tracking!B198:B697,0))</f>
        <v>Dara H.</v>
      </c>
      <c r="G198" s="6" t="str">
        <f>INDEX(Requirement_Tracking!H198,MATCH(Defect_Data!B198,Requirement_Tracking!B198:B697,0))</f>
        <v>Project B</v>
      </c>
      <c r="H198" s="11">
        <f>IFERROR(EDATE(INDEX(Test_Data!H:H, MATCH(B198, Test_Data!A:A, 0)), -2), "")</f>
        <v>45251</v>
      </c>
    </row>
    <row r="199" spans="1:8" x14ac:dyDescent="0.3">
      <c r="A199" s="6" t="str">
        <f>INDEX(Test_Data!B:B,MATCH(Defect_Data!B199,Test_Data!A:A,0))</f>
        <v>P005</v>
      </c>
      <c r="B199" s="6" t="s">
        <v>206</v>
      </c>
      <c r="C199" s="6" t="str">
        <f>INDEX(Requirement_Tracking!J199:J698,MATCH(Defect_Data!B199,Requirement_Tracking!B199:B698,0))</f>
        <v>D298</v>
      </c>
      <c r="D199" s="6" t="str">
        <f>INDEX(Requirement_Tracking!K199:K698,MATCH(Defect_Data!B199,Requirement_Tracking!B199:B698,0))</f>
        <v>Critical</v>
      </c>
      <c r="E199" s="6" t="str" cm="1">
        <f t="array" ref="E199">IFERROR(_xlfn.SWITCH(INDEX(Test_Data!E:E, MATCH(B199, Test_Data!A:A, 0)),
    "Completed", "Closed",
    "In Progress", "In Progress",
    "Pass", "Closed",
    "Fail", "Reopened",
    "Not Possible", "Rejected",
    ""), "")</f>
        <v>Closed</v>
      </c>
      <c r="F199" s="6" t="str">
        <f>INDEX(Requirement_Tracking!G199,MATCH(Defect_Data!B199,Requirement_Tracking!B199:B698,0))</f>
        <v>Sarah G.</v>
      </c>
      <c r="G199" s="6" t="str">
        <f>INDEX(Requirement_Tracking!H199,MATCH(Defect_Data!B199,Requirement_Tracking!B199:B698,0))</f>
        <v>Project D</v>
      </c>
      <c r="H199" s="11">
        <f>IFERROR(EDATE(INDEX(Test_Data!H:H, MATCH(B199, Test_Data!A:A, 0)), -2), "")</f>
        <v>45384</v>
      </c>
    </row>
    <row r="200" spans="1:8" x14ac:dyDescent="0.3">
      <c r="A200" s="6" t="str">
        <f>INDEX(Test_Data!B:B,MATCH(Defect_Data!B200,Test_Data!A:A,0))</f>
        <v>P005</v>
      </c>
      <c r="B200" s="6" t="s">
        <v>207</v>
      </c>
      <c r="C200" s="6" t="str">
        <f>INDEX(Requirement_Tracking!J200:J699,MATCH(Defect_Data!B200,Requirement_Tracking!B200:B699,0))</f>
        <v>D321</v>
      </c>
      <c r="D200" s="6" t="str">
        <f>INDEX(Requirement_Tracking!K200:K699,MATCH(Defect_Data!B200,Requirement_Tracking!B200:B699,0))</f>
        <v>High</v>
      </c>
      <c r="E200" s="6" t="str" cm="1">
        <f t="array" ref="E200">IFERROR(_xlfn.SWITCH(INDEX(Test_Data!E:E, MATCH(B200, Test_Data!A:A, 0)),
    "Completed", "Closed",
    "In Progress", "In Progress",
    "Pass", "Closed",
    "Fail", "Reopened",
    "Not Possible", "Rejected",
    ""), "")</f>
        <v>Closed</v>
      </c>
      <c r="F200" s="6" t="str">
        <f>INDEX(Requirement_Tracking!G200,MATCH(Defect_Data!B200,Requirement_Tracking!B200:B699,0))</f>
        <v>Jasmin P.</v>
      </c>
      <c r="G200" s="6" t="str">
        <f>INDEX(Requirement_Tracking!H200,MATCH(Defect_Data!B200,Requirement_Tracking!B200:B699,0))</f>
        <v>Project B</v>
      </c>
      <c r="H200" s="11">
        <f>IFERROR(EDATE(INDEX(Test_Data!H:H, MATCH(B200, Test_Data!A:A, 0)), -2), "")</f>
        <v>45354</v>
      </c>
    </row>
    <row r="201" spans="1:8" x14ac:dyDescent="0.3">
      <c r="A201" s="6" t="str">
        <f>INDEX(Test_Data!B:B,MATCH(Defect_Data!B201,Test_Data!A:A,0))</f>
        <v>P003</v>
      </c>
      <c r="B201" s="6" t="s">
        <v>208</v>
      </c>
      <c r="C201" s="6" t="str">
        <f>INDEX(Requirement_Tracking!J201:J700,MATCH(Defect_Data!B201,Requirement_Tracking!B201:B700,0))</f>
        <v>None</v>
      </c>
      <c r="D201" s="6" t="str">
        <f>INDEX(Requirement_Tracking!K201:K700,MATCH(Defect_Data!B201,Requirement_Tracking!B201:B700,0))</f>
        <v>None</v>
      </c>
      <c r="E201" s="6" t="str" cm="1">
        <f t="array" ref="E201">IFERROR(_xlfn.SWITCH(INDEX(Test_Data!E:E, MATCH(B201, Test_Data!A:A, 0)),
    "Completed", "Closed",
    "In Progress", "In Progress",
    "Pass", "Closed",
    "Fail", "Reopened",
    "Not Possible", "Rejected",
    ""), "")</f>
        <v>Closed</v>
      </c>
      <c r="F201" s="6" t="str">
        <f>INDEX(Requirement_Tracking!G201,MATCH(Defect_Data!B201,Requirement_Tracking!B201:B700,0))</f>
        <v>Akshay G.</v>
      </c>
      <c r="G201" s="6" t="str">
        <f>INDEX(Requirement_Tracking!H201,MATCH(Defect_Data!B201,Requirement_Tracking!B201:B700,0))</f>
        <v>Project B</v>
      </c>
      <c r="H201" s="11">
        <f>IFERROR(EDATE(INDEX(Test_Data!H:H, MATCH(B201, Test_Data!A:A, 0)), -2), "")</f>
        <v>45234</v>
      </c>
    </row>
    <row r="202" spans="1:8" x14ac:dyDescent="0.3">
      <c r="A202" s="6" t="str">
        <f>INDEX(Test_Data!B:B,MATCH(Defect_Data!B202,Test_Data!A:A,0))</f>
        <v>P004</v>
      </c>
      <c r="B202" s="6" t="s">
        <v>209</v>
      </c>
      <c r="C202" s="6" t="str">
        <f>INDEX(Requirement_Tracking!J202:J701,MATCH(Defect_Data!B202,Requirement_Tracking!B202:B701,0))</f>
        <v>D301</v>
      </c>
      <c r="D202" s="6" t="str">
        <f>INDEX(Requirement_Tracking!K202:K701,MATCH(Defect_Data!B202,Requirement_Tracking!B202:B701,0))</f>
        <v>Low</v>
      </c>
      <c r="E202" s="6" t="str" cm="1">
        <f t="array" ref="E202">IFERROR(_xlfn.SWITCH(INDEX(Test_Data!E:E, MATCH(B202, Test_Data!A:A, 0)),
    "Completed", "Closed",
    "In Progress", "In Progress",
    "Pass", "Closed",
    "Fail", "Reopened",
    "Not Possible", "Rejected",
    ""), "")</f>
        <v>Rejected</v>
      </c>
      <c r="F202" s="6" t="str">
        <f>INDEX(Requirement_Tracking!G202,MATCH(Defect_Data!B202,Requirement_Tracking!B202:B701,0))</f>
        <v>Dara H.</v>
      </c>
      <c r="G202" s="6" t="str">
        <f>INDEX(Requirement_Tracking!H202,MATCH(Defect_Data!B202,Requirement_Tracking!B202:B701,0))</f>
        <v>Project C</v>
      </c>
      <c r="H202" s="11">
        <f>IFERROR(EDATE(INDEX(Test_Data!H:H, MATCH(B202, Test_Data!A:A, 0)), -2), "")</f>
        <v>45351</v>
      </c>
    </row>
    <row r="203" spans="1:8" x14ac:dyDescent="0.3">
      <c r="A203" s="6" t="str">
        <f>INDEX(Test_Data!B:B,MATCH(Defect_Data!B203,Test_Data!A:A,0))</f>
        <v>P004</v>
      </c>
      <c r="B203" s="6" t="s">
        <v>210</v>
      </c>
      <c r="C203" s="6" t="str">
        <f>INDEX(Requirement_Tracking!J203:J702,MATCH(Defect_Data!B203,Requirement_Tracking!B203:B702,0))</f>
        <v>None</v>
      </c>
      <c r="D203" s="6" t="str">
        <f>INDEX(Requirement_Tracking!K203:K702,MATCH(Defect_Data!B203,Requirement_Tracking!B203:B702,0))</f>
        <v>None</v>
      </c>
      <c r="E203" s="6" t="str" cm="1">
        <f t="array" ref="E203">IFERROR(_xlfn.SWITCH(INDEX(Test_Data!E:E, MATCH(B203, Test_Data!A:A, 0)),
    "Completed", "Closed",
    "In Progress", "In Progress",
    "Pass", "Closed",
    "Fail", "Reopened",
    "Not Possible", "Rejected",
    ""), "")</f>
        <v>Closed</v>
      </c>
      <c r="F203" s="6" t="str">
        <f>INDEX(Requirement_Tracking!G203,MATCH(Defect_Data!B203,Requirement_Tracking!B203:B702,0))</f>
        <v>Dara H.</v>
      </c>
      <c r="G203" s="6" t="str">
        <f>INDEX(Requirement_Tracking!H203,MATCH(Defect_Data!B203,Requirement_Tracking!B203:B702,0))</f>
        <v>Project D</v>
      </c>
      <c r="H203" s="11">
        <f>IFERROR(EDATE(INDEX(Test_Data!H:H, MATCH(B203, Test_Data!A:A, 0)), -2), "")</f>
        <v>45408</v>
      </c>
    </row>
    <row r="204" spans="1:8" x14ac:dyDescent="0.3">
      <c r="A204" s="6" t="str">
        <f>INDEX(Test_Data!B:B,MATCH(Defect_Data!B204,Test_Data!A:A,0))</f>
        <v>P001</v>
      </c>
      <c r="B204" s="6" t="s">
        <v>211</v>
      </c>
      <c r="C204" s="6" t="str">
        <f>INDEX(Requirement_Tracking!J204:J703,MATCH(Defect_Data!B204,Requirement_Tracking!B204:B703,0))</f>
        <v>D251</v>
      </c>
      <c r="D204" s="6" t="str">
        <f>INDEX(Requirement_Tracking!K204:K703,MATCH(Defect_Data!B204,Requirement_Tracking!B204:B703,0))</f>
        <v>Medium</v>
      </c>
      <c r="E204" s="6" t="str" cm="1">
        <f t="array" ref="E204">IFERROR(_xlfn.SWITCH(INDEX(Test_Data!E:E, MATCH(B204, Test_Data!A:A, 0)),
    "Completed", "Closed",
    "In Progress", "In Progress",
    "Pass", "Closed",
    "Fail", "Reopened",
    "Not Possible", "Rejected",
    ""), "")</f>
        <v>In Progress</v>
      </c>
      <c r="F204" s="6" t="str">
        <f>INDEX(Requirement_Tracking!G204,MATCH(Defect_Data!B204,Requirement_Tracking!B204:B703,0))</f>
        <v>Sarah G.</v>
      </c>
      <c r="G204" s="6" t="str">
        <f>INDEX(Requirement_Tracking!H204,MATCH(Defect_Data!B204,Requirement_Tracking!B204:B703,0))</f>
        <v>Project E</v>
      </c>
      <c r="H204" s="11">
        <f>IFERROR(EDATE(INDEX(Test_Data!H:H, MATCH(B204, Test_Data!A:A, 0)), -2), "")</f>
        <v>45380</v>
      </c>
    </row>
    <row r="205" spans="1:8" x14ac:dyDescent="0.3">
      <c r="A205" s="6" t="str">
        <f>INDEX(Test_Data!B:B,MATCH(Defect_Data!B205,Test_Data!A:A,0))</f>
        <v>P001</v>
      </c>
      <c r="B205" s="6" t="s">
        <v>212</v>
      </c>
      <c r="C205" s="6" t="str">
        <f>INDEX(Requirement_Tracking!J205:J704,MATCH(Defect_Data!B205,Requirement_Tracking!B205:B704,0))</f>
        <v>D304</v>
      </c>
      <c r="D205" s="6" t="str">
        <f>INDEX(Requirement_Tracking!K205:K704,MATCH(Defect_Data!B205,Requirement_Tracking!B205:B704,0))</f>
        <v>Low</v>
      </c>
      <c r="E205" s="6" t="str" cm="1">
        <f t="array" ref="E205">IFERROR(_xlfn.SWITCH(INDEX(Test_Data!E:E, MATCH(B205, Test_Data!A:A, 0)),
    "Completed", "Closed",
    "In Progress", "In Progress",
    "Pass", "Closed",
    "Fail", "Reopened",
    "Not Possible", "Rejected",
    ""), "")</f>
        <v>In Progress</v>
      </c>
      <c r="F205" s="6" t="str">
        <f>INDEX(Requirement_Tracking!G205,MATCH(Defect_Data!B205,Requirement_Tracking!B205:B704,0))</f>
        <v>Jasmin P.</v>
      </c>
      <c r="G205" s="6" t="str">
        <f>INDEX(Requirement_Tracking!H205,MATCH(Defect_Data!B205,Requirement_Tracking!B205:B704,0))</f>
        <v>Project D</v>
      </c>
      <c r="H205" s="11">
        <f>IFERROR(EDATE(INDEX(Test_Data!H:H, MATCH(B205, Test_Data!A:A, 0)), -2), "")</f>
        <v>45373</v>
      </c>
    </row>
    <row r="206" spans="1:8" x14ac:dyDescent="0.3">
      <c r="A206" s="6" t="str">
        <f>INDEX(Test_Data!B:B,MATCH(Defect_Data!B206,Test_Data!A:A,0))</f>
        <v>P002</v>
      </c>
      <c r="B206" s="6" t="s">
        <v>213</v>
      </c>
      <c r="C206" s="6" t="str">
        <f>INDEX(Requirement_Tracking!J206:J705,MATCH(Defect_Data!B206,Requirement_Tracking!B206:B705,0))</f>
        <v>None</v>
      </c>
      <c r="D206" s="6" t="str">
        <f>INDEX(Requirement_Tracking!K206:K705,MATCH(Defect_Data!B206,Requirement_Tracking!B206:B705,0))</f>
        <v>None</v>
      </c>
      <c r="E206" s="6" t="str" cm="1">
        <f t="array" ref="E206">IFERROR(_xlfn.SWITCH(INDEX(Test_Data!E:E, MATCH(B206, Test_Data!A:A, 0)),
    "Completed", "Closed",
    "In Progress", "In Progress",
    "Pass", "Closed",
    "Fail", "Reopened",
    "Not Possible", "Rejected",
    ""), "")</f>
        <v>Rejected</v>
      </c>
      <c r="F206" s="6" t="str">
        <f>INDEX(Requirement_Tracking!G206,MATCH(Defect_Data!B206,Requirement_Tracking!B206:B705,0))</f>
        <v>Jaha U.</v>
      </c>
      <c r="G206" s="6" t="str">
        <f>INDEX(Requirement_Tracking!H206,MATCH(Defect_Data!B206,Requirement_Tracking!B206:B705,0))</f>
        <v>Project D</v>
      </c>
      <c r="H206" s="11">
        <f>IFERROR(EDATE(INDEX(Test_Data!H:H, MATCH(B206, Test_Data!A:A, 0)), -2), "")</f>
        <v>45334</v>
      </c>
    </row>
    <row r="207" spans="1:8" x14ac:dyDescent="0.3">
      <c r="A207" s="6" t="str">
        <f>INDEX(Test_Data!B:B,MATCH(Defect_Data!B207,Test_Data!A:A,0))</f>
        <v>P001</v>
      </c>
      <c r="B207" s="6" t="s">
        <v>214</v>
      </c>
      <c r="C207" s="6" t="str">
        <f>INDEX(Requirement_Tracking!J207:J706,MATCH(Defect_Data!B207,Requirement_Tracking!B207:B706,0))</f>
        <v>None</v>
      </c>
      <c r="D207" s="6" t="str">
        <f>INDEX(Requirement_Tracking!K207:K706,MATCH(Defect_Data!B207,Requirement_Tracking!B207:B706,0))</f>
        <v>None</v>
      </c>
      <c r="E207" s="6" t="str" cm="1">
        <f t="array" ref="E207">IFERROR(_xlfn.SWITCH(INDEX(Test_Data!E:E, MATCH(B207, Test_Data!A:A, 0)),
    "Completed", "Closed",
    "In Progress", "In Progress",
    "Pass", "Closed",
    "Fail", "Reopened",
    "Not Possible", "Rejected",
    ""), "")</f>
        <v>In Progress</v>
      </c>
      <c r="F207" s="6" t="str">
        <f>INDEX(Requirement_Tracking!G207,MATCH(Defect_Data!B207,Requirement_Tracking!B207:B706,0))</f>
        <v>Dara H.</v>
      </c>
      <c r="G207" s="6" t="str">
        <f>INDEX(Requirement_Tracking!H207,MATCH(Defect_Data!B207,Requirement_Tracking!B207:B706,0))</f>
        <v>Project B</v>
      </c>
      <c r="H207" s="11">
        <f>IFERROR(EDATE(INDEX(Test_Data!H:H, MATCH(B207, Test_Data!A:A, 0)), -2), "")</f>
        <v>45305</v>
      </c>
    </row>
    <row r="208" spans="1:8" x14ac:dyDescent="0.3">
      <c r="A208" s="6" t="str">
        <f>INDEX(Test_Data!B:B,MATCH(Defect_Data!B208,Test_Data!A:A,0))</f>
        <v>P002</v>
      </c>
      <c r="B208" s="6" t="s">
        <v>215</v>
      </c>
      <c r="C208" s="6" t="str">
        <f>INDEX(Requirement_Tracking!J208:J707,MATCH(Defect_Data!B208,Requirement_Tracking!B208:B707,0))</f>
        <v>D307</v>
      </c>
      <c r="D208" s="6" t="str">
        <f>INDEX(Requirement_Tracking!K208:K707,MATCH(Defect_Data!B208,Requirement_Tracking!B208:B707,0))</f>
        <v>Low</v>
      </c>
      <c r="E208" s="6" t="str" cm="1">
        <f t="array" ref="E208">IFERROR(_xlfn.SWITCH(INDEX(Test_Data!E:E, MATCH(B208, Test_Data!A:A, 0)),
    "Completed", "Closed",
    "In Progress", "In Progress",
    "Pass", "Closed",
    "Fail", "Reopened",
    "Not Possible", "Rejected",
    ""), "")</f>
        <v>Closed</v>
      </c>
      <c r="F208" s="6" t="str">
        <f>INDEX(Requirement_Tracking!G208,MATCH(Defect_Data!B208,Requirement_Tracking!B208:B707,0))</f>
        <v>Akshay G.</v>
      </c>
      <c r="G208" s="6" t="str">
        <f>INDEX(Requirement_Tracking!H208,MATCH(Defect_Data!B208,Requirement_Tracking!B208:B707,0))</f>
        <v>Project E</v>
      </c>
      <c r="H208" s="11">
        <f>IFERROR(EDATE(INDEX(Test_Data!H:H, MATCH(B208, Test_Data!A:A, 0)), -2), "")</f>
        <v>45381</v>
      </c>
    </row>
    <row r="209" spans="1:8" x14ac:dyDescent="0.3">
      <c r="A209" s="6" t="str">
        <f>INDEX(Test_Data!B:B,MATCH(Defect_Data!B209,Test_Data!A:A,0))</f>
        <v>P002</v>
      </c>
      <c r="B209" s="6" t="s">
        <v>216</v>
      </c>
      <c r="C209" s="6" t="str">
        <f>INDEX(Requirement_Tracking!J209:J708,MATCH(Defect_Data!B209,Requirement_Tracking!B209:B708,0))</f>
        <v>None</v>
      </c>
      <c r="D209" s="6" t="str">
        <f>INDEX(Requirement_Tracking!K209:K708,MATCH(Defect_Data!B209,Requirement_Tracking!B209:B708,0))</f>
        <v>None</v>
      </c>
      <c r="E209" s="6" t="str" cm="1">
        <f t="array" ref="E209">IFERROR(_xlfn.SWITCH(INDEX(Test_Data!E:E, MATCH(B209, Test_Data!A:A, 0)),
    "Completed", "Closed",
    "In Progress", "In Progress",
    "Pass", "Closed",
    "Fail", "Reopened",
    "Not Possible", "Rejected",
    ""), "")</f>
        <v>In Progress</v>
      </c>
      <c r="F209" s="6" t="str">
        <f>INDEX(Requirement_Tracking!G209,MATCH(Defect_Data!B209,Requirement_Tracking!B209:B708,0))</f>
        <v>Jasmin P.</v>
      </c>
      <c r="G209" s="6" t="str">
        <f>INDEX(Requirement_Tracking!H209,MATCH(Defect_Data!B209,Requirement_Tracking!B209:B708,0))</f>
        <v>Project B</v>
      </c>
      <c r="H209" s="11">
        <f>IFERROR(EDATE(INDEX(Test_Data!H:H, MATCH(B209, Test_Data!A:A, 0)), -2), "")</f>
        <v>45440</v>
      </c>
    </row>
    <row r="210" spans="1:8" x14ac:dyDescent="0.3">
      <c r="A210" s="6" t="str">
        <f>INDEX(Test_Data!B:B,MATCH(Defect_Data!B210,Test_Data!A:A,0))</f>
        <v>P005</v>
      </c>
      <c r="B210" s="6" t="s">
        <v>217</v>
      </c>
      <c r="C210" s="6" t="str">
        <f>INDEX(Requirement_Tracking!J210:J709,MATCH(Defect_Data!B210,Requirement_Tracking!B210:B709,0))</f>
        <v>None</v>
      </c>
      <c r="D210" s="6" t="str">
        <f>INDEX(Requirement_Tracking!K210:K709,MATCH(Defect_Data!B210,Requirement_Tracking!B210:B709,0))</f>
        <v>None</v>
      </c>
      <c r="E210" s="6" t="str" cm="1">
        <f t="array" ref="E210">IFERROR(_xlfn.SWITCH(INDEX(Test_Data!E:E, MATCH(B210, Test_Data!A:A, 0)),
    "Completed", "Closed",
    "In Progress", "In Progress",
    "Pass", "Closed",
    "Fail", "Reopened",
    "Not Possible", "Rejected",
    ""), "")</f>
        <v>In Progress</v>
      </c>
      <c r="F210" s="6" t="str">
        <f>INDEX(Requirement_Tracking!G210,MATCH(Defect_Data!B210,Requirement_Tracking!B210:B709,0))</f>
        <v>Sarah G.</v>
      </c>
      <c r="G210" s="6" t="str">
        <f>INDEX(Requirement_Tracking!H210,MATCH(Defect_Data!B210,Requirement_Tracking!B210:B709,0))</f>
        <v>Project A</v>
      </c>
      <c r="H210" s="11">
        <f>IFERROR(EDATE(INDEX(Test_Data!H:H, MATCH(B210, Test_Data!A:A, 0)), -2), "")</f>
        <v>45234</v>
      </c>
    </row>
    <row r="211" spans="1:8" x14ac:dyDescent="0.3">
      <c r="A211" s="6" t="str">
        <f>INDEX(Test_Data!B:B,MATCH(Defect_Data!B211,Test_Data!A:A,0))</f>
        <v>P004</v>
      </c>
      <c r="B211" s="6" t="s">
        <v>218</v>
      </c>
      <c r="C211" s="6" t="str">
        <f>INDEX(Requirement_Tracking!J211:J710,MATCH(Defect_Data!B211,Requirement_Tracking!B211:B710,0))</f>
        <v>D310</v>
      </c>
      <c r="D211" s="6" t="str">
        <f>INDEX(Requirement_Tracking!K211:K710,MATCH(Defect_Data!B211,Requirement_Tracking!B211:B710,0))</f>
        <v>Medium</v>
      </c>
      <c r="E211" s="6" t="str" cm="1">
        <f t="array" ref="E211">IFERROR(_xlfn.SWITCH(INDEX(Test_Data!E:E, MATCH(B211, Test_Data!A:A, 0)),
    "Completed", "Closed",
    "In Progress", "In Progress",
    "Pass", "Closed",
    "Fail", "Reopened",
    "Not Possible", "Rejected",
    ""), "")</f>
        <v>Closed</v>
      </c>
      <c r="F211" s="6" t="str">
        <f>INDEX(Requirement_Tracking!G211,MATCH(Defect_Data!B211,Requirement_Tracking!B211:B710,0))</f>
        <v>Dara H.</v>
      </c>
      <c r="G211" s="6" t="str">
        <f>INDEX(Requirement_Tracking!H211,MATCH(Defect_Data!B211,Requirement_Tracking!B211:B710,0))</f>
        <v>Project B</v>
      </c>
      <c r="H211" s="11">
        <f>IFERROR(EDATE(INDEX(Test_Data!H:H, MATCH(B211, Test_Data!A:A, 0)), -2), "")</f>
        <v>45234</v>
      </c>
    </row>
    <row r="212" spans="1:8" x14ac:dyDescent="0.3">
      <c r="A212" s="6" t="str">
        <f>INDEX(Test_Data!B:B,MATCH(Defect_Data!B212,Test_Data!A:A,0))</f>
        <v>P005</v>
      </c>
      <c r="B212" s="6" t="s">
        <v>219</v>
      </c>
      <c r="C212" s="6" t="str">
        <f>INDEX(Requirement_Tracking!J212:J711,MATCH(Defect_Data!B212,Requirement_Tracking!B212:B711,0))</f>
        <v>None</v>
      </c>
      <c r="D212" s="6" t="str">
        <f>INDEX(Requirement_Tracking!K212:K711,MATCH(Defect_Data!B212,Requirement_Tracking!B212:B711,0))</f>
        <v>None</v>
      </c>
      <c r="E212" s="6" t="str" cm="1">
        <f t="array" ref="E212">IFERROR(_xlfn.SWITCH(INDEX(Test_Data!E:E, MATCH(B212, Test_Data!A:A, 0)),
    "Completed", "Closed",
    "In Progress", "In Progress",
    "Pass", "Closed",
    "Fail", "Reopened",
    "Not Possible", "Rejected",
    ""), "")</f>
        <v>Rejected</v>
      </c>
      <c r="F212" s="6" t="str">
        <f>INDEX(Requirement_Tracking!G212,MATCH(Defect_Data!B212,Requirement_Tracking!B212:B711,0))</f>
        <v>Jasmin P.</v>
      </c>
      <c r="G212" s="6" t="str">
        <f>INDEX(Requirement_Tracking!H212,MATCH(Defect_Data!B212,Requirement_Tracking!B212:B711,0))</f>
        <v>Project D</v>
      </c>
      <c r="H212" s="11">
        <f>IFERROR(EDATE(INDEX(Test_Data!H:H, MATCH(B212, Test_Data!A:A, 0)), -2), "")</f>
        <v>45435</v>
      </c>
    </row>
    <row r="213" spans="1:8" x14ac:dyDescent="0.3">
      <c r="A213" s="6" t="str">
        <f>INDEX(Test_Data!B:B,MATCH(Defect_Data!B213,Test_Data!A:A,0))</f>
        <v>P001</v>
      </c>
      <c r="B213" s="6" t="s">
        <v>220</v>
      </c>
      <c r="C213" s="6" t="str">
        <f>INDEX(Requirement_Tracking!J213:J712,MATCH(Defect_Data!B213,Requirement_Tracking!B213:B712,0))</f>
        <v>None</v>
      </c>
      <c r="D213" s="6" t="str">
        <f>INDEX(Requirement_Tracking!K213:K712,MATCH(Defect_Data!B213,Requirement_Tracking!B213:B712,0))</f>
        <v>None</v>
      </c>
      <c r="E213" s="6" t="str" cm="1">
        <f t="array" ref="E213">IFERROR(_xlfn.SWITCH(INDEX(Test_Data!E:E, MATCH(B213, Test_Data!A:A, 0)),
    "Completed", "Closed",
    "In Progress", "In Progress",
    "Pass", "Closed",
    "Fail", "Reopened",
    "Not Possible", "Rejected",
    ""), "")</f>
        <v>Rejected</v>
      </c>
      <c r="F213" s="6" t="str">
        <f>INDEX(Requirement_Tracking!G213,MATCH(Defect_Data!B213,Requirement_Tracking!B213:B712,0))</f>
        <v>Jasmin P.</v>
      </c>
      <c r="G213" s="6" t="str">
        <f>INDEX(Requirement_Tracking!H213,MATCH(Defect_Data!B213,Requirement_Tracking!B213:B712,0))</f>
        <v>Project A</v>
      </c>
      <c r="H213" s="11">
        <f>IFERROR(EDATE(INDEX(Test_Data!H:H, MATCH(B213, Test_Data!A:A, 0)), -2), "")</f>
        <v>45335</v>
      </c>
    </row>
    <row r="214" spans="1:8" x14ac:dyDescent="0.3">
      <c r="A214" s="6" t="str">
        <f>INDEX(Test_Data!B:B,MATCH(Defect_Data!B214,Test_Data!A:A,0))</f>
        <v>P003</v>
      </c>
      <c r="B214" s="6" t="s">
        <v>221</v>
      </c>
      <c r="C214" s="6" t="str">
        <f>INDEX(Requirement_Tracking!J214:J713,MATCH(Defect_Data!B214,Requirement_Tracking!B214:B713,0))</f>
        <v>D313</v>
      </c>
      <c r="D214" s="6" t="str">
        <f>INDEX(Requirement_Tracking!K214:K713,MATCH(Defect_Data!B214,Requirement_Tracking!B214:B713,0))</f>
        <v>Medium</v>
      </c>
      <c r="E214" s="6" t="str" cm="1">
        <f t="array" ref="E214">IFERROR(_xlfn.SWITCH(INDEX(Test_Data!E:E, MATCH(B214, Test_Data!A:A, 0)),
    "Completed", "Closed",
    "In Progress", "In Progress",
    "Pass", "Closed",
    "Fail", "Reopened",
    "Not Possible", "Rejected",
    ""), "")</f>
        <v>Closed</v>
      </c>
      <c r="F214" s="6" t="str">
        <f>INDEX(Requirement_Tracking!G214,MATCH(Defect_Data!B214,Requirement_Tracking!B214:B713,0))</f>
        <v>Sarah G.</v>
      </c>
      <c r="G214" s="6" t="str">
        <f>INDEX(Requirement_Tracking!H214,MATCH(Defect_Data!B214,Requirement_Tracking!B214:B713,0))</f>
        <v>Project E</v>
      </c>
      <c r="H214" s="11">
        <f>IFERROR(EDATE(INDEX(Test_Data!H:H, MATCH(B214, Test_Data!A:A, 0)), -2), "")</f>
        <v>45352</v>
      </c>
    </row>
    <row r="215" spans="1:8" x14ac:dyDescent="0.3">
      <c r="A215" s="6" t="str">
        <f>INDEX(Test_Data!B:B,MATCH(Defect_Data!B215,Test_Data!A:A,0))</f>
        <v>P001</v>
      </c>
      <c r="B215" s="6" t="s">
        <v>222</v>
      </c>
      <c r="C215" s="6" t="str">
        <f>INDEX(Requirement_Tracking!J215:J714,MATCH(Defect_Data!B215,Requirement_Tracking!B215:B714,0))</f>
        <v>None</v>
      </c>
      <c r="D215" s="6" t="str">
        <f>INDEX(Requirement_Tracking!K215:K714,MATCH(Defect_Data!B215,Requirement_Tracking!B215:B714,0))</f>
        <v>None</v>
      </c>
      <c r="E215" s="6" t="str" cm="1">
        <f t="array" ref="E215">IFERROR(_xlfn.SWITCH(INDEX(Test_Data!E:E, MATCH(B215, Test_Data!A:A, 0)),
    "Completed", "Closed",
    "In Progress", "In Progress",
    "Pass", "Closed",
    "Fail", "Reopened",
    "Not Possible", "Rejected",
    ""), "")</f>
        <v>Closed</v>
      </c>
      <c r="F215" s="6" t="str">
        <f>INDEX(Requirement_Tracking!G215,MATCH(Defect_Data!B215,Requirement_Tracking!B215:B714,0))</f>
        <v>Sarah G.</v>
      </c>
      <c r="G215" s="6" t="str">
        <f>INDEX(Requirement_Tracking!H215,MATCH(Defect_Data!B215,Requirement_Tracking!B215:B714,0))</f>
        <v>Project A</v>
      </c>
      <c r="H215" s="11">
        <f>IFERROR(EDATE(INDEX(Test_Data!H:H, MATCH(B215, Test_Data!A:A, 0)), -2), "")</f>
        <v>45415</v>
      </c>
    </row>
    <row r="216" spans="1:8" x14ac:dyDescent="0.3">
      <c r="A216" s="6" t="str">
        <f>INDEX(Test_Data!B:B,MATCH(Defect_Data!B216,Test_Data!A:A,0))</f>
        <v>P001</v>
      </c>
      <c r="B216" s="6" t="s">
        <v>223</v>
      </c>
      <c r="C216" s="6" t="str">
        <f>INDEX(Requirement_Tracking!J216:J715,MATCH(Defect_Data!B216,Requirement_Tracking!B216:B715,0))</f>
        <v>None</v>
      </c>
      <c r="D216" s="6" t="str">
        <f>INDEX(Requirement_Tracking!K216:K715,MATCH(Defect_Data!B216,Requirement_Tracking!B216:B715,0))</f>
        <v>None</v>
      </c>
      <c r="E216" s="6" t="str" cm="1">
        <f t="array" ref="E216">IFERROR(_xlfn.SWITCH(INDEX(Test_Data!E:E, MATCH(B216, Test_Data!A:A, 0)),
    "Completed", "Closed",
    "In Progress", "In Progress",
    "Pass", "Closed",
    "Fail", "Reopened",
    "Not Possible", "Rejected",
    ""), "")</f>
        <v>Closed</v>
      </c>
      <c r="F216" s="6" t="str">
        <f>INDEX(Requirement_Tracking!G216,MATCH(Defect_Data!B216,Requirement_Tracking!B216:B715,0))</f>
        <v>Sarah G.</v>
      </c>
      <c r="G216" s="6" t="str">
        <f>INDEX(Requirement_Tracking!H216,MATCH(Defect_Data!B216,Requirement_Tracking!B216:B715,0))</f>
        <v>Project A</v>
      </c>
      <c r="H216" s="11">
        <f>IFERROR(EDATE(INDEX(Test_Data!H:H, MATCH(B216, Test_Data!A:A, 0)), -2), "")</f>
        <v>45338</v>
      </c>
    </row>
    <row r="217" spans="1:8" x14ac:dyDescent="0.3">
      <c r="A217" s="6" t="str">
        <f>INDEX(Test_Data!B:B,MATCH(Defect_Data!B217,Test_Data!A:A,0))</f>
        <v>P001</v>
      </c>
      <c r="B217" s="6" t="s">
        <v>224</v>
      </c>
      <c r="C217" s="6" t="str">
        <f>INDEX(Requirement_Tracking!J217:J716,MATCH(Defect_Data!B217,Requirement_Tracking!B217:B716,0))</f>
        <v>D316</v>
      </c>
      <c r="D217" s="6" t="str">
        <f>INDEX(Requirement_Tracking!K217:K716,MATCH(Defect_Data!B217,Requirement_Tracking!B217:B716,0))</f>
        <v>Medium</v>
      </c>
      <c r="E217" s="6" t="str" cm="1">
        <f t="array" ref="E217">IFERROR(_xlfn.SWITCH(INDEX(Test_Data!E:E, MATCH(B217, Test_Data!A:A, 0)),
    "Completed", "Closed",
    "In Progress", "In Progress",
    "Pass", "Closed",
    "Fail", "Reopened",
    "Not Possible", "Rejected",
    ""), "")</f>
        <v>In Progress</v>
      </c>
      <c r="F217" s="6" t="str">
        <f>INDEX(Requirement_Tracking!G217,MATCH(Defect_Data!B217,Requirement_Tracking!B217:B716,0))</f>
        <v>Dara H.</v>
      </c>
      <c r="G217" s="6" t="str">
        <f>INDEX(Requirement_Tracking!H217,MATCH(Defect_Data!B217,Requirement_Tracking!B217:B716,0))</f>
        <v>Project D</v>
      </c>
      <c r="H217" s="11">
        <f>IFERROR(EDATE(INDEX(Test_Data!H:H, MATCH(B217, Test_Data!A:A, 0)), -2), "")</f>
        <v>45360</v>
      </c>
    </row>
    <row r="218" spans="1:8" x14ac:dyDescent="0.3">
      <c r="A218" s="6" t="str">
        <f>INDEX(Test_Data!B:B,MATCH(Defect_Data!B218,Test_Data!A:A,0))</f>
        <v>P001</v>
      </c>
      <c r="B218" s="6" t="s">
        <v>225</v>
      </c>
      <c r="C218" s="6" t="str">
        <f>INDEX(Requirement_Tracking!J218:J717,MATCH(Defect_Data!B218,Requirement_Tracking!B218:B717,0))</f>
        <v>None</v>
      </c>
      <c r="D218" s="6" t="str">
        <f>INDEX(Requirement_Tracking!K218:K717,MATCH(Defect_Data!B218,Requirement_Tracking!B218:B717,0))</f>
        <v>None</v>
      </c>
      <c r="E218" s="6" t="str" cm="1">
        <f t="array" ref="E218">IFERROR(_xlfn.SWITCH(INDEX(Test_Data!E:E, MATCH(B218, Test_Data!A:A, 0)),
    "Completed", "Closed",
    "In Progress", "In Progress",
    "Pass", "Closed",
    "Fail", "Reopened",
    "Not Possible", "Rejected",
    ""), "")</f>
        <v>Closed</v>
      </c>
      <c r="F218" s="6" t="str">
        <f>INDEX(Requirement_Tracking!G218,MATCH(Defect_Data!B218,Requirement_Tracking!B218:B717,0))</f>
        <v>Akshay G.</v>
      </c>
      <c r="G218" s="6" t="str">
        <f>INDEX(Requirement_Tracking!H218,MATCH(Defect_Data!B218,Requirement_Tracking!B218:B717,0))</f>
        <v>Project D</v>
      </c>
      <c r="H218" s="11">
        <f>IFERROR(EDATE(INDEX(Test_Data!H:H, MATCH(B218, Test_Data!A:A, 0)), -2), "")</f>
        <v>45387</v>
      </c>
    </row>
    <row r="219" spans="1:8" x14ac:dyDescent="0.3">
      <c r="A219" s="6" t="str">
        <f>INDEX(Test_Data!B:B,MATCH(Defect_Data!B219,Test_Data!A:A,0))</f>
        <v>P003</v>
      </c>
      <c r="B219" s="6" t="s">
        <v>226</v>
      </c>
      <c r="C219" s="6" t="str">
        <f>INDEX(Requirement_Tracking!J219:J718,MATCH(Defect_Data!B219,Requirement_Tracking!B219:B718,0))</f>
        <v>None</v>
      </c>
      <c r="D219" s="6" t="str">
        <f>INDEX(Requirement_Tracking!K219:K718,MATCH(Defect_Data!B219,Requirement_Tracking!B219:B718,0))</f>
        <v>None</v>
      </c>
      <c r="E219" s="6" t="str" cm="1">
        <f t="array" ref="E219">IFERROR(_xlfn.SWITCH(INDEX(Test_Data!E:E, MATCH(B219, Test_Data!A:A, 0)),
    "Completed", "Closed",
    "In Progress", "In Progress",
    "Pass", "Closed",
    "Fail", "Reopened",
    "Not Possible", "Rejected",
    ""), "")</f>
        <v>Closed</v>
      </c>
      <c r="F219" s="6" t="str">
        <f>INDEX(Requirement_Tracking!G219,MATCH(Defect_Data!B219,Requirement_Tracking!B219:B718,0))</f>
        <v>Sarah G.</v>
      </c>
      <c r="G219" s="6" t="str">
        <f>INDEX(Requirement_Tracking!H219,MATCH(Defect_Data!B219,Requirement_Tracking!B219:B718,0))</f>
        <v>Project D</v>
      </c>
      <c r="H219" s="11">
        <f>IFERROR(EDATE(INDEX(Test_Data!H:H, MATCH(B219, Test_Data!A:A, 0)), -2), "")</f>
        <v>45236</v>
      </c>
    </row>
    <row r="220" spans="1:8" x14ac:dyDescent="0.3">
      <c r="A220" s="6" t="str">
        <f>INDEX(Test_Data!B:B,MATCH(Defect_Data!B220,Test_Data!A:A,0))</f>
        <v>P003</v>
      </c>
      <c r="B220" s="6" t="s">
        <v>227</v>
      </c>
      <c r="C220" s="6" t="str">
        <f>INDEX(Requirement_Tracking!J220:J719,MATCH(Defect_Data!B220,Requirement_Tracking!B220:B719,0))</f>
        <v>D319</v>
      </c>
      <c r="D220" s="6" t="str">
        <f>INDEX(Requirement_Tracking!K220:K719,MATCH(Defect_Data!B220,Requirement_Tracking!B220:B719,0))</f>
        <v>Medium</v>
      </c>
      <c r="E220" s="6" t="str" cm="1">
        <f t="array" ref="E220">IFERROR(_xlfn.SWITCH(INDEX(Test_Data!E:E, MATCH(B220, Test_Data!A:A, 0)),
    "Completed", "Closed",
    "In Progress", "In Progress",
    "Pass", "Closed",
    "Fail", "Reopened",
    "Not Possible", "Rejected",
    ""), "")</f>
        <v>Closed</v>
      </c>
      <c r="F220" s="6" t="str">
        <f>INDEX(Requirement_Tracking!G220,MATCH(Defect_Data!B220,Requirement_Tracking!B220:B719,0))</f>
        <v>Akshay G.</v>
      </c>
      <c r="G220" s="6" t="str">
        <f>INDEX(Requirement_Tracking!H220,MATCH(Defect_Data!B220,Requirement_Tracking!B220:B719,0))</f>
        <v>Project A</v>
      </c>
      <c r="H220" s="11">
        <f>IFERROR(EDATE(INDEX(Test_Data!H:H, MATCH(B220, Test_Data!A:A, 0)), -2), "")</f>
        <v>45399</v>
      </c>
    </row>
    <row r="221" spans="1:8" x14ac:dyDescent="0.3">
      <c r="A221" s="6" t="str">
        <f>INDEX(Test_Data!B:B,MATCH(Defect_Data!B221,Test_Data!A:A,0))</f>
        <v>P004</v>
      </c>
      <c r="B221" s="6" t="s">
        <v>8</v>
      </c>
      <c r="C221" s="6" t="str">
        <f>INDEX(Requirement_Tracking!J221:J720,MATCH(Defect_Data!B221,Requirement_Tracking!B221:B720,0))</f>
        <v>None</v>
      </c>
      <c r="D221" s="6" t="str">
        <f>INDEX(Requirement_Tracking!K221:K720,MATCH(Defect_Data!B221,Requirement_Tracking!B221:B720,0))</f>
        <v>None</v>
      </c>
      <c r="E221" s="6" t="str" cm="1">
        <f t="array" ref="E221">IFERROR(_xlfn.SWITCH(INDEX(Test_Data!E:E, MATCH(B221, Test_Data!A:A, 0)),
    "Completed", "Closed",
    "In Progress", "In Progress",
    "Pass", "Closed",
    "Fail", "Reopened",
    "Not Possible", "Rejected",
    ""), "")</f>
        <v>Closed</v>
      </c>
      <c r="F221" s="6" t="str">
        <f>INDEX(Requirement_Tracking!G221,MATCH(Defect_Data!B221,Requirement_Tracking!B221:B720,0))</f>
        <v>Jasmin P.</v>
      </c>
      <c r="G221" s="6" t="str">
        <f>INDEX(Requirement_Tracking!H221,MATCH(Defect_Data!B221,Requirement_Tracking!B221:B720,0))</f>
        <v>Project B</v>
      </c>
      <c r="H221" s="11">
        <f>IFERROR(EDATE(INDEX(Test_Data!H:H, MATCH(B221, Test_Data!A:A, 0)), -2), "")</f>
        <v>45275</v>
      </c>
    </row>
    <row r="222" spans="1:8" x14ac:dyDescent="0.3">
      <c r="A222" s="6" t="str">
        <f>INDEX(Test_Data!B:B,MATCH(Defect_Data!B222,Test_Data!A:A,0))</f>
        <v>P005</v>
      </c>
      <c r="B222" s="6" t="s">
        <v>9</v>
      </c>
      <c r="C222" s="6" t="str">
        <f>INDEX(Requirement_Tracking!J222:J721,MATCH(Defect_Data!B222,Requirement_Tracking!B222:B721,0))</f>
        <v>D654</v>
      </c>
      <c r="D222" s="6" t="str">
        <f>INDEX(Requirement_Tracking!K222:K721,MATCH(Defect_Data!B222,Requirement_Tracking!B222:B721,0))</f>
        <v>High</v>
      </c>
      <c r="E222" s="6" t="str" cm="1">
        <f t="array" ref="E222">IFERROR(_xlfn.SWITCH(INDEX(Test_Data!E:E, MATCH(B222, Test_Data!A:A, 0)),
    "Completed", "Closed",
    "In Progress", "In Progress",
    "Pass", "Closed",
    "Fail", "Reopened",
    "Not Possible", "Rejected",
    ""), "")</f>
        <v>In Progress</v>
      </c>
      <c r="F222" s="6" t="str">
        <f>INDEX(Requirement_Tracking!G222,MATCH(Defect_Data!B222,Requirement_Tracking!B222:B721,0))</f>
        <v>Jasmin P.</v>
      </c>
      <c r="G222" s="6" t="str">
        <f>INDEX(Requirement_Tracking!H222,MATCH(Defect_Data!B222,Requirement_Tracking!B222:B721,0))</f>
        <v>Project D</v>
      </c>
      <c r="H222" s="11">
        <f>IFERROR(EDATE(INDEX(Test_Data!H:H, MATCH(B222, Test_Data!A:A, 0)), -2), "")</f>
        <v>45446</v>
      </c>
    </row>
    <row r="223" spans="1:8" x14ac:dyDescent="0.3">
      <c r="A223" s="6" t="str">
        <f>INDEX(Test_Data!B:B,MATCH(Defect_Data!B223,Test_Data!A:A,0))</f>
        <v>P002</v>
      </c>
      <c r="B223" s="6" t="s">
        <v>10</v>
      </c>
      <c r="C223" s="6" t="str">
        <f>INDEX(Requirement_Tracking!J223:J722,MATCH(Defect_Data!B223,Requirement_Tracking!B223:B722,0))</f>
        <v>D322</v>
      </c>
      <c r="D223" s="6" t="str">
        <f>INDEX(Requirement_Tracking!K223:K722,MATCH(Defect_Data!B223,Requirement_Tracking!B223:B722,0))</f>
        <v>High</v>
      </c>
      <c r="E223" s="6" t="str" cm="1">
        <f t="array" ref="E223">IFERROR(_xlfn.SWITCH(INDEX(Test_Data!E:E, MATCH(B223, Test_Data!A:A, 0)),
    "Completed", "Closed",
    "In Progress", "In Progress",
    "Pass", "Closed",
    "Fail", "Reopened",
    "Not Possible", "Rejected",
    ""), "")</f>
        <v>Closed</v>
      </c>
      <c r="F223" s="6" t="str">
        <f>INDEX(Requirement_Tracking!G223,MATCH(Defect_Data!B223,Requirement_Tracking!B223:B722,0))</f>
        <v>Akshay G.</v>
      </c>
      <c r="G223" s="6" t="str">
        <f>INDEX(Requirement_Tracking!H223,MATCH(Defect_Data!B223,Requirement_Tracking!B223:B722,0))</f>
        <v>Project D</v>
      </c>
      <c r="H223" s="11">
        <f>IFERROR(EDATE(INDEX(Test_Data!H:H, MATCH(B223, Test_Data!A:A, 0)), -2), "")</f>
        <v>45353</v>
      </c>
    </row>
    <row r="224" spans="1:8" x14ac:dyDescent="0.3">
      <c r="A224" s="6" t="str">
        <f>INDEX(Test_Data!B:B,MATCH(Defect_Data!B224,Test_Data!A:A,0))</f>
        <v>P001</v>
      </c>
      <c r="B224" s="6" t="s">
        <v>11</v>
      </c>
      <c r="C224" s="6" t="str">
        <f>INDEX(Requirement_Tracking!J224:J723,MATCH(Defect_Data!B224,Requirement_Tracking!B224:B723,0))</f>
        <v>None</v>
      </c>
      <c r="D224" s="6" t="str">
        <f>INDEX(Requirement_Tracking!K224:K723,MATCH(Defect_Data!B224,Requirement_Tracking!B224:B723,0))</f>
        <v>None</v>
      </c>
      <c r="E224" s="6" t="str" cm="1">
        <f t="array" ref="E224">IFERROR(_xlfn.SWITCH(INDEX(Test_Data!E:E, MATCH(B224, Test_Data!A:A, 0)),
    "Completed", "Closed",
    "In Progress", "In Progress",
    "Pass", "Closed",
    "Fail", "Reopened",
    "Not Possible", "Rejected",
    ""), "")</f>
        <v>In Progress</v>
      </c>
      <c r="F224" s="6" t="str">
        <f>INDEX(Requirement_Tracking!G224,MATCH(Defect_Data!B224,Requirement_Tracking!B224:B723,0))</f>
        <v>Sarah G.</v>
      </c>
      <c r="G224" s="6" t="str">
        <f>INDEX(Requirement_Tracking!H224,MATCH(Defect_Data!B224,Requirement_Tracking!B224:B723,0))</f>
        <v>Project A</v>
      </c>
      <c r="H224" s="11">
        <f>IFERROR(EDATE(INDEX(Test_Data!H:H, MATCH(B224, Test_Data!A:A, 0)), -2), "")</f>
        <v>45276</v>
      </c>
    </row>
    <row r="225" spans="1:8" x14ac:dyDescent="0.3">
      <c r="A225" s="6" t="str">
        <f>INDEX(Test_Data!B:B,MATCH(Defect_Data!B225,Test_Data!A:A,0))</f>
        <v>P004</v>
      </c>
      <c r="B225" s="6" t="s">
        <v>12</v>
      </c>
      <c r="C225" s="6" t="str">
        <f>INDEX(Requirement_Tracking!J225:J724,MATCH(Defect_Data!B225,Requirement_Tracking!B225:B724,0))</f>
        <v>None</v>
      </c>
      <c r="D225" s="6" t="str">
        <f>INDEX(Requirement_Tracking!K225:K724,MATCH(Defect_Data!B225,Requirement_Tracking!B225:B724,0))</f>
        <v>None</v>
      </c>
      <c r="E225" s="6" t="str" cm="1">
        <f t="array" ref="E225">IFERROR(_xlfn.SWITCH(INDEX(Test_Data!E:E, MATCH(B225, Test_Data!A:A, 0)),
    "Completed", "Closed",
    "In Progress", "In Progress",
    "Pass", "Closed",
    "Fail", "Reopened",
    "Not Possible", "Rejected",
    ""), "")</f>
        <v>In Progress</v>
      </c>
      <c r="F225" s="6" t="str">
        <f>INDEX(Requirement_Tracking!G225,MATCH(Defect_Data!B225,Requirement_Tracking!B225:B724,0))</f>
        <v>Jaha U.</v>
      </c>
      <c r="G225" s="6" t="str">
        <f>INDEX(Requirement_Tracking!H225,MATCH(Defect_Data!B225,Requirement_Tracking!B225:B724,0))</f>
        <v>Project C</v>
      </c>
      <c r="H225" s="11">
        <f>IFERROR(EDATE(INDEX(Test_Data!H:H, MATCH(B225, Test_Data!A:A, 0)), -2), "")</f>
        <v>45255</v>
      </c>
    </row>
    <row r="226" spans="1:8" x14ac:dyDescent="0.3">
      <c r="A226" s="6" t="str">
        <f>INDEX(Test_Data!B:B,MATCH(Defect_Data!B226,Test_Data!A:A,0))</f>
        <v>P005</v>
      </c>
      <c r="B226" s="6" t="s">
        <v>13</v>
      </c>
      <c r="C226" s="6" t="str">
        <f>INDEX(Requirement_Tracking!J226:J725,MATCH(Defect_Data!B226,Requirement_Tracking!B226:B725,0))</f>
        <v>D325</v>
      </c>
      <c r="D226" s="6" t="str">
        <f>INDEX(Requirement_Tracking!K226:K725,MATCH(Defect_Data!B226,Requirement_Tracking!B226:B725,0))</f>
        <v>High</v>
      </c>
      <c r="E226" s="6" t="str" cm="1">
        <f t="array" ref="E226">IFERROR(_xlfn.SWITCH(INDEX(Test_Data!E:E, MATCH(B226, Test_Data!A:A, 0)),
    "Completed", "Closed",
    "In Progress", "In Progress",
    "Pass", "Closed",
    "Fail", "Reopened",
    "Not Possible", "Rejected",
    ""), "")</f>
        <v>Closed</v>
      </c>
      <c r="F226" s="6" t="str">
        <f>INDEX(Requirement_Tracking!G226,MATCH(Defect_Data!B226,Requirement_Tracking!B226:B725,0))</f>
        <v>Akshay G.</v>
      </c>
      <c r="G226" s="6" t="str">
        <f>INDEX(Requirement_Tracking!H226,MATCH(Defect_Data!B226,Requirement_Tracking!B226:B725,0))</f>
        <v>Project B</v>
      </c>
      <c r="H226" s="11">
        <f>IFERROR(EDATE(INDEX(Test_Data!H:H, MATCH(B226, Test_Data!A:A, 0)), -2), "")</f>
        <v>45328</v>
      </c>
    </row>
    <row r="227" spans="1:8" x14ac:dyDescent="0.3">
      <c r="A227" s="6" t="str">
        <f>INDEX(Test_Data!B:B,MATCH(Defect_Data!B227,Test_Data!A:A,0))</f>
        <v>P005</v>
      </c>
      <c r="B227" s="6" t="s">
        <v>14</v>
      </c>
      <c r="C227" s="6" t="str">
        <f>INDEX(Requirement_Tracking!J227:J726,MATCH(Defect_Data!B227,Requirement_Tracking!B227:B726,0))</f>
        <v>D128</v>
      </c>
      <c r="D227" s="6" t="str">
        <f>INDEX(Requirement_Tracking!K227:K726,MATCH(Defect_Data!B227,Requirement_Tracking!B227:B726,0))</f>
        <v>Medium</v>
      </c>
      <c r="E227" s="6" t="str" cm="1">
        <f t="array" ref="E227">IFERROR(_xlfn.SWITCH(INDEX(Test_Data!E:E, MATCH(B227, Test_Data!A:A, 0)),
    "Completed", "Closed",
    "In Progress", "In Progress",
    "Pass", "Closed",
    "Fail", "Reopened",
    "Not Possible", "Rejected",
    ""), "")</f>
        <v>Reopened</v>
      </c>
      <c r="F227" s="6" t="str">
        <f>INDEX(Requirement_Tracking!G227,MATCH(Defect_Data!B227,Requirement_Tracking!B227:B726,0))</f>
        <v>Jaha U.</v>
      </c>
      <c r="G227" s="6" t="str">
        <f>INDEX(Requirement_Tracking!H227,MATCH(Defect_Data!B227,Requirement_Tracking!B227:B726,0))</f>
        <v>Project C</v>
      </c>
      <c r="H227" s="11">
        <f>IFERROR(EDATE(INDEX(Test_Data!H:H, MATCH(B227, Test_Data!A:A, 0)), -2), "")</f>
        <v>45379</v>
      </c>
    </row>
    <row r="228" spans="1:8" x14ac:dyDescent="0.3">
      <c r="A228" s="6" t="str">
        <f>INDEX(Test_Data!B:B,MATCH(Defect_Data!B228,Test_Data!A:A,0))</f>
        <v>P002</v>
      </c>
      <c r="B228" s="6" t="s">
        <v>15</v>
      </c>
      <c r="C228" s="6" t="str">
        <f>INDEX(Requirement_Tracking!J228:J727,MATCH(Defect_Data!B228,Requirement_Tracking!B228:B727,0))</f>
        <v>None</v>
      </c>
      <c r="D228" s="6" t="str">
        <f>INDEX(Requirement_Tracking!K228:K727,MATCH(Defect_Data!B228,Requirement_Tracking!B228:B727,0))</f>
        <v>None</v>
      </c>
      <c r="E228" s="6" t="str" cm="1">
        <f t="array" ref="E228">IFERROR(_xlfn.SWITCH(INDEX(Test_Data!E:E, MATCH(B228, Test_Data!A:A, 0)),
    "Completed", "Closed",
    "In Progress", "In Progress",
    "Pass", "Closed",
    "Fail", "Reopened",
    "Not Possible", "Rejected",
    ""), "")</f>
        <v>Closed</v>
      </c>
      <c r="F228" s="6" t="str">
        <f>INDEX(Requirement_Tracking!G228,MATCH(Defect_Data!B228,Requirement_Tracking!B228:B727,0))</f>
        <v>Jaha U.</v>
      </c>
      <c r="G228" s="6" t="str">
        <f>INDEX(Requirement_Tracking!H228,MATCH(Defect_Data!B228,Requirement_Tracking!B228:B727,0))</f>
        <v>Project B</v>
      </c>
      <c r="H228" s="11">
        <f>IFERROR(EDATE(INDEX(Test_Data!H:H, MATCH(B228, Test_Data!A:A, 0)), -2), "")</f>
        <v>45330</v>
      </c>
    </row>
    <row r="229" spans="1:8" x14ac:dyDescent="0.3">
      <c r="A229" s="6" t="str">
        <f>INDEX(Test_Data!B:B,MATCH(Defect_Data!B229,Test_Data!A:A,0))</f>
        <v>P003</v>
      </c>
      <c r="B229" s="6" t="s">
        <v>16</v>
      </c>
      <c r="C229" s="6" t="str">
        <f>INDEX(Requirement_Tracking!J229:J728,MATCH(Defect_Data!B229,Requirement_Tracking!B229:B728,0))</f>
        <v>D328</v>
      </c>
      <c r="D229" s="6" t="str">
        <f>INDEX(Requirement_Tracking!K229:K728,MATCH(Defect_Data!B229,Requirement_Tracking!B229:B728,0))</f>
        <v>High</v>
      </c>
      <c r="E229" s="6" t="str" cm="1">
        <f t="array" ref="E229">IFERROR(_xlfn.SWITCH(INDEX(Test_Data!E:E, MATCH(B229, Test_Data!A:A, 0)),
    "Completed", "Closed",
    "In Progress", "In Progress",
    "Pass", "Closed",
    "Fail", "Reopened",
    "Not Possible", "Rejected",
    ""), "")</f>
        <v>In Progress</v>
      </c>
      <c r="F229" s="6" t="str">
        <f>INDEX(Requirement_Tracking!G229,MATCH(Defect_Data!B229,Requirement_Tracking!B229:B728,0))</f>
        <v>Sarah G.</v>
      </c>
      <c r="G229" s="6" t="str">
        <f>INDEX(Requirement_Tracking!H229,MATCH(Defect_Data!B229,Requirement_Tracking!B229:B728,0))</f>
        <v>Project E</v>
      </c>
      <c r="H229" s="11">
        <f>IFERROR(EDATE(INDEX(Test_Data!H:H, MATCH(B229, Test_Data!A:A, 0)), -2), "")</f>
        <v>45327</v>
      </c>
    </row>
    <row r="230" spans="1:8" x14ac:dyDescent="0.3">
      <c r="A230" s="6" t="str">
        <f>INDEX(Test_Data!B:B,MATCH(Defect_Data!B230,Test_Data!A:A,0))</f>
        <v>P002</v>
      </c>
      <c r="B230" s="6" t="s">
        <v>17</v>
      </c>
      <c r="C230" s="6" t="str">
        <f>INDEX(Requirement_Tracking!J230:J729,MATCH(Defect_Data!B230,Requirement_Tracking!B230:B729,0))</f>
        <v>None</v>
      </c>
      <c r="D230" s="6" t="str">
        <f>INDEX(Requirement_Tracking!K230:K729,MATCH(Defect_Data!B230,Requirement_Tracking!B230:B729,0))</f>
        <v>None</v>
      </c>
      <c r="E230" s="6" t="str" cm="1">
        <f t="array" ref="E230">IFERROR(_xlfn.SWITCH(INDEX(Test_Data!E:E, MATCH(B230, Test_Data!A:A, 0)),
    "Completed", "Closed",
    "In Progress", "In Progress",
    "Pass", "Closed",
    "Fail", "Reopened",
    "Not Possible", "Rejected",
    ""), "")</f>
        <v>Closed</v>
      </c>
      <c r="F230" s="6" t="str">
        <f>INDEX(Requirement_Tracking!G230,MATCH(Defect_Data!B230,Requirement_Tracking!B230:B729,0))</f>
        <v>Akshay G.</v>
      </c>
      <c r="G230" s="6" t="str">
        <f>INDEX(Requirement_Tracking!H230,MATCH(Defect_Data!B230,Requirement_Tracking!B230:B729,0))</f>
        <v>Project E</v>
      </c>
      <c r="H230" s="11">
        <f>IFERROR(EDATE(INDEX(Test_Data!H:H, MATCH(B230, Test_Data!A:A, 0)), -2), "")</f>
        <v>45365</v>
      </c>
    </row>
    <row r="231" spans="1:8" x14ac:dyDescent="0.3">
      <c r="A231" s="6" t="str">
        <f>INDEX(Test_Data!B:B,MATCH(Defect_Data!B231,Test_Data!A:A,0))</f>
        <v>P003</v>
      </c>
      <c r="B231" s="6" t="s">
        <v>18</v>
      </c>
      <c r="C231" s="6" t="str">
        <f>INDEX(Requirement_Tracking!J231:J730,MATCH(Defect_Data!B231,Requirement_Tracking!B231:B730,0))</f>
        <v>None</v>
      </c>
      <c r="D231" s="6" t="str">
        <f>INDEX(Requirement_Tracking!K231:K730,MATCH(Defect_Data!B231,Requirement_Tracking!B231:B730,0))</f>
        <v>None</v>
      </c>
      <c r="E231" s="6" t="str" cm="1">
        <f t="array" ref="E231">IFERROR(_xlfn.SWITCH(INDEX(Test_Data!E:E, MATCH(B231, Test_Data!A:A, 0)),
    "Completed", "Closed",
    "In Progress", "In Progress",
    "Pass", "Closed",
    "Fail", "Reopened",
    "Not Possible", "Rejected",
    ""), "")</f>
        <v>Closed</v>
      </c>
      <c r="F231" s="6" t="str">
        <f>INDEX(Requirement_Tracking!G231,MATCH(Defect_Data!B231,Requirement_Tracking!B231:B730,0))</f>
        <v>Dara H.</v>
      </c>
      <c r="G231" s="6" t="str">
        <f>INDEX(Requirement_Tracking!H231,MATCH(Defect_Data!B231,Requirement_Tracking!B231:B730,0))</f>
        <v>Project C</v>
      </c>
      <c r="H231" s="11">
        <f>IFERROR(EDATE(INDEX(Test_Data!H:H, MATCH(B231, Test_Data!A:A, 0)), -2), "")</f>
        <v>45245</v>
      </c>
    </row>
    <row r="232" spans="1:8" x14ac:dyDescent="0.3">
      <c r="A232" s="6" t="str">
        <f>INDEX(Test_Data!B:B,MATCH(Defect_Data!B232,Test_Data!A:A,0))</f>
        <v>P003</v>
      </c>
      <c r="B232" s="6" t="s">
        <v>19</v>
      </c>
      <c r="C232" s="6" t="str">
        <f>INDEX(Requirement_Tracking!J232:J731,MATCH(Defect_Data!B232,Requirement_Tracking!B232:B731,0))</f>
        <v>D331</v>
      </c>
      <c r="D232" s="6" t="str">
        <f>INDEX(Requirement_Tracking!K232:K731,MATCH(Defect_Data!B232,Requirement_Tracking!B232:B731,0))</f>
        <v>Critical</v>
      </c>
      <c r="E232" s="6" t="str" cm="1">
        <f t="array" ref="E232">IFERROR(_xlfn.SWITCH(INDEX(Test_Data!E:E, MATCH(B232, Test_Data!A:A, 0)),
    "Completed", "Closed",
    "In Progress", "In Progress",
    "Pass", "Closed",
    "Fail", "Reopened",
    "Not Possible", "Rejected",
    ""), "")</f>
        <v>Closed</v>
      </c>
      <c r="F232" s="6" t="str">
        <f>INDEX(Requirement_Tracking!G232,MATCH(Defect_Data!B232,Requirement_Tracking!B232:B731,0))</f>
        <v>Dara H.</v>
      </c>
      <c r="G232" s="6" t="str">
        <f>INDEX(Requirement_Tracking!H232,MATCH(Defect_Data!B232,Requirement_Tracking!B232:B731,0))</f>
        <v>Project C</v>
      </c>
      <c r="H232" s="11">
        <f>IFERROR(EDATE(INDEX(Test_Data!H:H, MATCH(B232, Test_Data!A:A, 0)), -2), "")</f>
        <v>45310</v>
      </c>
    </row>
    <row r="233" spans="1:8" x14ac:dyDescent="0.3">
      <c r="A233" s="6" t="str">
        <f>INDEX(Test_Data!B:B,MATCH(Defect_Data!B233,Test_Data!A:A,0))</f>
        <v>P005</v>
      </c>
      <c r="B233" s="6" t="s">
        <v>20</v>
      </c>
      <c r="C233" s="6" t="str">
        <f>INDEX(Requirement_Tracking!J233:J732,MATCH(Defect_Data!B233,Requirement_Tracking!B233:B732,0))</f>
        <v>None</v>
      </c>
      <c r="D233" s="6" t="str">
        <f>INDEX(Requirement_Tracking!K233:K732,MATCH(Defect_Data!B233,Requirement_Tracking!B233:B732,0))</f>
        <v>None</v>
      </c>
      <c r="E233" s="6" t="str" cm="1">
        <f t="array" ref="E233">IFERROR(_xlfn.SWITCH(INDEX(Test_Data!E:E, MATCH(B233, Test_Data!A:A, 0)),
    "Completed", "Closed",
    "In Progress", "In Progress",
    "Pass", "Closed",
    "Fail", "Reopened",
    "Not Possible", "Rejected",
    ""), "")</f>
        <v>Closed</v>
      </c>
      <c r="F233" s="6" t="str">
        <f>INDEX(Requirement_Tracking!G233,MATCH(Defect_Data!B233,Requirement_Tracking!B233:B732,0))</f>
        <v>Akshay G.</v>
      </c>
      <c r="G233" s="6" t="str">
        <f>INDEX(Requirement_Tracking!H233,MATCH(Defect_Data!B233,Requirement_Tracking!B233:B732,0))</f>
        <v>Project D</v>
      </c>
      <c r="H233" s="11">
        <f>IFERROR(EDATE(INDEX(Test_Data!H:H, MATCH(B233, Test_Data!A:A, 0)), -2), "")</f>
        <v>45277</v>
      </c>
    </row>
    <row r="234" spans="1:8" x14ac:dyDescent="0.3">
      <c r="A234" s="6" t="str">
        <f>INDEX(Test_Data!B:B,MATCH(Defect_Data!B234,Test_Data!A:A,0))</f>
        <v>P002</v>
      </c>
      <c r="B234" s="6" t="s">
        <v>21</v>
      </c>
      <c r="C234" s="6" t="str">
        <f>INDEX(Requirement_Tracking!J234:J733,MATCH(Defect_Data!B234,Requirement_Tracking!B234:B733,0))</f>
        <v>None</v>
      </c>
      <c r="D234" s="6" t="str">
        <f>INDEX(Requirement_Tracking!K234:K733,MATCH(Defect_Data!B234,Requirement_Tracking!B234:B733,0))</f>
        <v>None</v>
      </c>
      <c r="E234" s="6" t="str" cm="1">
        <f t="array" ref="E234">IFERROR(_xlfn.SWITCH(INDEX(Test_Data!E:E, MATCH(B234, Test_Data!A:A, 0)),
    "Completed", "Closed",
    "In Progress", "In Progress",
    "Pass", "Closed",
    "Fail", "Reopened",
    "Not Possible", "Rejected",
    ""), "")</f>
        <v>In Progress</v>
      </c>
      <c r="F234" s="6" t="str">
        <f>INDEX(Requirement_Tracking!G234,MATCH(Defect_Data!B234,Requirement_Tracking!B234:B733,0))</f>
        <v>Jasmin P.</v>
      </c>
      <c r="G234" s="6" t="str">
        <f>INDEX(Requirement_Tracking!H234,MATCH(Defect_Data!B234,Requirement_Tracking!B234:B733,0))</f>
        <v>Project B</v>
      </c>
      <c r="H234" s="11">
        <f>IFERROR(EDATE(INDEX(Test_Data!H:H, MATCH(B234, Test_Data!A:A, 0)), -2), "")</f>
        <v>45436</v>
      </c>
    </row>
    <row r="235" spans="1:8" x14ac:dyDescent="0.3">
      <c r="A235" s="6" t="str">
        <f>INDEX(Test_Data!B:B,MATCH(Defect_Data!B235,Test_Data!A:A,0))</f>
        <v>P004</v>
      </c>
      <c r="B235" s="6" t="s">
        <v>22</v>
      </c>
      <c r="C235" s="6" t="str">
        <f>INDEX(Requirement_Tracking!J235:J734,MATCH(Defect_Data!B235,Requirement_Tracking!B235:B734,0))</f>
        <v>D334</v>
      </c>
      <c r="D235" s="6" t="str">
        <f>INDEX(Requirement_Tracking!K235:K734,MATCH(Defect_Data!B235,Requirement_Tracking!B235:B734,0))</f>
        <v>Critical</v>
      </c>
      <c r="E235" s="6" t="str" cm="1">
        <f t="array" ref="E235">IFERROR(_xlfn.SWITCH(INDEX(Test_Data!E:E, MATCH(B235, Test_Data!A:A, 0)),
    "Completed", "Closed",
    "In Progress", "In Progress",
    "Pass", "Closed",
    "Fail", "Reopened",
    "Not Possible", "Rejected",
    ""), "")</f>
        <v>Closed</v>
      </c>
      <c r="F235" s="6" t="str">
        <f>INDEX(Requirement_Tracking!G235,MATCH(Defect_Data!B235,Requirement_Tracking!B235:B734,0))</f>
        <v>Jasmin P.</v>
      </c>
      <c r="G235" s="6" t="str">
        <f>INDEX(Requirement_Tracking!H235,MATCH(Defect_Data!B235,Requirement_Tracking!B235:B734,0))</f>
        <v>Project C</v>
      </c>
      <c r="H235" s="11">
        <f>IFERROR(EDATE(INDEX(Test_Data!H:H, MATCH(B235, Test_Data!A:A, 0)), -2), "")</f>
        <v>45361</v>
      </c>
    </row>
    <row r="236" spans="1:8" x14ac:dyDescent="0.3">
      <c r="A236" s="6" t="str">
        <f>INDEX(Test_Data!B:B,MATCH(Defect_Data!B236,Test_Data!A:A,0))</f>
        <v>P001</v>
      </c>
      <c r="B236" s="6" t="s">
        <v>23</v>
      </c>
      <c r="C236" s="6" t="str">
        <f>INDEX(Requirement_Tracking!J236:J735,MATCH(Defect_Data!B236,Requirement_Tracking!B236:B735,0))</f>
        <v>None</v>
      </c>
      <c r="D236" s="6" t="str">
        <f>INDEX(Requirement_Tracking!K236:K735,MATCH(Defect_Data!B236,Requirement_Tracking!B236:B735,0))</f>
        <v>None</v>
      </c>
      <c r="E236" s="6" t="str" cm="1">
        <f t="array" ref="E236">IFERROR(_xlfn.SWITCH(INDEX(Test_Data!E:E, MATCH(B236, Test_Data!A:A, 0)),
    "Completed", "Closed",
    "In Progress", "In Progress",
    "Pass", "Closed",
    "Fail", "Reopened",
    "Not Possible", "Rejected",
    ""), "")</f>
        <v>In Progress</v>
      </c>
      <c r="F236" s="6" t="str">
        <f>INDEX(Requirement_Tracking!G236,MATCH(Defect_Data!B236,Requirement_Tracking!B236:B735,0))</f>
        <v>Jaha U.</v>
      </c>
      <c r="G236" s="6" t="str">
        <f>INDEX(Requirement_Tracking!H236,MATCH(Defect_Data!B236,Requirement_Tracking!B236:B735,0))</f>
        <v>Project A</v>
      </c>
      <c r="H236" s="11">
        <f>IFERROR(EDATE(INDEX(Test_Data!H:H, MATCH(B236, Test_Data!A:A, 0)), -2), "")</f>
        <v>45404</v>
      </c>
    </row>
    <row r="237" spans="1:8" x14ac:dyDescent="0.3">
      <c r="A237" s="6" t="str">
        <f>INDEX(Test_Data!B:B,MATCH(Defect_Data!B237,Test_Data!A:A,0))</f>
        <v>P003</v>
      </c>
      <c r="B237" s="6" t="s">
        <v>24</v>
      </c>
      <c r="C237" s="6" t="str">
        <f>INDEX(Requirement_Tracking!J237:J736,MATCH(Defect_Data!B237,Requirement_Tracking!B237:B736,0))</f>
        <v>None</v>
      </c>
      <c r="D237" s="6" t="str">
        <f>INDEX(Requirement_Tracking!K237:K736,MATCH(Defect_Data!B237,Requirement_Tracking!B237:B736,0))</f>
        <v>None</v>
      </c>
      <c r="E237" s="6" t="str" cm="1">
        <f t="array" ref="E237">IFERROR(_xlfn.SWITCH(INDEX(Test_Data!E:E, MATCH(B237, Test_Data!A:A, 0)),
    "Completed", "Closed",
    "In Progress", "In Progress",
    "Pass", "Closed",
    "Fail", "Reopened",
    "Not Possible", "Rejected",
    ""), "")</f>
        <v>In Progress</v>
      </c>
      <c r="F237" s="6" t="str">
        <f>INDEX(Requirement_Tracking!G237,MATCH(Defect_Data!B237,Requirement_Tracking!B237:B736,0))</f>
        <v>Dara H.</v>
      </c>
      <c r="G237" s="6" t="str">
        <f>INDEX(Requirement_Tracking!H237,MATCH(Defect_Data!B237,Requirement_Tracking!B237:B736,0))</f>
        <v>Project C</v>
      </c>
      <c r="H237" s="11">
        <f>IFERROR(EDATE(INDEX(Test_Data!H:H, MATCH(B237, Test_Data!A:A, 0)), -2), "")</f>
        <v>45296</v>
      </c>
    </row>
    <row r="238" spans="1:8" x14ac:dyDescent="0.3">
      <c r="A238" s="6" t="str">
        <f>INDEX(Test_Data!B:B,MATCH(Defect_Data!B238,Test_Data!A:A,0))</f>
        <v>P003</v>
      </c>
      <c r="B238" s="6" t="s">
        <v>25</v>
      </c>
      <c r="C238" s="6" t="str">
        <f>INDEX(Requirement_Tracking!J238:J737,MATCH(Defect_Data!B238,Requirement_Tracking!B238:B737,0))</f>
        <v>D337</v>
      </c>
      <c r="D238" s="6" t="str">
        <f>INDEX(Requirement_Tracking!K238:K737,MATCH(Defect_Data!B238,Requirement_Tracking!B238:B737,0))</f>
        <v>Critical</v>
      </c>
      <c r="E238" s="6" t="str" cm="1">
        <f t="array" ref="E238">IFERROR(_xlfn.SWITCH(INDEX(Test_Data!E:E, MATCH(B238, Test_Data!A:A, 0)),
    "Completed", "Closed",
    "In Progress", "In Progress",
    "Pass", "Closed",
    "Fail", "Reopened",
    "Not Possible", "Rejected",
    ""), "")</f>
        <v>Closed</v>
      </c>
      <c r="F238" s="6" t="str">
        <f>INDEX(Requirement_Tracking!G238,MATCH(Defect_Data!B238,Requirement_Tracking!B238:B737,0))</f>
        <v>Akshay G.</v>
      </c>
      <c r="G238" s="6" t="str">
        <f>INDEX(Requirement_Tracking!H238,MATCH(Defect_Data!B238,Requirement_Tracking!B238:B737,0))</f>
        <v>Project D</v>
      </c>
      <c r="H238" s="11">
        <f>IFERROR(EDATE(INDEX(Test_Data!H:H, MATCH(B238, Test_Data!A:A, 0)), -2), "")</f>
        <v>45235</v>
      </c>
    </row>
    <row r="239" spans="1:8" x14ac:dyDescent="0.3">
      <c r="A239" s="6" t="str">
        <f>INDEX(Test_Data!B:B,MATCH(Defect_Data!B239,Test_Data!A:A,0))</f>
        <v>P001</v>
      </c>
      <c r="B239" s="6" t="s">
        <v>26</v>
      </c>
      <c r="C239" s="6" t="str">
        <f>INDEX(Requirement_Tracking!J239:J738,MATCH(Defect_Data!B239,Requirement_Tracking!B239:B738,0))</f>
        <v>None</v>
      </c>
      <c r="D239" s="6" t="str">
        <f>INDEX(Requirement_Tracking!K239:K738,MATCH(Defect_Data!B239,Requirement_Tracking!B239:B738,0))</f>
        <v>None</v>
      </c>
      <c r="E239" s="6" t="str" cm="1">
        <f t="array" ref="E239">IFERROR(_xlfn.SWITCH(INDEX(Test_Data!E:E, MATCH(B239, Test_Data!A:A, 0)),
    "Completed", "Closed",
    "In Progress", "In Progress",
    "Pass", "Closed",
    "Fail", "Reopened",
    "Not Possible", "Rejected",
    ""), "")</f>
        <v>Closed</v>
      </c>
      <c r="F239" s="6" t="str">
        <f>INDEX(Requirement_Tracking!G239,MATCH(Defect_Data!B239,Requirement_Tracking!B239:B738,0))</f>
        <v>Dara H.</v>
      </c>
      <c r="G239" s="6" t="str">
        <f>INDEX(Requirement_Tracking!H239,MATCH(Defect_Data!B239,Requirement_Tracking!B239:B738,0))</f>
        <v>Project E</v>
      </c>
      <c r="H239" s="11">
        <f>IFERROR(EDATE(INDEX(Test_Data!H:H, MATCH(B239, Test_Data!A:A, 0)), -2), "")</f>
        <v>45315</v>
      </c>
    </row>
    <row r="240" spans="1:8" x14ac:dyDescent="0.3">
      <c r="A240" s="6" t="str">
        <f>INDEX(Test_Data!B:B,MATCH(Defect_Data!B240,Test_Data!A:A,0))</f>
        <v>P005</v>
      </c>
      <c r="B240" s="6" t="s">
        <v>27</v>
      </c>
      <c r="C240" s="6" t="str">
        <f>INDEX(Requirement_Tracking!J240:J739,MATCH(Defect_Data!B240,Requirement_Tracking!B240:B739,0))</f>
        <v>None</v>
      </c>
      <c r="D240" s="6" t="str">
        <f>INDEX(Requirement_Tracking!K240:K739,MATCH(Defect_Data!B240,Requirement_Tracking!B240:B739,0))</f>
        <v>None</v>
      </c>
      <c r="E240" s="6" t="str" cm="1">
        <f t="array" ref="E240">IFERROR(_xlfn.SWITCH(INDEX(Test_Data!E:E, MATCH(B240, Test_Data!A:A, 0)),
    "Completed", "Closed",
    "In Progress", "In Progress",
    "Pass", "Closed",
    "Fail", "Reopened",
    "Not Possible", "Rejected",
    ""), "")</f>
        <v>In Progress</v>
      </c>
      <c r="F240" s="6" t="str">
        <f>INDEX(Requirement_Tracking!G240,MATCH(Defect_Data!B240,Requirement_Tracking!B240:B739,0))</f>
        <v>Akshay G.</v>
      </c>
      <c r="G240" s="6" t="str">
        <f>INDEX(Requirement_Tracking!H240,MATCH(Defect_Data!B240,Requirement_Tracking!B240:B739,0))</f>
        <v>Project D</v>
      </c>
      <c r="H240" s="11">
        <f>IFERROR(EDATE(INDEX(Test_Data!H:H, MATCH(B240, Test_Data!A:A, 0)), -2), "")</f>
        <v>45304</v>
      </c>
    </row>
    <row r="241" spans="1:8" x14ac:dyDescent="0.3">
      <c r="A241" s="6" t="str">
        <f>INDEX(Test_Data!B:B,MATCH(Defect_Data!B241,Test_Data!A:A,0))</f>
        <v>P003</v>
      </c>
      <c r="B241" s="6" t="s">
        <v>28</v>
      </c>
      <c r="C241" s="6" t="str">
        <f>INDEX(Requirement_Tracking!J241:J740,MATCH(Defect_Data!B241,Requirement_Tracking!B241:B740,0))</f>
        <v>D340</v>
      </c>
      <c r="D241" s="6" t="str">
        <f>INDEX(Requirement_Tracking!K241:K740,MATCH(Defect_Data!B241,Requirement_Tracking!B241:B740,0))</f>
        <v>Low</v>
      </c>
      <c r="E241" s="6" t="str" cm="1">
        <f t="array" ref="E241">IFERROR(_xlfn.SWITCH(INDEX(Test_Data!E:E, MATCH(B241, Test_Data!A:A, 0)),
    "Completed", "Closed",
    "In Progress", "In Progress",
    "Pass", "Closed",
    "Fail", "Reopened",
    "Not Possible", "Rejected",
    ""), "")</f>
        <v>Closed</v>
      </c>
      <c r="F241" s="6" t="str">
        <f>INDEX(Requirement_Tracking!G241,MATCH(Defect_Data!B241,Requirement_Tracking!B241:B740,0))</f>
        <v>Jasmin P.</v>
      </c>
      <c r="G241" s="6" t="str">
        <f>INDEX(Requirement_Tracking!H241,MATCH(Defect_Data!B241,Requirement_Tracking!B241:B740,0))</f>
        <v>Project D</v>
      </c>
      <c r="H241" s="11">
        <f>IFERROR(EDATE(INDEX(Test_Data!H:H, MATCH(B241, Test_Data!A:A, 0)), -2), "")</f>
        <v>45355</v>
      </c>
    </row>
    <row r="242" spans="1:8" x14ac:dyDescent="0.3">
      <c r="A242" s="6" t="str">
        <f>INDEX(Test_Data!B:B,MATCH(Defect_Data!B242,Test_Data!A:A,0))</f>
        <v>P004</v>
      </c>
      <c r="B242" s="6" t="s">
        <v>29</v>
      </c>
      <c r="C242" s="6" t="str">
        <f>INDEX(Requirement_Tracking!J242:J741,MATCH(Defect_Data!B242,Requirement_Tracking!B242:B741,0))</f>
        <v>None</v>
      </c>
      <c r="D242" s="6" t="str">
        <f>INDEX(Requirement_Tracking!K242:K741,MATCH(Defect_Data!B242,Requirement_Tracking!B242:B741,0))</f>
        <v>None</v>
      </c>
      <c r="E242" s="6" t="str" cm="1">
        <f t="array" ref="E242">IFERROR(_xlfn.SWITCH(INDEX(Test_Data!E:E, MATCH(B242, Test_Data!A:A, 0)),
    "Completed", "Closed",
    "In Progress", "In Progress",
    "Pass", "Closed",
    "Fail", "Reopened",
    "Not Possible", "Rejected",
    ""), "")</f>
        <v>Closed</v>
      </c>
      <c r="F242" s="6" t="str">
        <f>INDEX(Requirement_Tracking!G242,MATCH(Defect_Data!B242,Requirement_Tracking!B242:B741,0))</f>
        <v>Sarah G.</v>
      </c>
      <c r="G242" s="6" t="str">
        <f>INDEX(Requirement_Tracking!H242,MATCH(Defect_Data!B242,Requirement_Tracking!B242:B741,0))</f>
        <v>Project A</v>
      </c>
      <c r="H242" s="11">
        <f>IFERROR(EDATE(INDEX(Test_Data!H:H, MATCH(B242, Test_Data!A:A, 0)), -2), "")</f>
        <v>45327</v>
      </c>
    </row>
    <row r="243" spans="1:8" x14ac:dyDescent="0.3">
      <c r="A243" s="6" t="str">
        <f>INDEX(Test_Data!B:B,MATCH(Defect_Data!B243,Test_Data!A:A,0))</f>
        <v>P002</v>
      </c>
      <c r="B243" s="6" t="s">
        <v>30</v>
      </c>
      <c r="C243" s="6" t="str">
        <f>INDEX(Requirement_Tracking!J243:J742,MATCH(Defect_Data!B243,Requirement_Tracking!B243:B742,0))</f>
        <v>None</v>
      </c>
      <c r="D243" s="6" t="str">
        <f>INDEX(Requirement_Tracking!K243:K742,MATCH(Defect_Data!B243,Requirement_Tracking!B243:B742,0))</f>
        <v>None</v>
      </c>
      <c r="E243" s="6" t="str" cm="1">
        <f t="array" ref="E243">IFERROR(_xlfn.SWITCH(INDEX(Test_Data!E:E, MATCH(B243, Test_Data!A:A, 0)),
    "Completed", "Closed",
    "In Progress", "In Progress",
    "Pass", "Closed",
    "Fail", "Reopened",
    "Not Possible", "Rejected",
    ""), "")</f>
        <v>Closed</v>
      </c>
      <c r="F243" s="6" t="str">
        <f>INDEX(Requirement_Tracking!G243,MATCH(Defect_Data!B243,Requirement_Tracking!B243:B742,0))</f>
        <v>Jasmin P.</v>
      </c>
      <c r="G243" s="6" t="str">
        <f>INDEX(Requirement_Tracking!H243,MATCH(Defect_Data!B243,Requirement_Tracking!B243:B742,0))</f>
        <v>Project E</v>
      </c>
      <c r="H243" s="11">
        <f>IFERROR(EDATE(INDEX(Test_Data!H:H, MATCH(B243, Test_Data!A:A, 0)), -2), "")</f>
        <v>45239</v>
      </c>
    </row>
    <row r="244" spans="1:8" x14ac:dyDescent="0.3">
      <c r="A244" s="6" t="str">
        <f>INDEX(Test_Data!B:B,MATCH(Defect_Data!B244,Test_Data!A:A,0))</f>
        <v>P002</v>
      </c>
      <c r="B244" s="6" t="s">
        <v>31</v>
      </c>
      <c r="C244" s="6" t="str">
        <f>INDEX(Requirement_Tracking!J244:J743,MATCH(Defect_Data!B244,Requirement_Tracking!B244:B743,0))</f>
        <v>D343</v>
      </c>
      <c r="D244" s="6" t="str">
        <f>INDEX(Requirement_Tracking!K244:K743,MATCH(Defect_Data!B244,Requirement_Tracking!B244:B743,0))</f>
        <v>Low</v>
      </c>
      <c r="E244" s="6" t="str" cm="1">
        <f t="array" ref="E244">IFERROR(_xlfn.SWITCH(INDEX(Test_Data!E:E, MATCH(B244, Test_Data!A:A, 0)),
    "Completed", "Closed",
    "In Progress", "In Progress",
    "Pass", "Closed",
    "Fail", "Reopened",
    "Not Possible", "Rejected",
    ""), "")</f>
        <v>In Progress</v>
      </c>
      <c r="F244" s="6" t="str">
        <f>INDEX(Requirement_Tracking!G244,MATCH(Defect_Data!B244,Requirement_Tracking!B244:B743,0))</f>
        <v>Sarah G.</v>
      </c>
      <c r="G244" s="6" t="str">
        <f>INDEX(Requirement_Tracking!H244,MATCH(Defect_Data!B244,Requirement_Tracking!B244:B743,0))</f>
        <v>Project D</v>
      </c>
      <c r="H244" s="11">
        <f>IFERROR(EDATE(INDEX(Test_Data!H:H, MATCH(B244, Test_Data!A:A, 0)), -2), "")</f>
        <v>45412</v>
      </c>
    </row>
    <row r="245" spans="1:8" x14ac:dyDescent="0.3">
      <c r="A245" s="6" t="str">
        <f>INDEX(Test_Data!B:B,MATCH(Defect_Data!B245,Test_Data!A:A,0))</f>
        <v>P004</v>
      </c>
      <c r="B245" s="6" t="s">
        <v>32</v>
      </c>
      <c r="C245" s="6" t="str">
        <f>INDEX(Requirement_Tracking!J245:J744,MATCH(Defect_Data!B245,Requirement_Tracking!B245:B744,0))</f>
        <v>D324</v>
      </c>
      <c r="D245" s="6" t="str">
        <f>INDEX(Requirement_Tracking!K245:K744,MATCH(Defect_Data!B245,Requirement_Tracking!B245:B744,0))</f>
        <v>Low</v>
      </c>
      <c r="E245" s="6" t="str" cm="1">
        <f t="array" ref="E245">IFERROR(_xlfn.SWITCH(INDEX(Test_Data!E:E, MATCH(B245, Test_Data!A:A, 0)),
    "Completed", "Closed",
    "In Progress", "In Progress",
    "Pass", "Closed",
    "Fail", "Reopened",
    "Not Possible", "Rejected",
    ""), "")</f>
        <v>Closed</v>
      </c>
      <c r="F245" s="6" t="str">
        <f>INDEX(Requirement_Tracking!G245,MATCH(Defect_Data!B245,Requirement_Tracking!B245:B744,0))</f>
        <v>Dara H.</v>
      </c>
      <c r="G245" s="6" t="str">
        <f>INDEX(Requirement_Tracking!H245,MATCH(Defect_Data!B245,Requirement_Tracking!B245:B744,0))</f>
        <v>Project E</v>
      </c>
      <c r="H245" s="11">
        <f>IFERROR(EDATE(INDEX(Test_Data!H:H, MATCH(B245, Test_Data!A:A, 0)), -2), "")</f>
        <v>45296</v>
      </c>
    </row>
    <row r="246" spans="1:8" x14ac:dyDescent="0.3">
      <c r="A246" s="6" t="str">
        <f>INDEX(Test_Data!B:B,MATCH(Defect_Data!B246,Test_Data!A:A,0))</f>
        <v>P004</v>
      </c>
      <c r="B246" s="6" t="s">
        <v>33</v>
      </c>
      <c r="C246" s="6" t="str">
        <f>INDEX(Requirement_Tracking!J246:J745,MATCH(Defect_Data!B246,Requirement_Tracking!B246:B745,0))</f>
        <v>None</v>
      </c>
      <c r="D246" s="6" t="str">
        <f>INDEX(Requirement_Tracking!K246:K745,MATCH(Defect_Data!B246,Requirement_Tracking!B246:B745,0))</f>
        <v>None</v>
      </c>
      <c r="E246" s="6" t="str" cm="1">
        <f t="array" ref="E246">IFERROR(_xlfn.SWITCH(INDEX(Test_Data!E:E, MATCH(B246, Test_Data!A:A, 0)),
    "Completed", "Closed",
    "In Progress", "In Progress",
    "Pass", "Closed",
    "Fail", "Reopened",
    "Not Possible", "Rejected",
    ""), "")</f>
        <v>In Progress</v>
      </c>
      <c r="F246" s="6" t="str">
        <f>INDEX(Requirement_Tracking!G246,MATCH(Defect_Data!B246,Requirement_Tracking!B246:B745,0))</f>
        <v>Jasmin P.</v>
      </c>
      <c r="G246" s="6" t="str">
        <f>INDEX(Requirement_Tracking!H246,MATCH(Defect_Data!B246,Requirement_Tracking!B246:B745,0))</f>
        <v>Project B</v>
      </c>
      <c r="H246" s="11">
        <f>IFERROR(EDATE(INDEX(Test_Data!H:H, MATCH(B246, Test_Data!A:A, 0)), -2), "")</f>
        <v>45272</v>
      </c>
    </row>
    <row r="247" spans="1:8" x14ac:dyDescent="0.3">
      <c r="A247" s="6" t="str">
        <f>INDEX(Test_Data!B:B,MATCH(Defect_Data!B247,Test_Data!A:A,0))</f>
        <v>P005</v>
      </c>
      <c r="B247" s="6" t="s">
        <v>34</v>
      </c>
      <c r="C247" s="6" t="str">
        <f>INDEX(Requirement_Tracking!J247:J746,MATCH(Defect_Data!B247,Requirement_Tracking!B247:B746,0))</f>
        <v>D346</v>
      </c>
      <c r="D247" s="6" t="str">
        <f>INDEX(Requirement_Tracking!K247:K746,MATCH(Defect_Data!B247,Requirement_Tracking!B247:B746,0))</f>
        <v>Low</v>
      </c>
      <c r="E247" s="6" t="str" cm="1">
        <f t="array" ref="E247">IFERROR(_xlfn.SWITCH(INDEX(Test_Data!E:E, MATCH(B247, Test_Data!A:A, 0)),
    "Completed", "Closed",
    "In Progress", "In Progress",
    "Pass", "Closed",
    "Fail", "Reopened",
    "Not Possible", "Rejected",
    ""), "")</f>
        <v>Rejected</v>
      </c>
      <c r="F247" s="6" t="str">
        <f>INDEX(Requirement_Tracking!G247,MATCH(Defect_Data!B247,Requirement_Tracking!B247:B746,0))</f>
        <v>Akshay G.</v>
      </c>
      <c r="G247" s="6" t="str">
        <f>INDEX(Requirement_Tracking!H247,MATCH(Defect_Data!B247,Requirement_Tracking!B247:B746,0))</f>
        <v>Project B</v>
      </c>
      <c r="H247" s="11">
        <f>IFERROR(EDATE(INDEX(Test_Data!H:H, MATCH(B247, Test_Data!A:A, 0)), -2), "")</f>
        <v>45270</v>
      </c>
    </row>
    <row r="248" spans="1:8" x14ac:dyDescent="0.3">
      <c r="A248" s="6" t="str">
        <f>INDEX(Test_Data!B:B,MATCH(Defect_Data!B248,Test_Data!A:A,0))</f>
        <v>P003</v>
      </c>
      <c r="B248" s="6" t="s">
        <v>35</v>
      </c>
      <c r="C248" s="6" t="str">
        <f>INDEX(Requirement_Tracking!J248:J747,MATCH(Defect_Data!B248,Requirement_Tracking!B248:B747,0))</f>
        <v>None</v>
      </c>
      <c r="D248" s="6" t="str">
        <f>INDEX(Requirement_Tracking!K248:K747,MATCH(Defect_Data!B248,Requirement_Tracking!B248:B747,0))</f>
        <v>None</v>
      </c>
      <c r="E248" s="6" t="str" cm="1">
        <f t="array" ref="E248">IFERROR(_xlfn.SWITCH(INDEX(Test_Data!E:E, MATCH(B248, Test_Data!A:A, 0)),
    "Completed", "Closed",
    "In Progress", "In Progress",
    "Pass", "Closed",
    "Fail", "Reopened",
    "Not Possible", "Rejected",
    ""), "")</f>
        <v>In Progress</v>
      </c>
      <c r="F248" s="6" t="str">
        <f>INDEX(Requirement_Tracking!G248,MATCH(Defect_Data!B248,Requirement_Tracking!B248:B747,0))</f>
        <v>Akshay G.</v>
      </c>
      <c r="G248" s="6" t="str">
        <f>INDEX(Requirement_Tracking!H248,MATCH(Defect_Data!B248,Requirement_Tracking!B248:B747,0))</f>
        <v>Project B</v>
      </c>
      <c r="H248" s="11">
        <f>IFERROR(EDATE(INDEX(Test_Data!H:H, MATCH(B248, Test_Data!A:A, 0)), -2), "")</f>
        <v>45289</v>
      </c>
    </row>
    <row r="249" spans="1:8" x14ac:dyDescent="0.3">
      <c r="A249" s="6" t="str">
        <f>INDEX(Test_Data!B:B,MATCH(Defect_Data!B249,Test_Data!A:A,0))</f>
        <v>P002</v>
      </c>
      <c r="B249" s="6" t="s">
        <v>36</v>
      </c>
      <c r="C249" s="6" t="str">
        <f>INDEX(Requirement_Tracking!J249:J748,MATCH(Defect_Data!B249,Requirement_Tracking!B249:B748,0))</f>
        <v>D652</v>
      </c>
      <c r="D249" s="6" t="str">
        <f>INDEX(Requirement_Tracking!K249:K748,MATCH(Defect_Data!B249,Requirement_Tracking!B249:B748,0))</f>
        <v>Low</v>
      </c>
      <c r="E249" s="6" t="str" cm="1">
        <f t="array" ref="E249">IFERROR(_xlfn.SWITCH(INDEX(Test_Data!E:E, MATCH(B249, Test_Data!A:A, 0)),
    "Completed", "Closed",
    "In Progress", "In Progress",
    "Pass", "Closed",
    "Fail", "Reopened",
    "Not Possible", "Rejected",
    ""), "")</f>
        <v>In Progress</v>
      </c>
      <c r="F249" s="6" t="str">
        <f>INDEX(Requirement_Tracking!G249,MATCH(Defect_Data!B249,Requirement_Tracking!B249:B748,0))</f>
        <v>Dara H.</v>
      </c>
      <c r="G249" s="6" t="str">
        <f>INDEX(Requirement_Tracking!H249,MATCH(Defect_Data!B249,Requirement_Tracking!B249:B748,0))</f>
        <v>Project B</v>
      </c>
      <c r="H249" s="11">
        <f>IFERROR(EDATE(INDEX(Test_Data!H:H, MATCH(B249, Test_Data!A:A, 0)), -2), "")</f>
        <v>45351</v>
      </c>
    </row>
    <row r="250" spans="1:8" x14ac:dyDescent="0.3">
      <c r="A250" s="6" t="str">
        <f>INDEX(Test_Data!B:B,MATCH(Defect_Data!B250,Test_Data!A:A,0))</f>
        <v>P003</v>
      </c>
      <c r="B250" s="6" t="s">
        <v>37</v>
      </c>
      <c r="C250" s="6" t="str">
        <f>INDEX(Requirement_Tracking!J250:J749,MATCH(Defect_Data!B250,Requirement_Tracking!B250:B749,0))</f>
        <v>D349</v>
      </c>
      <c r="D250" s="6" t="str">
        <f>INDEX(Requirement_Tracking!K250:K749,MATCH(Defect_Data!B250,Requirement_Tracking!B250:B749,0))</f>
        <v>Low</v>
      </c>
      <c r="E250" s="6" t="str" cm="1">
        <f t="array" ref="E250">IFERROR(_xlfn.SWITCH(INDEX(Test_Data!E:E, MATCH(B250, Test_Data!A:A, 0)),
    "Completed", "Closed",
    "In Progress", "In Progress",
    "Pass", "Closed",
    "Fail", "Reopened",
    "Not Possible", "Rejected",
    ""), "")</f>
        <v>In Progress</v>
      </c>
      <c r="F250" s="6" t="str">
        <f>INDEX(Requirement_Tracking!G250,MATCH(Defect_Data!B250,Requirement_Tracking!B250:B749,0))</f>
        <v>Dara H.</v>
      </c>
      <c r="G250" s="6" t="str">
        <f>INDEX(Requirement_Tracking!H250,MATCH(Defect_Data!B250,Requirement_Tracking!B250:B749,0))</f>
        <v>Project C</v>
      </c>
      <c r="H250" s="11">
        <f>IFERROR(EDATE(INDEX(Test_Data!H:H, MATCH(B250, Test_Data!A:A, 0)), -2), "")</f>
        <v>45266</v>
      </c>
    </row>
    <row r="251" spans="1:8" x14ac:dyDescent="0.3">
      <c r="A251" s="6" t="str">
        <f>INDEX(Test_Data!B:B,MATCH(Defect_Data!B251,Test_Data!A:A,0))</f>
        <v>P001</v>
      </c>
      <c r="B251" s="6" t="s">
        <v>38</v>
      </c>
      <c r="C251" s="6" t="str">
        <f>INDEX(Requirement_Tracking!J251:J750,MATCH(Defect_Data!B251,Requirement_Tracking!B251:B750,0))</f>
        <v>D842</v>
      </c>
      <c r="D251" s="6" t="str">
        <f>INDEX(Requirement_Tracking!K251:K750,MATCH(Defect_Data!B251,Requirement_Tracking!B251:B750,0))</f>
        <v>High</v>
      </c>
      <c r="E251" s="6" t="str" cm="1">
        <f t="array" ref="E251">IFERROR(_xlfn.SWITCH(INDEX(Test_Data!E:E, MATCH(B251, Test_Data!A:A, 0)),
    "Completed", "Closed",
    "In Progress", "In Progress",
    "Pass", "Closed",
    "Fail", "Reopened",
    "Not Possible", "Rejected",
    ""), "")</f>
        <v>Closed</v>
      </c>
      <c r="F251" s="6" t="str">
        <f>INDEX(Requirement_Tracking!G251,MATCH(Defect_Data!B251,Requirement_Tracking!B251:B750,0))</f>
        <v>Dara H.</v>
      </c>
      <c r="G251" s="6" t="str">
        <f>INDEX(Requirement_Tracking!H251,MATCH(Defect_Data!B251,Requirement_Tracking!B251:B750,0))</f>
        <v>Project A</v>
      </c>
      <c r="H251" s="11">
        <f>IFERROR(EDATE(INDEX(Test_Data!H:H, MATCH(B251, Test_Data!A:A, 0)), -2), "")</f>
        <v>45286</v>
      </c>
    </row>
    <row r="252" spans="1:8" x14ac:dyDescent="0.3">
      <c r="A252" s="6" t="str">
        <f>INDEX(Test_Data!B:B,MATCH(Defect_Data!B252,Test_Data!A:A,0))</f>
        <v>P004</v>
      </c>
      <c r="B252" s="6" t="s">
        <v>39</v>
      </c>
      <c r="C252" s="6" t="str">
        <f>INDEX(Requirement_Tracking!J252:J751,MATCH(Defect_Data!B252,Requirement_Tracking!B252:B751,0))</f>
        <v>None</v>
      </c>
      <c r="D252" s="6" t="str">
        <f>INDEX(Requirement_Tracking!K252:K751,MATCH(Defect_Data!B252,Requirement_Tracking!B252:B751,0))</f>
        <v>None</v>
      </c>
      <c r="E252" s="6" t="str" cm="1">
        <f t="array" ref="E252">IFERROR(_xlfn.SWITCH(INDEX(Test_Data!E:E, MATCH(B252, Test_Data!A:A, 0)),
    "Completed", "Closed",
    "In Progress", "In Progress",
    "Pass", "Closed",
    "Fail", "Reopened",
    "Not Possible", "Rejected",
    ""), "")</f>
        <v>In Progress</v>
      </c>
      <c r="F252" s="6" t="str">
        <f>INDEX(Requirement_Tracking!G252,MATCH(Defect_Data!B252,Requirement_Tracking!B252:B751,0))</f>
        <v>Akshay G.</v>
      </c>
      <c r="G252" s="6" t="str">
        <f>INDEX(Requirement_Tracking!H252,MATCH(Defect_Data!B252,Requirement_Tracking!B252:B751,0))</f>
        <v>Project D</v>
      </c>
      <c r="H252" s="11">
        <f>IFERROR(EDATE(INDEX(Test_Data!H:H, MATCH(B252, Test_Data!A:A, 0)), -2), "")</f>
        <v>45345</v>
      </c>
    </row>
    <row r="253" spans="1:8" x14ac:dyDescent="0.3">
      <c r="A253" s="6" t="str">
        <f>INDEX(Test_Data!B:B,MATCH(Defect_Data!B253,Test_Data!A:A,0))</f>
        <v>P003</v>
      </c>
      <c r="B253" s="6" t="s">
        <v>40</v>
      </c>
      <c r="C253" s="6" t="str">
        <f>INDEX(Requirement_Tracking!J253:J752,MATCH(Defect_Data!B253,Requirement_Tracking!B253:B752,0))</f>
        <v>D352</v>
      </c>
      <c r="D253" s="6" t="str">
        <f>INDEX(Requirement_Tracking!K253:K752,MATCH(Defect_Data!B253,Requirement_Tracking!B253:B752,0))</f>
        <v>Medium</v>
      </c>
      <c r="E253" s="6" t="str" cm="1">
        <f t="array" ref="E253">IFERROR(_xlfn.SWITCH(INDEX(Test_Data!E:E, MATCH(B253, Test_Data!A:A, 0)),
    "Completed", "Closed",
    "In Progress", "In Progress",
    "Pass", "Closed",
    "Fail", "Reopened",
    "Not Possible", "Rejected",
    ""), "")</f>
        <v>Closed</v>
      </c>
      <c r="F253" s="6" t="str">
        <f>INDEX(Requirement_Tracking!G253,MATCH(Defect_Data!B253,Requirement_Tracking!B253:B752,0))</f>
        <v>Dara H.</v>
      </c>
      <c r="G253" s="6" t="str">
        <f>INDEX(Requirement_Tracking!H253,MATCH(Defect_Data!B253,Requirement_Tracking!B253:B752,0))</f>
        <v>Project C</v>
      </c>
      <c r="H253" s="11">
        <f>IFERROR(EDATE(INDEX(Test_Data!H:H, MATCH(B253, Test_Data!A:A, 0)), -2), "")</f>
        <v>45233</v>
      </c>
    </row>
    <row r="254" spans="1:8" x14ac:dyDescent="0.3">
      <c r="A254" s="6" t="str">
        <f>INDEX(Test_Data!B:B,MATCH(Defect_Data!B254,Test_Data!A:A,0))</f>
        <v>P005</v>
      </c>
      <c r="B254" s="6" t="s">
        <v>41</v>
      </c>
      <c r="C254" s="6" t="str">
        <f>INDEX(Requirement_Tracking!J254:J753,MATCH(Defect_Data!B254,Requirement_Tracking!B254:B753,0))</f>
        <v>None</v>
      </c>
      <c r="D254" s="6" t="str">
        <f>INDEX(Requirement_Tracking!K254:K753,MATCH(Defect_Data!B254,Requirement_Tracking!B254:B753,0))</f>
        <v>None</v>
      </c>
      <c r="E254" s="6" t="str" cm="1">
        <f t="array" ref="E254">IFERROR(_xlfn.SWITCH(INDEX(Test_Data!E:E, MATCH(B254, Test_Data!A:A, 0)),
    "Completed", "Closed",
    "In Progress", "In Progress",
    "Pass", "Closed",
    "Fail", "Reopened",
    "Not Possible", "Rejected",
    ""), "")</f>
        <v>Closed</v>
      </c>
      <c r="F254" s="6" t="str">
        <f>INDEX(Requirement_Tracking!G254,MATCH(Defect_Data!B254,Requirement_Tracking!B254:B753,0))</f>
        <v>Jaha U.</v>
      </c>
      <c r="G254" s="6" t="str">
        <f>INDEX(Requirement_Tracking!H254,MATCH(Defect_Data!B254,Requirement_Tracking!B254:B753,0))</f>
        <v>Project B</v>
      </c>
      <c r="H254" s="11">
        <f>IFERROR(EDATE(INDEX(Test_Data!H:H, MATCH(B254, Test_Data!A:A, 0)), -2), "")</f>
        <v>45366</v>
      </c>
    </row>
    <row r="255" spans="1:8" x14ac:dyDescent="0.3">
      <c r="A255" s="6" t="str">
        <f>INDEX(Test_Data!B:B,MATCH(Defect_Data!B255,Test_Data!A:A,0))</f>
        <v>P002</v>
      </c>
      <c r="B255" s="6" t="s">
        <v>42</v>
      </c>
      <c r="C255" s="6" t="str">
        <f>INDEX(Requirement_Tracking!J255:J754,MATCH(Defect_Data!B255,Requirement_Tracking!B255:B754,0))</f>
        <v>D359</v>
      </c>
      <c r="D255" s="6" t="str">
        <f>INDEX(Requirement_Tracking!K255:K754,MATCH(Defect_Data!B255,Requirement_Tracking!B255:B754,0))</f>
        <v>High</v>
      </c>
      <c r="E255" s="6" t="str" cm="1">
        <f t="array" ref="E255">IFERROR(_xlfn.SWITCH(INDEX(Test_Data!E:E, MATCH(B255, Test_Data!A:A, 0)),
    "Completed", "Closed",
    "In Progress", "In Progress",
    "Pass", "Closed",
    "Fail", "Reopened",
    "Not Possible", "Rejected",
    ""), "")</f>
        <v>Rejected</v>
      </c>
      <c r="F255" s="6" t="str">
        <f>INDEX(Requirement_Tracking!G255,MATCH(Defect_Data!B255,Requirement_Tracking!B255:B754,0))</f>
        <v>Akshay G.</v>
      </c>
      <c r="G255" s="6" t="str">
        <f>INDEX(Requirement_Tracking!H255,MATCH(Defect_Data!B255,Requirement_Tracking!B255:B754,0))</f>
        <v>Project A</v>
      </c>
      <c r="H255" s="11">
        <f>IFERROR(EDATE(INDEX(Test_Data!H:H, MATCH(B255, Test_Data!A:A, 0)), -2), "")</f>
        <v>45319</v>
      </c>
    </row>
    <row r="256" spans="1:8" x14ac:dyDescent="0.3">
      <c r="A256" s="6" t="str">
        <f>INDEX(Test_Data!B:B,MATCH(Defect_Data!B256,Test_Data!A:A,0))</f>
        <v>P005</v>
      </c>
      <c r="B256" s="6" t="s">
        <v>43</v>
      </c>
      <c r="C256" s="6" t="str">
        <f>INDEX(Requirement_Tracking!J256:J755,MATCH(Defect_Data!B256,Requirement_Tracking!B256:B755,0))</f>
        <v>D355</v>
      </c>
      <c r="D256" s="6" t="str">
        <f>INDEX(Requirement_Tracking!K256:K755,MATCH(Defect_Data!B256,Requirement_Tracking!B256:B755,0))</f>
        <v>Medium</v>
      </c>
      <c r="E256" s="6" t="str" cm="1">
        <f t="array" ref="E256">IFERROR(_xlfn.SWITCH(INDEX(Test_Data!E:E, MATCH(B256, Test_Data!A:A, 0)),
    "Completed", "Closed",
    "In Progress", "In Progress",
    "Pass", "Closed",
    "Fail", "Reopened",
    "Not Possible", "Rejected",
    ""), "")</f>
        <v>In Progress</v>
      </c>
      <c r="F256" s="6" t="str">
        <f>INDEX(Requirement_Tracking!G256,MATCH(Defect_Data!B256,Requirement_Tracking!B256:B755,0))</f>
        <v>Jaha U.</v>
      </c>
      <c r="G256" s="6" t="str">
        <f>INDEX(Requirement_Tracking!H256,MATCH(Defect_Data!B256,Requirement_Tracking!B256:B755,0))</f>
        <v>Project C</v>
      </c>
      <c r="H256" s="11">
        <f>IFERROR(EDATE(INDEX(Test_Data!H:H, MATCH(B256, Test_Data!A:A, 0)), -2), "")</f>
        <v>45355</v>
      </c>
    </row>
    <row r="257" spans="1:8" x14ac:dyDescent="0.3">
      <c r="A257" s="6" t="str">
        <f>INDEX(Test_Data!B:B,MATCH(Defect_Data!B257,Test_Data!A:A,0))</f>
        <v>P002</v>
      </c>
      <c r="B257" s="6" t="s">
        <v>44</v>
      </c>
      <c r="C257" s="6" t="str">
        <f>INDEX(Requirement_Tracking!J257:J756,MATCH(Defect_Data!B257,Requirement_Tracking!B257:B756,0))</f>
        <v>None</v>
      </c>
      <c r="D257" s="6" t="str">
        <f>INDEX(Requirement_Tracking!K257:K756,MATCH(Defect_Data!B257,Requirement_Tracking!B257:B756,0))</f>
        <v>None</v>
      </c>
      <c r="E257" s="6" t="str" cm="1">
        <f t="array" ref="E257">IFERROR(_xlfn.SWITCH(INDEX(Test_Data!E:E, MATCH(B257, Test_Data!A:A, 0)),
    "Completed", "Closed",
    "In Progress", "In Progress",
    "Pass", "Closed",
    "Fail", "Reopened",
    "Not Possible", "Rejected",
    ""), "")</f>
        <v>In Progress</v>
      </c>
      <c r="F257" s="6" t="str">
        <f>INDEX(Requirement_Tracking!G257,MATCH(Defect_Data!B257,Requirement_Tracking!B257:B756,0))</f>
        <v>Dara H.</v>
      </c>
      <c r="G257" s="6" t="str">
        <f>INDEX(Requirement_Tracking!H257,MATCH(Defect_Data!B257,Requirement_Tracking!B257:B756,0))</f>
        <v>Project A</v>
      </c>
      <c r="H257" s="11">
        <f>IFERROR(EDATE(INDEX(Test_Data!H:H, MATCH(B257, Test_Data!A:A, 0)), -2), "")</f>
        <v>45344</v>
      </c>
    </row>
    <row r="258" spans="1:8" x14ac:dyDescent="0.3">
      <c r="A258" s="6" t="str">
        <f>INDEX(Test_Data!B:B,MATCH(Defect_Data!B258,Test_Data!A:A,0))</f>
        <v>P001</v>
      </c>
      <c r="B258" s="6" t="s">
        <v>45</v>
      </c>
      <c r="C258" s="6" t="str">
        <f>INDEX(Requirement_Tracking!J258:J757,MATCH(Defect_Data!B258,Requirement_Tracking!B258:B757,0))</f>
        <v>None</v>
      </c>
      <c r="D258" s="6" t="str">
        <f>INDEX(Requirement_Tracking!K258:K757,MATCH(Defect_Data!B258,Requirement_Tracking!B258:B757,0))</f>
        <v>None</v>
      </c>
      <c r="E258" s="6" t="str" cm="1">
        <f t="array" ref="E258">IFERROR(_xlfn.SWITCH(INDEX(Test_Data!E:E, MATCH(B258, Test_Data!A:A, 0)),
    "Completed", "Closed",
    "In Progress", "In Progress",
    "Pass", "Closed",
    "Fail", "Reopened",
    "Not Possible", "Rejected",
    ""), "")</f>
        <v>In Progress</v>
      </c>
      <c r="F258" s="6" t="str">
        <f>INDEX(Requirement_Tracking!G258,MATCH(Defect_Data!B258,Requirement_Tracking!B258:B757,0))</f>
        <v>Jasmin P.</v>
      </c>
      <c r="G258" s="6" t="str">
        <f>INDEX(Requirement_Tracking!H258,MATCH(Defect_Data!B258,Requirement_Tracking!B258:B757,0))</f>
        <v>Project A</v>
      </c>
      <c r="H258" s="11">
        <f>IFERROR(EDATE(INDEX(Test_Data!H:H, MATCH(B258, Test_Data!A:A, 0)), -2), "")</f>
        <v>45394</v>
      </c>
    </row>
    <row r="259" spans="1:8" x14ac:dyDescent="0.3">
      <c r="A259" s="6" t="str">
        <f>INDEX(Test_Data!B:B,MATCH(Defect_Data!B259,Test_Data!A:A,0))</f>
        <v>P004</v>
      </c>
      <c r="B259" s="6" t="s">
        <v>46</v>
      </c>
      <c r="C259" s="6" t="str">
        <f>INDEX(Requirement_Tracking!J259:J758,MATCH(Defect_Data!B259,Requirement_Tracking!B259:B758,0))</f>
        <v>D358</v>
      </c>
      <c r="D259" s="6" t="str">
        <f>INDEX(Requirement_Tracking!K259:K758,MATCH(Defect_Data!B259,Requirement_Tracking!B259:B758,0))</f>
        <v>Medium</v>
      </c>
      <c r="E259" s="6" t="str" cm="1">
        <f t="array" ref="E259">IFERROR(_xlfn.SWITCH(INDEX(Test_Data!E:E, MATCH(B259, Test_Data!A:A, 0)),
    "Completed", "Closed",
    "In Progress", "In Progress",
    "Pass", "Closed",
    "Fail", "Reopened",
    "Not Possible", "Rejected",
    ""), "")</f>
        <v>Reopened</v>
      </c>
      <c r="F259" s="6" t="str">
        <f>INDEX(Requirement_Tracking!G259,MATCH(Defect_Data!B259,Requirement_Tracking!B259:B758,0))</f>
        <v>Sarah G.</v>
      </c>
      <c r="G259" s="6" t="str">
        <f>INDEX(Requirement_Tracking!H259,MATCH(Defect_Data!B259,Requirement_Tracking!B259:B758,0))</f>
        <v>Project E</v>
      </c>
      <c r="H259" s="11">
        <f>IFERROR(EDATE(INDEX(Test_Data!H:H, MATCH(B259, Test_Data!A:A, 0)), -2), "")</f>
        <v>45283</v>
      </c>
    </row>
    <row r="260" spans="1:8" x14ac:dyDescent="0.3">
      <c r="A260" s="6" t="str">
        <f>INDEX(Test_Data!B:B,MATCH(Defect_Data!B260,Test_Data!A:A,0))</f>
        <v>P002</v>
      </c>
      <c r="B260" s="6" t="s">
        <v>47</v>
      </c>
      <c r="C260" s="6" t="str">
        <f>INDEX(Requirement_Tracking!J260:J759,MATCH(Defect_Data!B260,Requirement_Tracking!B260:B759,0))</f>
        <v>D846</v>
      </c>
      <c r="D260" s="6" t="str">
        <f>INDEX(Requirement_Tracking!K260:K759,MATCH(Defect_Data!B260,Requirement_Tracking!B260:B759,0))</f>
        <v>Medium</v>
      </c>
      <c r="E260" s="6" t="str" cm="1">
        <f t="array" ref="E260">IFERROR(_xlfn.SWITCH(INDEX(Test_Data!E:E, MATCH(B260, Test_Data!A:A, 0)),
    "Completed", "Closed",
    "In Progress", "In Progress",
    "Pass", "Closed",
    "Fail", "Reopened",
    "Not Possible", "Rejected",
    ""), "")</f>
        <v>Closed</v>
      </c>
      <c r="F260" s="6" t="str">
        <f>INDEX(Requirement_Tracking!G260,MATCH(Defect_Data!B260,Requirement_Tracking!B260:B759,0))</f>
        <v>Sarah G.</v>
      </c>
      <c r="G260" s="6" t="str">
        <f>INDEX(Requirement_Tracking!H260,MATCH(Defect_Data!B260,Requirement_Tracking!B260:B759,0))</f>
        <v>Project B</v>
      </c>
      <c r="H260" s="11">
        <f>IFERROR(EDATE(INDEX(Test_Data!H:H, MATCH(B260, Test_Data!A:A, 0)), -2), "")</f>
        <v>45422</v>
      </c>
    </row>
    <row r="261" spans="1:8" x14ac:dyDescent="0.3">
      <c r="A261" s="6" t="str">
        <f>INDEX(Test_Data!B:B,MATCH(Defect_Data!B261,Test_Data!A:A,0))</f>
        <v>P002</v>
      </c>
      <c r="B261" s="6" t="s">
        <v>48</v>
      </c>
      <c r="C261" s="6" t="str">
        <f>INDEX(Requirement_Tracking!J261:J760,MATCH(Defect_Data!B261,Requirement_Tracking!B261:B760,0))</f>
        <v>D756</v>
      </c>
      <c r="D261" s="6" t="str">
        <f>INDEX(Requirement_Tracking!K261:K760,MATCH(Defect_Data!B261,Requirement_Tracking!B261:B760,0))</f>
        <v>Medium</v>
      </c>
      <c r="E261" s="6" t="str" cm="1">
        <f t="array" ref="E261">IFERROR(_xlfn.SWITCH(INDEX(Test_Data!E:E, MATCH(B261, Test_Data!A:A, 0)),
    "Completed", "Closed",
    "In Progress", "In Progress",
    "Pass", "Closed",
    "Fail", "Reopened",
    "Not Possible", "Rejected",
    ""), "")</f>
        <v>In Progress</v>
      </c>
      <c r="F261" s="6" t="str">
        <f>INDEX(Requirement_Tracking!G261,MATCH(Defect_Data!B261,Requirement_Tracking!B261:B760,0))</f>
        <v>Dara H.</v>
      </c>
      <c r="G261" s="6" t="str">
        <f>INDEX(Requirement_Tracking!H261,MATCH(Defect_Data!B261,Requirement_Tracking!B261:B760,0))</f>
        <v>Project C</v>
      </c>
      <c r="H261" s="11">
        <f>IFERROR(EDATE(INDEX(Test_Data!H:H, MATCH(B261, Test_Data!A:A, 0)), -2), "")</f>
        <v>45351</v>
      </c>
    </row>
    <row r="262" spans="1:8" x14ac:dyDescent="0.3">
      <c r="A262" s="6" t="str">
        <f>INDEX(Test_Data!B:B,MATCH(Defect_Data!B262,Test_Data!A:A,0))</f>
        <v>P004</v>
      </c>
      <c r="B262" s="6" t="s">
        <v>49</v>
      </c>
      <c r="C262" s="6" t="str">
        <f>INDEX(Requirement_Tracking!J262:J761,MATCH(Defect_Data!B262,Requirement_Tracking!B262:B761,0))</f>
        <v>D361</v>
      </c>
      <c r="D262" s="6" t="str">
        <f>INDEX(Requirement_Tracking!K262:K761,MATCH(Defect_Data!B262,Requirement_Tracking!B262:B761,0))</f>
        <v>High</v>
      </c>
      <c r="E262" s="6" t="str" cm="1">
        <f t="array" ref="E262">IFERROR(_xlfn.SWITCH(INDEX(Test_Data!E:E, MATCH(B262, Test_Data!A:A, 0)),
    "Completed", "Closed",
    "In Progress", "In Progress",
    "Pass", "Closed",
    "Fail", "Reopened",
    "Not Possible", "Rejected",
    ""), "")</f>
        <v>Closed</v>
      </c>
      <c r="F262" s="6" t="str">
        <f>INDEX(Requirement_Tracking!G262,MATCH(Defect_Data!B262,Requirement_Tracking!B262:B761,0))</f>
        <v>Akshay G.</v>
      </c>
      <c r="G262" s="6" t="str">
        <f>INDEX(Requirement_Tracking!H262,MATCH(Defect_Data!B262,Requirement_Tracking!B262:B761,0))</f>
        <v>Project D</v>
      </c>
      <c r="H262" s="11">
        <f>IFERROR(EDATE(INDEX(Test_Data!H:H, MATCH(B262, Test_Data!A:A, 0)), -2), "")</f>
        <v>45440</v>
      </c>
    </row>
    <row r="263" spans="1:8" x14ac:dyDescent="0.3">
      <c r="A263" s="6" t="str">
        <f>INDEX(Test_Data!B:B,MATCH(Defect_Data!B263,Test_Data!A:A,0))</f>
        <v>P002</v>
      </c>
      <c r="B263" s="6" t="s">
        <v>50</v>
      </c>
      <c r="C263" s="6" t="str">
        <f>INDEX(Requirement_Tracking!J263:J762,MATCH(Defect_Data!B263,Requirement_Tracking!B263:B762,0))</f>
        <v>D421</v>
      </c>
      <c r="D263" s="6" t="str">
        <f>INDEX(Requirement_Tracking!K263:K762,MATCH(Defect_Data!B263,Requirement_Tracking!B263:B762,0))</f>
        <v>Medium</v>
      </c>
      <c r="E263" s="6" t="str" cm="1">
        <f t="array" ref="E263">IFERROR(_xlfn.SWITCH(INDEX(Test_Data!E:E, MATCH(B263, Test_Data!A:A, 0)),
    "Completed", "Closed",
    "In Progress", "In Progress",
    "Pass", "Closed",
    "Fail", "Reopened",
    "Not Possible", "Rejected",
    ""), "")</f>
        <v>Closed</v>
      </c>
      <c r="F263" s="6" t="str">
        <f>INDEX(Requirement_Tracking!G263,MATCH(Defect_Data!B263,Requirement_Tracking!B263:B762,0))</f>
        <v>Sarah G.</v>
      </c>
      <c r="G263" s="6" t="str">
        <f>INDEX(Requirement_Tracking!H263,MATCH(Defect_Data!B263,Requirement_Tracking!B263:B762,0))</f>
        <v>Project E</v>
      </c>
      <c r="H263" s="11">
        <f>IFERROR(EDATE(INDEX(Test_Data!H:H, MATCH(B263, Test_Data!A:A, 0)), -2), "")</f>
        <v>45249</v>
      </c>
    </row>
    <row r="264" spans="1:8" x14ac:dyDescent="0.3">
      <c r="A264" s="6" t="str">
        <f>INDEX(Test_Data!B:B,MATCH(Defect_Data!B264,Test_Data!A:A,0))</f>
        <v>P001</v>
      </c>
      <c r="B264" s="6" t="s">
        <v>51</v>
      </c>
      <c r="C264" s="6" t="str">
        <f>INDEX(Requirement_Tracking!J264:J763,MATCH(Defect_Data!B264,Requirement_Tracking!B264:B763,0))</f>
        <v>D358</v>
      </c>
      <c r="D264" s="6" t="str">
        <f>INDEX(Requirement_Tracking!K264:K763,MATCH(Defect_Data!B264,Requirement_Tracking!B264:B763,0))</f>
        <v>Low</v>
      </c>
      <c r="E264" s="6" t="str" cm="1">
        <f t="array" ref="E264">IFERROR(_xlfn.SWITCH(INDEX(Test_Data!E:E, MATCH(B264, Test_Data!A:A, 0)),
    "Completed", "Closed",
    "In Progress", "In Progress",
    "Pass", "Closed",
    "Fail", "Reopened",
    "Not Possible", "Rejected",
    ""), "")</f>
        <v>In Progress</v>
      </c>
      <c r="F264" s="6" t="str">
        <f>INDEX(Requirement_Tracking!G264,MATCH(Defect_Data!B264,Requirement_Tracking!B264:B763,0))</f>
        <v>Akshay G.</v>
      </c>
      <c r="G264" s="6" t="str">
        <f>INDEX(Requirement_Tracking!H264,MATCH(Defect_Data!B264,Requirement_Tracking!B264:B763,0))</f>
        <v>Project E</v>
      </c>
      <c r="H264" s="11">
        <f>IFERROR(EDATE(INDEX(Test_Data!H:H, MATCH(B264, Test_Data!A:A, 0)), -2), "")</f>
        <v>45278</v>
      </c>
    </row>
    <row r="265" spans="1:8" x14ac:dyDescent="0.3">
      <c r="A265" s="6" t="str">
        <f>INDEX(Test_Data!B:B,MATCH(Defect_Data!B265,Test_Data!A:A,0))</f>
        <v>P002</v>
      </c>
      <c r="B265" s="6" t="s">
        <v>52</v>
      </c>
      <c r="C265" s="6" t="str">
        <f>INDEX(Requirement_Tracking!J265:J764,MATCH(Defect_Data!B265,Requirement_Tracking!B265:B764,0))</f>
        <v>D364</v>
      </c>
      <c r="D265" s="6" t="str">
        <f>INDEX(Requirement_Tracking!K265:K764,MATCH(Defect_Data!B265,Requirement_Tracking!B265:B764,0))</f>
        <v>High</v>
      </c>
      <c r="E265" s="6" t="str" cm="1">
        <f t="array" ref="E265">IFERROR(_xlfn.SWITCH(INDEX(Test_Data!E:E, MATCH(B265, Test_Data!A:A, 0)),
    "Completed", "Closed",
    "In Progress", "In Progress",
    "Pass", "Closed",
    "Fail", "Reopened",
    "Not Possible", "Rejected",
    ""), "")</f>
        <v>Closed</v>
      </c>
      <c r="F265" s="6" t="str">
        <f>INDEX(Requirement_Tracking!G265,MATCH(Defect_Data!B265,Requirement_Tracking!B265:B764,0))</f>
        <v>Jasmin P.</v>
      </c>
      <c r="G265" s="6" t="str">
        <f>INDEX(Requirement_Tracking!H265,MATCH(Defect_Data!B265,Requirement_Tracking!B265:B764,0))</f>
        <v>Project A</v>
      </c>
      <c r="H265" s="11">
        <f>IFERROR(EDATE(INDEX(Test_Data!H:H, MATCH(B265, Test_Data!A:A, 0)), -2), "")</f>
        <v>45270</v>
      </c>
    </row>
    <row r="266" spans="1:8" x14ac:dyDescent="0.3">
      <c r="A266" s="6" t="str">
        <f>INDEX(Test_Data!B:B,MATCH(Defect_Data!B266,Test_Data!A:A,0))</f>
        <v>P005</v>
      </c>
      <c r="B266" s="6" t="s">
        <v>53</v>
      </c>
      <c r="C266" s="6" t="str">
        <f>INDEX(Requirement_Tracking!J266:J765,MATCH(Defect_Data!B266,Requirement_Tracking!B266:B765,0))</f>
        <v>None</v>
      </c>
      <c r="D266" s="6" t="str">
        <f>INDEX(Requirement_Tracking!K266:K765,MATCH(Defect_Data!B266,Requirement_Tracking!B266:B765,0))</f>
        <v>None</v>
      </c>
      <c r="E266" s="6" t="str" cm="1">
        <f t="array" ref="E266">IFERROR(_xlfn.SWITCH(INDEX(Test_Data!E:E, MATCH(B266, Test_Data!A:A, 0)),
    "Completed", "Closed",
    "In Progress", "In Progress",
    "Pass", "Closed",
    "Fail", "Reopened",
    "Not Possible", "Rejected",
    ""), "")</f>
        <v>Closed</v>
      </c>
      <c r="F266" s="6" t="str">
        <f>INDEX(Requirement_Tracking!G266,MATCH(Defect_Data!B266,Requirement_Tracking!B266:B765,0))</f>
        <v>Jaha U.</v>
      </c>
      <c r="G266" s="6" t="str">
        <f>INDEX(Requirement_Tracking!H266,MATCH(Defect_Data!B266,Requirement_Tracking!B266:B765,0))</f>
        <v>Project C</v>
      </c>
      <c r="H266" s="11">
        <f>IFERROR(EDATE(INDEX(Test_Data!H:H, MATCH(B266, Test_Data!A:A, 0)), -2), "")</f>
        <v>45296</v>
      </c>
    </row>
    <row r="267" spans="1:8" x14ac:dyDescent="0.3">
      <c r="A267" s="6" t="str">
        <f>INDEX(Test_Data!B:B,MATCH(Defect_Data!B267,Test_Data!A:A,0))</f>
        <v>P004</v>
      </c>
      <c r="B267" s="6" t="s">
        <v>54</v>
      </c>
      <c r="C267" s="6" t="str">
        <f>INDEX(Requirement_Tracking!J267:J766,MATCH(Defect_Data!B267,Requirement_Tracking!B267:B766,0))</f>
        <v>D642</v>
      </c>
      <c r="D267" s="6" t="str">
        <f>INDEX(Requirement_Tracking!K267:K766,MATCH(Defect_Data!B267,Requirement_Tracking!B267:B766,0))</f>
        <v>Low</v>
      </c>
      <c r="E267" s="6" t="str" cm="1">
        <f t="array" ref="E267">IFERROR(_xlfn.SWITCH(INDEX(Test_Data!E:E, MATCH(B267, Test_Data!A:A, 0)),
    "Completed", "Closed",
    "In Progress", "In Progress",
    "Pass", "Closed",
    "Fail", "Reopened",
    "Not Possible", "Rejected",
    ""), "")</f>
        <v>Closed</v>
      </c>
      <c r="F267" s="6" t="str">
        <f>INDEX(Requirement_Tracking!G267,MATCH(Defect_Data!B267,Requirement_Tracking!B267:B766,0))</f>
        <v>Sarah G.</v>
      </c>
      <c r="G267" s="6" t="str">
        <f>INDEX(Requirement_Tracking!H267,MATCH(Defect_Data!B267,Requirement_Tracking!B267:B766,0))</f>
        <v>Project B</v>
      </c>
      <c r="H267" s="11">
        <f>IFERROR(EDATE(INDEX(Test_Data!H:H, MATCH(B267, Test_Data!A:A, 0)), -2), "")</f>
        <v>45334</v>
      </c>
    </row>
    <row r="268" spans="1:8" x14ac:dyDescent="0.3">
      <c r="A268" s="6" t="str">
        <f>INDEX(Test_Data!B:B,MATCH(Defect_Data!B268,Test_Data!A:A,0))</f>
        <v>P001</v>
      </c>
      <c r="B268" s="6" t="s">
        <v>55</v>
      </c>
      <c r="C268" s="6" t="str">
        <f>INDEX(Requirement_Tracking!J268:J767,MATCH(Defect_Data!B268,Requirement_Tracking!B268:B767,0))</f>
        <v>D367</v>
      </c>
      <c r="D268" s="6" t="str">
        <f>INDEX(Requirement_Tracking!K268:K767,MATCH(Defect_Data!B268,Requirement_Tracking!B268:B767,0))</f>
        <v>High</v>
      </c>
      <c r="E268" s="6" t="str" cm="1">
        <f t="array" ref="E268">IFERROR(_xlfn.SWITCH(INDEX(Test_Data!E:E, MATCH(B268, Test_Data!A:A, 0)),
    "Completed", "Closed",
    "In Progress", "In Progress",
    "Pass", "Closed",
    "Fail", "Reopened",
    "Not Possible", "Rejected",
    ""), "")</f>
        <v>In Progress</v>
      </c>
      <c r="F268" s="6" t="str">
        <f>INDEX(Requirement_Tracking!G268,MATCH(Defect_Data!B268,Requirement_Tracking!B268:B767,0))</f>
        <v>Akshay G.</v>
      </c>
      <c r="G268" s="6" t="str">
        <f>INDEX(Requirement_Tracking!H268,MATCH(Defect_Data!B268,Requirement_Tracking!B268:B767,0))</f>
        <v>Project E</v>
      </c>
      <c r="H268" s="11">
        <f>IFERROR(EDATE(INDEX(Test_Data!H:H, MATCH(B268, Test_Data!A:A, 0)), -2), "")</f>
        <v>45344</v>
      </c>
    </row>
    <row r="269" spans="1:8" x14ac:dyDescent="0.3">
      <c r="A269" s="6" t="str">
        <f>INDEX(Test_Data!B:B,MATCH(Defect_Data!B269,Test_Data!A:A,0))</f>
        <v>P004</v>
      </c>
      <c r="B269" s="6" t="s">
        <v>56</v>
      </c>
      <c r="C269" s="6" t="str">
        <f>INDEX(Requirement_Tracking!J269:J768,MATCH(Defect_Data!B269,Requirement_Tracking!B269:B768,0))</f>
        <v>None</v>
      </c>
      <c r="D269" s="6" t="str">
        <f>INDEX(Requirement_Tracking!K269:K768,MATCH(Defect_Data!B269,Requirement_Tracking!B269:B768,0))</f>
        <v>None</v>
      </c>
      <c r="E269" s="6" t="str" cm="1">
        <f t="array" ref="E269">IFERROR(_xlfn.SWITCH(INDEX(Test_Data!E:E, MATCH(B269, Test_Data!A:A, 0)),
    "Completed", "Closed",
    "In Progress", "In Progress",
    "Pass", "Closed",
    "Fail", "Reopened",
    "Not Possible", "Rejected",
    ""), "")</f>
        <v>Closed</v>
      </c>
      <c r="F269" s="6" t="str">
        <f>INDEX(Requirement_Tracking!G269,MATCH(Defect_Data!B269,Requirement_Tracking!B269:B768,0))</f>
        <v>Dara H.</v>
      </c>
      <c r="G269" s="6" t="str">
        <f>INDEX(Requirement_Tracking!H269,MATCH(Defect_Data!B269,Requirement_Tracking!B269:B768,0))</f>
        <v>Project D</v>
      </c>
      <c r="H269" s="11">
        <f>IFERROR(EDATE(INDEX(Test_Data!H:H, MATCH(B269, Test_Data!A:A, 0)), -2), "")</f>
        <v>45248</v>
      </c>
    </row>
    <row r="270" spans="1:8" x14ac:dyDescent="0.3">
      <c r="A270" s="6" t="str">
        <f>INDEX(Test_Data!B:B,MATCH(Defect_Data!B270,Test_Data!A:A,0))</f>
        <v>P004</v>
      </c>
      <c r="B270" s="6" t="s">
        <v>57</v>
      </c>
      <c r="C270" s="6" t="str">
        <f>INDEX(Requirement_Tracking!J270:J769,MATCH(Defect_Data!B270,Requirement_Tracking!B270:B769,0))</f>
        <v>None</v>
      </c>
      <c r="D270" s="6" t="str">
        <f>INDEX(Requirement_Tracking!K270:K769,MATCH(Defect_Data!B270,Requirement_Tracking!B270:B769,0))</f>
        <v>None</v>
      </c>
      <c r="E270" s="6" t="str" cm="1">
        <f t="array" ref="E270">IFERROR(_xlfn.SWITCH(INDEX(Test_Data!E:E, MATCH(B270, Test_Data!A:A, 0)),
    "Completed", "Closed",
    "In Progress", "In Progress",
    "Pass", "Closed",
    "Fail", "Reopened",
    "Not Possible", "Rejected",
    ""), "")</f>
        <v>In Progress</v>
      </c>
      <c r="F270" s="6" t="str">
        <f>INDEX(Requirement_Tracking!G270,MATCH(Defect_Data!B270,Requirement_Tracking!B270:B769,0))</f>
        <v>Jaha U.</v>
      </c>
      <c r="G270" s="6" t="str">
        <f>INDEX(Requirement_Tracking!H270,MATCH(Defect_Data!B270,Requirement_Tracking!B270:B769,0))</f>
        <v>Project E</v>
      </c>
      <c r="H270" s="11">
        <f>IFERROR(EDATE(INDEX(Test_Data!H:H, MATCH(B270, Test_Data!A:A, 0)), -2), "")</f>
        <v>45324</v>
      </c>
    </row>
    <row r="271" spans="1:8" x14ac:dyDescent="0.3">
      <c r="A271" s="6" t="str">
        <f>INDEX(Test_Data!B:B,MATCH(Defect_Data!B271,Test_Data!A:A,0))</f>
        <v>P005</v>
      </c>
      <c r="B271" s="6" t="s">
        <v>58</v>
      </c>
      <c r="C271" s="6" t="str">
        <f>INDEX(Requirement_Tracking!J271:J770,MATCH(Defect_Data!B271,Requirement_Tracking!B271:B770,0))</f>
        <v>D370</v>
      </c>
      <c r="D271" s="6" t="str">
        <f>INDEX(Requirement_Tracking!K271:K770,MATCH(Defect_Data!B271,Requirement_Tracking!B271:B770,0))</f>
        <v>Critical</v>
      </c>
      <c r="E271" s="6" t="str" cm="1">
        <f t="array" ref="E271">IFERROR(_xlfn.SWITCH(INDEX(Test_Data!E:E, MATCH(B271, Test_Data!A:A, 0)),
    "Completed", "Closed",
    "In Progress", "In Progress",
    "Pass", "Closed",
    "Fail", "Reopened",
    "Not Possible", "Rejected",
    ""), "")</f>
        <v>In Progress</v>
      </c>
      <c r="F271" s="6" t="str">
        <f>INDEX(Requirement_Tracking!G271,MATCH(Defect_Data!B271,Requirement_Tracking!B271:B770,0))</f>
        <v>Dara H.</v>
      </c>
      <c r="G271" s="6" t="str">
        <f>INDEX(Requirement_Tracking!H271,MATCH(Defect_Data!B271,Requirement_Tracking!B271:B770,0))</f>
        <v>Project B</v>
      </c>
      <c r="H271" s="11">
        <f>IFERROR(EDATE(INDEX(Test_Data!H:H, MATCH(B271, Test_Data!A:A, 0)), -2), "")</f>
        <v>45379</v>
      </c>
    </row>
    <row r="272" spans="1:8" x14ac:dyDescent="0.3">
      <c r="A272" s="6" t="str">
        <f>INDEX(Test_Data!B:B,MATCH(Defect_Data!B272,Test_Data!A:A,0))</f>
        <v>P004</v>
      </c>
      <c r="B272" s="6" t="s">
        <v>59</v>
      </c>
      <c r="C272" s="6" t="str">
        <f>INDEX(Requirement_Tracking!J272:J771,MATCH(Defect_Data!B272,Requirement_Tracking!B272:B771,0))</f>
        <v>None</v>
      </c>
      <c r="D272" s="6" t="str">
        <f>INDEX(Requirement_Tracking!K272:K771,MATCH(Defect_Data!B272,Requirement_Tracking!B272:B771,0))</f>
        <v>None</v>
      </c>
      <c r="E272" s="6" t="str" cm="1">
        <f t="array" ref="E272">IFERROR(_xlfn.SWITCH(INDEX(Test_Data!E:E, MATCH(B272, Test_Data!A:A, 0)),
    "Completed", "Closed",
    "In Progress", "In Progress",
    "Pass", "Closed",
    "Fail", "Reopened",
    "Not Possible", "Rejected",
    ""), "")</f>
        <v>Closed</v>
      </c>
      <c r="F272" s="6" t="str">
        <f>INDEX(Requirement_Tracking!G272,MATCH(Defect_Data!B272,Requirement_Tracking!B272:B771,0))</f>
        <v>Jasmin P.</v>
      </c>
      <c r="G272" s="6" t="str">
        <f>INDEX(Requirement_Tracking!H272,MATCH(Defect_Data!B272,Requirement_Tracking!B272:B771,0))</f>
        <v>Project B</v>
      </c>
      <c r="H272" s="11">
        <f>IFERROR(EDATE(INDEX(Test_Data!H:H, MATCH(B272, Test_Data!A:A, 0)), -2), "")</f>
        <v>45408</v>
      </c>
    </row>
    <row r="273" spans="1:8" x14ac:dyDescent="0.3">
      <c r="A273" s="6" t="str">
        <f>INDEX(Test_Data!B:B,MATCH(Defect_Data!B273,Test_Data!A:A,0))</f>
        <v>P003</v>
      </c>
      <c r="B273" s="6" t="s">
        <v>60</v>
      </c>
      <c r="C273" s="6" t="str">
        <f>INDEX(Requirement_Tracking!J273:J772,MATCH(Defect_Data!B273,Requirement_Tracking!B273:B772,0))</f>
        <v>D864</v>
      </c>
      <c r="D273" s="6" t="str">
        <f>INDEX(Requirement_Tracking!K273:K772,MATCH(Defect_Data!B273,Requirement_Tracking!B273:B772,0))</f>
        <v>High</v>
      </c>
      <c r="E273" s="6" t="str" cm="1">
        <f t="array" ref="E273">IFERROR(_xlfn.SWITCH(INDEX(Test_Data!E:E, MATCH(B273, Test_Data!A:A, 0)),
    "Completed", "Closed",
    "In Progress", "In Progress",
    "Pass", "Closed",
    "Fail", "Reopened",
    "Not Possible", "Rejected",
    ""), "")</f>
        <v>Closed</v>
      </c>
      <c r="F273" s="6" t="str">
        <f>INDEX(Requirement_Tracking!G273,MATCH(Defect_Data!B273,Requirement_Tracking!B273:B772,0))</f>
        <v>Dara H.</v>
      </c>
      <c r="G273" s="6" t="str">
        <f>INDEX(Requirement_Tracking!H273,MATCH(Defect_Data!B273,Requirement_Tracking!B273:B772,0))</f>
        <v>Project A</v>
      </c>
      <c r="H273" s="11">
        <f>IFERROR(EDATE(INDEX(Test_Data!H:H, MATCH(B273, Test_Data!A:A, 0)), -2), "")</f>
        <v>45308</v>
      </c>
    </row>
    <row r="274" spans="1:8" x14ac:dyDescent="0.3">
      <c r="A274" s="6" t="str">
        <f>INDEX(Test_Data!B:B,MATCH(Defect_Data!B274,Test_Data!A:A,0))</f>
        <v>P003</v>
      </c>
      <c r="B274" s="6" t="s">
        <v>61</v>
      </c>
      <c r="C274" s="6" t="str">
        <f>INDEX(Requirement_Tracking!J274:J773,MATCH(Defect_Data!B274,Requirement_Tracking!B274:B773,0))</f>
        <v>D373</v>
      </c>
      <c r="D274" s="6" t="str">
        <f>INDEX(Requirement_Tracking!K274:K773,MATCH(Defect_Data!B274,Requirement_Tracking!B274:B773,0))</f>
        <v>Critical</v>
      </c>
      <c r="E274" s="6" t="str" cm="1">
        <f t="array" ref="E274">IFERROR(_xlfn.SWITCH(INDEX(Test_Data!E:E, MATCH(B274, Test_Data!A:A, 0)),
    "Completed", "Closed",
    "In Progress", "In Progress",
    "Pass", "Closed",
    "Fail", "Reopened",
    "Not Possible", "Rejected",
    ""), "")</f>
        <v>Closed</v>
      </c>
      <c r="F274" s="6" t="str">
        <f>INDEX(Requirement_Tracking!G274,MATCH(Defect_Data!B274,Requirement_Tracking!B274:B773,0))</f>
        <v>Akshay G.</v>
      </c>
      <c r="G274" s="6" t="str">
        <f>INDEX(Requirement_Tracking!H274,MATCH(Defect_Data!B274,Requirement_Tracking!B274:B773,0))</f>
        <v>Project C</v>
      </c>
      <c r="H274" s="11">
        <f>IFERROR(EDATE(INDEX(Test_Data!H:H, MATCH(B274, Test_Data!A:A, 0)), -2), "")</f>
        <v>45264</v>
      </c>
    </row>
    <row r="275" spans="1:8" x14ac:dyDescent="0.3">
      <c r="A275" s="6" t="str">
        <f>INDEX(Test_Data!B:B,MATCH(Defect_Data!B275,Test_Data!A:A,0))</f>
        <v>P005</v>
      </c>
      <c r="B275" s="6" t="s">
        <v>62</v>
      </c>
      <c r="C275" s="6" t="str">
        <f>INDEX(Requirement_Tracking!J275:J774,MATCH(Defect_Data!B275,Requirement_Tracking!B275:B774,0))</f>
        <v>None</v>
      </c>
      <c r="D275" s="6" t="str">
        <f>INDEX(Requirement_Tracking!K275:K774,MATCH(Defect_Data!B275,Requirement_Tracking!B275:B774,0))</f>
        <v>None</v>
      </c>
      <c r="E275" s="6" t="str" cm="1">
        <f t="array" ref="E275">IFERROR(_xlfn.SWITCH(INDEX(Test_Data!E:E, MATCH(B275, Test_Data!A:A, 0)),
    "Completed", "Closed",
    "In Progress", "In Progress",
    "Pass", "Closed",
    "Fail", "Reopened",
    "Not Possible", "Rejected",
    ""), "")</f>
        <v>Closed</v>
      </c>
      <c r="F275" s="6" t="str">
        <f>INDEX(Requirement_Tracking!G275,MATCH(Defect_Data!B275,Requirement_Tracking!B275:B774,0))</f>
        <v>Dara H.</v>
      </c>
      <c r="G275" s="6" t="str">
        <f>INDEX(Requirement_Tracking!H275,MATCH(Defect_Data!B275,Requirement_Tracking!B275:B774,0))</f>
        <v>Project E</v>
      </c>
      <c r="H275" s="11">
        <f>IFERROR(EDATE(INDEX(Test_Data!H:H, MATCH(B275, Test_Data!A:A, 0)), -2), "")</f>
        <v>45318</v>
      </c>
    </row>
    <row r="276" spans="1:8" x14ac:dyDescent="0.3">
      <c r="A276" s="6" t="str">
        <f>INDEX(Test_Data!B:B,MATCH(Defect_Data!B276,Test_Data!A:A,0))</f>
        <v>P002</v>
      </c>
      <c r="B276" s="6" t="s">
        <v>63</v>
      </c>
      <c r="C276" s="6" t="str">
        <f>INDEX(Requirement_Tracking!J276:J775,MATCH(Defect_Data!B276,Requirement_Tracking!B276:B775,0))</f>
        <v>None</v>
      </c>
      <c r="D276" s="6" t="str">
        <f>INDEX(Requirement_Tracking!K276:K775,MATCH(Defect_Data!B276,Requirement_Tracking!B276:B775,0))</f>
        <v>None</v>
      </c>
      <c r="E276" s="6" t="str" cm="1">
        <f t="array" ref="E276">IFERROR(_xlfn.SWITCH(INDEX(Test_Data!E:E, MATCH(B276, Test_Data!A:A, 0)),
    "Completed", "Closed",
    "In Progress", "In Progress",
    "Pass", "Closed",
    "Fail", "Reopened",
    "Not Possible", "Rejected",
    ""), "")</f>
        <v>Closed</v>
      </c>
      <c r="F276" s="6" t="str">
        <f>INDEX(Requirement_Tracking!G276,MATCH(Defect_Data!B276,Requirement_Tracking!B276:B775,0))</f>
        <v>Sarah G.</v>
      </c>
      <c r="G276" s="6" t="str">
        <f>INDEX(Requirement_Tracking!H276,MATCH(Defect_Data!B276,Requirement_Tracking!B276:B775,0))</f>
        <v>Project A</v>
      </c>
      <c r="H276" s="11">
        <f>IFERROR(EDATE(INDEX(Test_Data!H:H, MATCH(B276, Test_Data!A:A, 0)), -2), "")</f>
        <v>45439</v>
      </c>
    </row>
    <row r="277" spans="1:8" x14ac:dyDescent="0.3">
      <c r="A277" s="6" t="str">
        <f>INDEX(Test_Data!B:B,MATCH(Defect_Data!B277,Test_Data!A:A,0))</f>
        <v>P004</v>
      </c>
      <c r="B277" s="6" t="s">
        <v>64</v>
      </c>
      <c r="C277" s="6" t="str">
        <f>INDEX(Requirement_Tracking!J277:J776,MATCH(Defect_Data!B277,Requirement_Tracking!B277:B776,0))</f>
        <v>D376</v>
      </c>
      <c r="D277" s="6" t="str">
        <f>INDEX(Requirement_Tracking!K277:K776,MATCH(Defect_Data!B277,Requirement_Tracking!B277:B776,0))</f>
        <v>Critical</v>
      </c>
      <c r="E277" s="6" t="str" cm="1">
        <f t="array" ref="E277">IFERROR(_xlfn.SWITCH(INDEX(Test_Data!E:E, MATCH(B277, Test_Data!A:A, 0)),
    "Completed", "Closed",
    "In Progress", "In Progress",
    "Pass", "Closed",
    "Fail", "Reopened",
    "Not Possible", "Rejected",
    ""), "")</f>
        <v>In Progress</v>
      </c>
      <c r="F277" s="6" t="str">
        <f>INDEX(Requirement_Tracking!G277,MATCH(Defect_Data!B277,Requirement_Tracking!B277:B776,0))</f>
        <v>Jaha U.</v>
      </c>
      <c r="G277" s="6" t="str">
        <f>INDEX(Requirement_Tracking!H277,MATCH(Defect_Data!B277,Requirement_Tracking!B277:B776,0))</f>
        <v>Project D</v>
      </c>
      <c r="H277" s="11">
        <f>IFERROR(EDATE(INDEX(Test_Data!H:H, MATCH(B277, Test_Data!A:A, 0)), -2), "")</f>
        <v>45351</v>
      </c>
    </row>
    <row r="278" spans="1:8" x14ac:dyDescent="0.3">
      <c r="A278" s="6" t="str">
        <f>INDEX(Test_Data!B:B,MATCH(Defect_Data!B278,Test_Data!A:A,0))</f>
        <v>P005</v>
      </c>
      <c r="B278" s="6" t="s">
        <v>65</v>
      </c>
      <c r="C278" s="6" t="str">
        <f>INDEX(Requirement_Tracking!J278:J777,MATCH(Defect_Data!B278,Requirement_Tracking!B278:B777,0))</f>
        <v>None</v>
      </c>
      <c r="D278" s="6" t="str">
        <f>INDEX(Requirement_Tracking!K278:K777,MATCH(Defect_Data!B278,Requirement_Tracking!B278:B777,0))</f>
        <v>None</v>
      </c>
      <c r="E278" s="6" t="str" cm="1">
        <f t="array" ref="E278">IFERROR(_xlfn.SWITCH(INDEX(Test_Data!E:E, MATCH(B278, Test_Data!A:A, 0)),
    "Completed", "Closed",
    "In Progress", "In Progress",
    "Pass", "Closed",
    "Fail", "Reopened",
    "Not Possible", "Rejected",
    ""), "")</f>
        <v>Closed</v>
      </c>
      <c r="F278" s="6" t="str">
        <f>INDEX(Requirement_Tracking!G278,MATCH(Defect_Data!B278,Requirement_Tracking!B278:B777,0))</f>
        <v>Jaha U.</v>
      </c>
      <c r="G278" s="6" t="str">
        <f>INDEX(Requirement_Tracking!H278,MATCH(Defect_Data!B278,Requirement_Tracking!B278:B777,0))</f>
        <v>Project E</v>
      </c>
      <c r="H278" s="11">
        <f>IFERROR(EDATE(INDEX(Test_Data!H:H, MATCH(B278, Test_Data!A:A, 0)), -2), "")</f>
        <v>45390</v>
      </c>
    </row>
    <row r="279" spans="1:8" x14ac:dyDescent="0.3">
      <c r="A279" s="6" t="str">
        <f>INDEX(Test_Data!B:B,MATCH(Defect_Data!B279,Test_Data!A:A,0))</f>
        <v>P003</v>
      </c>
      <c r="B279" s="6" t="s">
        <v>66</v>
      </c>
      <c r="C279" s="6" t="str">
        <f>INDEX(Requirement_Tracking!J279:J778,MATCH(Defect_Data!B279,Requirement_Tracking!B279:B778,0))</f>
        <v>None</v>
      </c>
      <c r="D279" s="6" t="str">
        <f>INDEX(Requirement_Tracking!K279:K778,MATCH(Defect_Data!B279,Requirement_Tracking!B279:B778,0))</f>
        <v>None</v>
      </c>
      <c r="E279" s="6" t="str" cm="1">
        <f t="array" ref="E279">IFERROR(_xlfn.SWITCH(INDEX(Test_Data!E:E, MATCH(B279, Test_Data!A:A, 0)),
    "Completed", "Closed",
    "In Progress", "In Progress",
    "Pass", "Closed",
    "Fail", "Reopened",
    "Not Possible", "Rejected",
    ""), "")</f>
        <v>Reopened</v>
      </c>
      <c r="F279" s="6" t="str">
        <f>INDEX(Requirement_Tracking!G279,MATCH(Defect_Data!B279,Requirement_Tracking!B279:B778,0))</f>
        <v>Dara H.</v>
      </c>
      <c r="G279" s="6" t="str">
        <f>INDEX(Requirement_Tracking!H279,MATCH(Defect_Data!B279,Requirement_Tracking!B279:B778,0))</f>
        <v>Project A</v>
      </c>
      <c r="H279" s="11">
        <f>IFERROR(EDATE(INDEX(Test_Data!H:H, MATCH(B279, Test_Data!A:A, 0)), -2), "")</f>
        <v>45380</v>
      </c>
    </row>
    <row r="280" spans="1:8" x14ac:dyDescent="0.3">
      <c r="A280" s="6" t="str">
        <f>INDEX(Test_Data!B:B,MATCH(Defect_Data!B280,Test_Data!A:A,0))</f>
        <v>P005</v>
      </c>
      <c r="B280" s="6" t="s">
        <v>67</v>
      </c>
      <c r="C280" s="6" t="str">
        <f>INDEX(Requirement_Tracking!J280:J779,MATCH(Defect_Data!B280,Requirement_Tracking!B280:B779,0))</f>
        <v>D379</v>
      </c>
      <c r="D280" s="6" t="str">
        <f>INDEX(Requirement_Tracking!K280:K779,MATCH(Defect_Data!B280,Requirement_Tracking!B280:B779,0))</f>
        <v>Critical</v>
      </c>
      <c r="E280" s="6" t="str" cm="1">
        <f t="array" ref="E280">IFERROR(_xlfn.SWITCH(INDEX(Test_Data!E:E, MATCH(B280, Test_Data!A:A, 0)),
    "Completed", "Closed",
    "In Progress", "In Progress",
    "Pass", "Closed",
    "Fail", "Reopened",
    "Not Possible", "Rejected",
    ""), "")</f>
        <v>In Progress</v>
      </c>
      <c r="F280" s="6" t="str">
        <f>INDEX(Requirement_Tracking!G280,MATCH(Defect_Data!B280,Requirement_Tracking!B280:B779,0))</f>
        <v>Dara H.</v>
      </c>
      <c r="G280" s="6" t="str">
        <f>INDEX(Requirement_Tracking!H280,MATCH(Defect_Data!B280,Requirement_Tracking!B280:B779,0))</f>
        <v>Project A</v>
      </c>
      <c r="H280" s="11">
        <f>IFERROR(EDATE(INDEX(Test_Data!H:H, MATCH(B280, Test_Data!A:A, 0)), -2), "")</f>
        <v>45447</v>
      </c>
    </row>
    <row r="281" spans="1:8" x14ac:dyDescent="0.3">
      <c r="A281" s="6" t="str">
        <f>INDEX(Test_Data!B:B,MATCH(Defect_Data!B281,Test_Data!A:A,0))</f>
        <v>P004</v>
      </c>
      <c r="B281" s="6" t="s">
        <v>68</v>
      </c>
      <c r="C281" s="6" t="str">
        <f>INDEX(Requirement_Tracking!J281:J780,MATCH(Defect_Data!B281,Requirement_Tracking!B281:B780,0))</f>
        <v>None</v>
      </c>
      <c r="D281" s="6" t="str">
        <f>INDEX(Requirement_Tracking!K281:K780,MATCH(Defect_Data!B281,Requirement_Tracking!B281:B780,0))</f>
        <v>None</v>
      </c>
      <c r="E281" s="6" t="str" cm="1">
        <f t="array" ref="E281">IFERROR(_xlfn.SWITCH(INDEX(Test_Data!E:E, MATCH(B281, Test_Data!A:A, 0)),
    "Completed", "Closed",
    "In Progress", "In Progress",
    "Pass", "Closed",
    "Fail", "Reopened",
    "Not Possible", "Rejected",
    ""), "")</f>
        <v>Reopened</v>
      </c>
      <c r="F281" s="6" t="str">
        <f>INDEX(Requirement_Tracking!G281,MATCH(Defect_Data!B281,Requirement_Tracking!B281:B780,0))</f>
        <v>Jasmin P.</v>
      </c>
      <c r="G281" s="6" t="str">
        <f>INDEX(Requirement_Tracking!H281,MATCH(Defect_Data!B281,Requirement_Tracking!B281:B780,0))</f>
        <v>Project B</v>
      </c>
      <c r="H281" s="11">
        <f>IFERROR(EDATE(INDEX(Test_Data!H:H, MATCH(B281, Test_Data!A:A, 0)), -2), "")</f>
        <v>45283</v>
      </c>
    </row>
    <row r="282" spans="1:8" x14ac:dyDescent="0.3">
      <c r="A282" s="6" t="str">
        <f>INDEX(Test_Data!B:B,MATCH(Defect_Data!B282,Test_Data!A:A,0))</f>
        <v>P003</v>
      </c>
      <c r="B282" s="6" t="s">
        <v>69</v>
      </c>
      <c r="C282" s="6" t="str">
        <f>INDEX(Requirement_Tracking!J282:J781,MATCH(Defect_Data!B282,Requirement_Tracking!B282:B781,0))</f>
        <v>None</v>
      </c>
      <c r="D282" s="6" t="str">
        <f>INDEX(Requirement_Tracking!K282:K781,MATCH(Defect_Data!B282,Requirement_Tracking!B282:B781,0))</f>
        <v>None</v>
      </c>
      <c r="E282" s="6" t="str" cm="1">
        <f t="array" ref="E282">IFERROR(_xlfn.SWITCH(INDEX(Test_Data!E:E, MATCH(B282, Test_Data!A:A, 0)),
    "Completed", "Closed",
    "In Progress", "In Progress",
    "Pass", "Closed",
    "Fail", "Reopened",
    "Not Possible", "Rejected",
    ""), "")</f>
        <v>In Progress</v>
      </c>
      <c r="F282" s="6" t="str">
        <f>INDEX(Requirement_Tracking!G282,MATCH(Defect_Data!B282,Requirement_Tracking!B282:B781,0))</f>
        <v>Sarah G.</v>
      </c>
      <c r="G282" s="6" t="str">
        <f>INDEX(Requirement_Tracking!H282,MATCH(Defect_Data!B282,Requirement_Tracking!B282:B781,0))</f>
        <v>Project E</v>
      </c>
      <c r="H282" s="11">
        <f>IFERROR(EDATE(INDEX(Test_Data!H:H, MATCH(B282, Test_Data!A:A, 0)), -2), "")</f>
        <v>45376</v>
      </c>
    </row>
    <row r="283" spans="1:8" x14ac:dyDescent="0.3">
      <c r="A283" s="6" t="str">
        <f>INDEX(Test_Data!B:B,MATCH(Defect_Data!B283,Test_Data!A:A,0))</f>
        <v>P001</v>
      </c>
      <c r="B283" s="6" t="s">
        <v>70</v>
      </c>
      <c r="C283" s="6" t="str">
        <f>INDEX(Requirement_Tracking!J283:J782,MATCH(Defect_Data!B283,Requirement_Tracking!B283:B782,0))</f>
        <v>D382</v>
      </c>
      <c r="D283" s="6" t="str">
        <f>INDEX(Requirement_Tracking!K283:K782,MATCH(Defect_Data!B283,Requirement_Tracking!B283:B782,0))</f>
        <v>Low</v>
      </c>
      <c r="E283" s="6" t="str" cm="1">
        <f t="array" ref="E283">IFERROR(_xlfn.SWITCH(INDEX(Test_Data!E:E, MATCH(B283, Test_Data!A:A, 0)),
    "Completed", "Closed",
    "In Progress", "In Progress",
    "Pass", "Closed",
    "Fail", "Reopened",
    "Not Possible", "Rejected",
    ""), "")</f>
        <v>Closed</v>
      </c>
      <c r="F283" s="6" t="str">
        <f>INDEX(Requirement_Tracking!G283,MATCH(Defect_Data!B283,Requirement_Tracking!B283:B782,0))</f>
        <v>Akshay G.</v>
      </c>
      <c r="G283" s="6" t="str">
        <f>INDEX(Requirement_Tracking!H283,MATCH(Defect_Data!B283,Requirement_Tracking!B283:B782,0))</f>
        <v>Project A</v>
      </c>
      <c r="H283" s="11">
        <f>IFERROR(EDATE(INDEX(Test_Data!H:H, MATCH(B283, Test_Data!A:A, 0)), -2), "")</f>
        <v>45262</v>
      </c>
    </row>
    <row r="284" spans="1:8" x14ac:dyDescent="0.3">
      <c r="A284" s="6" t="str">
        <f>INDEX(Test_Data!B:B,MATCH(Defect_Data!B284,Test_Data!A:A,0))</f>
        <v>P002</v>
      </c>
      <c r="B284" s="6" t="s">
        <v>71</v>
      </c>
      <c r="C284" s="6" t="str">
        <f>INDEX(Requirement_Tracking!J284:J783,MATCH(Defect_Data!B284,Requirement_Tracking!B284:B783,0))</f>
        <v>None</v>
      </c>
      <c r="D284" s="6" t="str">
        <f>INDEX(Requirement_Tracking!K284:K783,MATCH(Defect_Data!B284,Requirement_Tracking!B284:B783,0))</f>
        <v>None</v>
      </c>
      <c r="E284" s="6" t="str" cm="1">
        <f t="array" ref="E284">IFERROR(_xlfn.SWITCH(INDEX(Test_Data!E:E, MATCH(B284, Test_Data!A:A, 0)),
    "Completed", "Closed",
    "In Progress", "In Progress",
    "Pass", "Closed",
    "Fail", "Reopened",
    "Not Possible", "Rejected",
    ""), "")</f>
        <v>Rejected</v>
      </c>
      <c r="F284" s="6" t="str">
        <f>INDEX(Requirement_Tracking!G284,MATCH(Defect_Data!B284,Requirement_Tracking!B284:B783,0))</f>
        <v>Dara H.</v>
      </c>
      <c r="G284" s="6" t="str">
        <f>INDEX(Requirement_Tracking!H284,MATCH(Defect_Data!B284,Requirement_Tracking!B284:B783,0))</f>
        <v>Project B</v>
      </c>
      <c r="H284" s="11">
        <f>IFERROR(EDATE(INDEX(Test_Data!H:H, MATCH(B284, Test_Data!A:A, 0)), -2), "")</f>
        <v>45376</v>
      </c>
    </row>
    <row r="285" spans="1:8" x14ac:dyDescent="0.3">
      <c r="A285" s="6" t="str">
        <f>INDEX(Test_Data!B:B,MATCH(Defect_Data!B285,Test_Data!A:A,0))</f>
        <v>P003</v>
      </c>
      <c r="B285" s="6" t="s">
        <v>72</v>
      </c>
      <c r="C285" s="6" t="str">
        <f>INDEX(Requirement_Tracking!J285:J784,MATCH(Defect_Data!B285,Requirement_Tracking!B285:B784,0))</f>
        <v>None</v>
      </c>
      <c r="D285" s="6" t="str">
        <f>INDEX(Requirement_Tracking!K285:K784,MATCH(Defect_Data!B285,Requirement_Tracking!B285:B784,0))</f>
        <v>None</v>
      </c>
      <c r="E285" s="6" t="str" cm="1">
        <f t="array" ref="E285">IFERROR(_xlfn.SWITCH(INDEX(Test_Data!E:E, MATCH(B285, Test_Data!A:A, 0)),
    "Completed", "Closed",
    "In Progress", "In Progress",
    "Pass", "Closed",
    "Fail", "Reopened",
    "Not Possible", "Rejected",
    ""), "")</f>
        <v>Closed</v>
      </c>
      <c r="F285" s="6" t="str">
        <f>INDEX(Requirement_Tracking!G285,MATCH(Defect_Data!B285,Requirement_Tracking!B285:B784,0))</f>
        <v>Jaha U.</v>
      </c>
      <c r="G285" s="6" t="str">
        <f>INDEX(Requirement_Tracking!H285,MATCH(Defect_Data!B285,Requirement_Tracking!B285:B784,0))</f>
        <v>Project C</v>
      </c>
      <c r="H285" s="11">
        <f>IFERROR(EDATE(INDEX(Test_Data!H:H, MATCH(B285, Test_Data!A:A, 0)), -2), "")</f>
        <v>45369</v>
      </c>
    </row>
    <row r="286" spans="1:8" x14ac:dyDescent="0.3">
      <c r="A286" s="6" t="str">
        <f>INDEX(Test_Data!B:B,MATCH(Defect_Data!B286,Test_Data!A:A,0))</f>
        <v>P005</v>
      </c>
      <c r="B286" s="6" t="s">
        <v>73</v>
      </c>
      <c r="C286" s="6" t="str">
        <f>INDEX(Requirement_Tracking!J286:J785,MATCH(Defect_Data!B286,Requirement_Tracking!B286:B785,0))</f>
        <v>D385</v>
      </c>
      <c r="D286" s="6" t="str">
        <f>INDEX(Requirement_Tracking!K286:K785,MATCH(Defect_Data!B286,Requirement_Tracking!B286:B785,0))</f>
        <v>Low</v>
      </c>
      <c r="E286" s="6" t="str" cm="1">
        <f t="array" ref="E286">IFERROR(_xlfn.SWITCH(INDEX(Test_Data!E:E, MATCH(B286, Test_Data!A:A, 0)),
    "Completed", "Closed",
    "In Progress", "In Progress",
    "Pass", "Closed",
    "Fail", "Reopened",
    "Not Possible", "Rejected",
    ""), "")</f>
        <v>Closed</v>
      </c>
      <c r="F286" s="6" t="str">
        <f>INDEX(Requirement_Tracking!G286,MATCH(Defect_Data!B286,Requirement_Tracking!B286:B785,0))</f>
        <v>Akshay G.</v>
      </c>
      <c r="G286" s="6" t="str">
        <f>INDEX(Requirement_Tracking!H286,MATCH(Defect_Data!B286,Requirement_Tracking!B286:B785,0))</f>
        <v>Project D</v>
      </c>
      <c r="H286" s="11">
        <f>IFERROR(EDATE(INDEX(Test_Data!H:H, MATCH(B286, Test_Data!A:A, 0)), -2), "")</f>
        <v>45402</v>
      </c>
    </row>
    <row r="287" spans="1:8" x14ac:dyDescent="0.3">
      <c r="A287" s="6" t="str">
        <f>INDEX(Test_Data!B:B,MATCH(Defect_Data!B287,Test_Data!A:A,0))</f>
        <v>P004</v>
      </c>
      <c r="B287" s="6" t="s">
        <v>74</v>
      </c>
      <c r="C287" s="6" t="str">
        <f>INDEX(Requirement_Tracking!J287:J786,MATCH(Defect_Data!B287,Requirement_Tracking!B287:B786,0))</f>
        <v>None</v>
      </c>
      <c r="D287" s="6" t="str">
        <f>INDEX(Requirement_Tracking!K287:K786,MATCH(Defect_Data!B287,Requirement_Tracking!B287:B786,0))</f>
        <v>None</v>
      </c>
      <c r="E287" s="6" t="str" cm="1">
        <f t="array" ref="E287">IFERROR(_xlfn.SWITCH(INDEX(Test_Data!E:E, MATCH(B287, Test_Data!A:A, 0)),
    "Completed", "Closed",
    "In Progress", "In Progress",
    "Pass", "Closed",
    "Fail", "Reopened",
    "Not Possible", "Rejected",
    ""), "")</f>
        <v>In Progress</v>
      </c>
      <c r="F287" s="6" t="str">
        <f>INDEX(Requirement_Tracking!G287,MATCH(Defect_Data!B287,Requirement_Tracking!B287:B786,0))</f>
        <v>Jaha U.</v>
      </c>
      <c r="G287" s="6" t="str">
        <f>INDEX(Requirement_Tracking!H287,MATCH(Defect_Data!B287,Requirement_Tracking!B287:B786,0))</f>
        <v>Project B</v>
      </c>
      <c r="H287" s="11">
        <f>IFERROR(EDATE(INDEX(Test_Data!H:H, MATCH(B287, Test_Data!A:A, 0)), -2), "")</f>
        <v>45343</v>
      </c>
    </row>
    <row r="288" spans="1:8" x14ac:dyDescent="0.3">
      <c r="A288" s="6" t="str">
        <f>INDEX(Test_Data!B:B,MATCH(Defect_Data!B288,Test_Data!A:A,0))</f>
        <v>P005</v>
      </c>
      <c r="B288" s="6" t="s">
        <v>75</v>
      </c>
      <c r="C288" s="6" t="str">
        <f>INDEX(Requirement_Tracking!J288:J787,MATCH(Defect_Data!B288,Requirement_Tracking!B288:B787,0))</f>
        <v>None</v>
      </c>
      <c r="D288" s="6" t="str">
        <f>INDEX(Requirement_Tracking!K288:K787,MATCH(Defect_Data!B288,Requirement_Tracking!B288:B787,0))</f>
        <v>None</v>
      </c>
      <c r="E288" s="6" t="str" cm="1">
        <f t="array" ref="E288">IFERROR(_xlfn.SWITCH(INDEX(Test_Data!E:E, MATCH(B288, Test_Data!A:A, 0)),
    "Completed", "Closed",
    "In Progress", "In Progress",
    "Pass", "Closed",
    "Fail", "Reopened",
    "Not Possible", "Rejected",
    ""), "")</f>
        <v>Closed</v>
      </c>
      <c r="F288" s="6" t="str">
        <f>INDEX(Requirement_Tracking!G288,MATCH(Defect_Data!B288,Requirement_Tracking!B288:B787,0))</f>
        <v>Dara H.</v>
      </c>
      <c r="G288" s="6" t="str">
        <f>INDEX(Requirement_Tracking!H288,MATCH(Defect_Data!B288,Requirement_Tracking!B288:B787,0))</f>
        <v>Project C</v>
      </c>
      <c r="H288" s="11">
        <f>IFERROR(EDATE(INDEX(Test_Data!H:H, MATCH(B288, Test_Data!A:A, 0)), -2), "")</f>
        <v>45376</v>
      </c>
    </row>
    <row r="289" spans="1:8" x14ac:dyDescent="0.3">
      <c r="A289" s="6" t="str">
        <f>INDEX(Test_Data!B:B,MATCH(Defect_Data!B289,Test_Data!A:A,0))</f>
        <v>P001</v>
      </c>
      <c r="B289" s="6" t="s">
        <v>76</v>
      </c>
      <c r="C289" s="6" t="str">
        <f>INDEX(Requirement_Tracking!J289:J788,MATCH(Defect_Data!B289,Requirement_Tracking!B289:B788,0))</f>
        <v>D388</v>
      </c>
      <c r="D289" s="6" t="str">
        <f>INDEX(Requirement_Tracking!K289:K788,MATCH(Defect_Data!B289,Requirement_Tracking!B289:B788,0))</f>
        <v>Low</v>
      </c>
      <c r="E289" s="6" t="str" cm="1">
        <f t="array" ref="E289">IFERROR(_xlfn.SWITCH(INDEX(Test_Data!E:E, MATCH(B289, Test_Data!A:A, 0)),
    "Completed", "Closed",
    "In Progress", "In Progress",
    "Pass", "Closed",
    "Fail", "Reopened",
    "Not Possible", "Rejected",
    ""), "")</f>
        <v>Reopened</v>
      </c>
      <c r="F289" s="6" t="str">
        <f>INDEX(Requirement_Tracking!G289,MATCH(Defect_Data!B289,Requirement_Tracking!B289:B788,0))</f>
        <v>Sarah G.</v>
      </c>
      <c r="G289" s="6" t="str">
        <f>INDEX(Requirement_Tracking!H289,MATCH(Defect_Data!B289,Requirement_Tracking!B289:B788,0))</f>
        <v>Project C</v>
      </c>
      <c r="H289" s="11">
        <f>IFERROR(EDATE(INDEX(Test_Data!H:H, MATCH(B289, Test_Data!A:A, 0)), -2), "")</f>
        <v>45336</v>
      </c>
    </row>
    <row r="290" spans="1:8" x14ac:dyDescent="0.3">
      <c r="A290" s="6" t="str">
        <f>INDEX(Test_Data!B:B,MATCH(Defect_Data!B290,Test_Data!A:A,0))</f>
        <v>P003</v>
      </c>
      <c r="B290" s="6" t="s">
        <v>77</v>
      </c>
      <c r="C290" s="6" t="str">
        <f>INDEX(Requirement_Tracking!J290:J789,MATCH(Defect_Data!B290,Requirement_Tracking!B290:B789,0))</f>
        <v>None</v>
      </c>
      <c r="D290" s="6" t="str">
        <f>INDEX(Requirement_Tracking!K290:K789,MATCH(Defect_Data!B290,Requirement_Tracking!B290:B789,0))</f>
        <v>None</v>
      </c>
      <c r="E290" s="6" t="str" cm="1">
        <f t="array" ref="E290">IFERROR(_xlfn.SWITCH(INDEX(Test_Data!E:E, MATCH(B290, Test_Data!A:A, 0)),
    "Completed", "Closed",
    "In Progress", "In Progress",
    "Pass", "Closed",
    "Fail", "Reopened",
    "Not Possible", "Rejected",
    ""), "")</f>
        <v>Closed</v>
      </c>
      <c r="F290" s="6" t="str">
        <f>INDEX(Requirement_Tracking!G290,MATCH(Defect_Data!B290,Requirement_Tracking!B290:B789,0))</f>
        <v>Akshay G.</v>
      </c>
      <c r="G290" s="6" t="str">
        <f>INDEX(Requirement_Tracking!H290,MATCH(Defect_Data!B290,Requirement_Tracking!B290:B789,0))</f>
        <v>Project C</v>
      </c>
      <c r="H290" s="11">
        <f>IFERROR(EDATE(INDEX(Test_Data!H:H, MATCH(B290, Test_Data!A:A, 0)), -2), "")</f>
        <v>45272</v>
      </c>
    </row>
    <row r="291" spans="1:8" x14ac:dyDescent="0.3">
      <c r="A291" s="6" t="str">
        <f>INDEX(Test_Data!B:B,MATCH(Defect_Data!B291,Test_Data!A:A,0))</f>
        <v>P001</v>
      </c>
      <c r="B291" s="6" t="s">
        <v>78</v>
      </c>
      <c r="C291" s="6" t="str">
        <f>INDEX(Requirement_Tracking!J291:J790,MATCH(Defect_Data!B291,Requirement_Tracking!B291:B790,0))</f>
        <v>None</v>
      </c>
      <c r="D291" s="6" t="str">
        <f>INDEX(Requirement_Tracking!K291:K790,MATCH(Defect_Data!B291,Requirement_Tracking!B291:B790,0))</f>
        <v>None</v>
      </c>
      <c r="E291" s="6" t="str" cm="1">
        <f t="array" ref="E291">IFERROR(_xlfn.SWITCH(INDEX(Test_Data!E:E, MATCH(B291, Test_Data!A:A, 0)),
    "Completed", "Closed",
    "In Progress", "In Progress",
    "Pass", "Closed",
    "Fail", "Reopened",
    "Not Possible", "Rejected",
    ""), "")</f>
        <v>Closed</v>
      </c>
      <c r="F291" s="6" t="str">
        <f>INDEX(Requirement_Tracking!G291,MATCH(Defect_Data!B291,Requirement_Tracking!B291:B790,0))</f>
        <v>Akshay G.</v>
      </c>
      <c r="G291" s="6" t="str">
        <f>INDEX(Requirement_Tracking!H291,MATCH(Defect_Data!B291,Requirement_Tracking!B291:B790,0))</f>
        <v>Project E</v>
      </c>
      <c r="H291" s="11">
        <f>IFERROR(EDATE(INDEX(Test_Data!H:H, MATCH(B291, Test_Data!A:A, 0)), -2), "")</f>
        <v>45317</v>
      </c>
    </row>
    <row r="292" spans="1:8" x14ac:dyDescent="0.3">
      <c r="A292" s="6" t="str">
        <f>INDEX(Test_Data!B:B,MATCH(Defect_Data!B292,Test_Data!A:A,0))</f>
        <v>P005</v>
      </c>
      <c r="B292" s="6" t="s">
        <v>79</v>
      </c>
      <c r="C292" s="6" t="str">
        <f>INDEX(Requirement_Tracking!J292:J791,MATCH(Defect_Data!B292,Requirement_Tracking!B292:B791,0))</f>
        <v>D391</v>
      </c>
      <c r="D292" s="6" t="str">
        <f>INDEX(Requirement_Tracking!K292:K791,MATCH(Defect_Data!B292,Requirement_Tracking!B292:B791,0))</f>
        <v>Medium</v>
      </c>
      <c r="E292" s="6" t="str" cm="1">
        <f t="array" ref="E292">IFERROR(_xlfn.SWITCH(INDEX(Test_Data!E:E, MATCH(B292, Test_Data!A:A, 0)),
    "Completed", "Closed",
    "In Progress", "In Progress",
    "Pass", "Closed",
    "Fail", "Reopened",
    "Not Possible", "Rejected",
    ""), "")</f>
        <v>In Progress</v>
      </c>
      <c r="F292" s="6" t="str">
        <f>INDEX(Requirement_Tracking!G292,MATCH(Defect_Data!B292,Requirement_Tracking!B292:B791,0))</f>
        <v>Akshay G.</v>
      </c>
      <c r="G292" s="6" t="str">
        <f>INDEX(Requirement_Tracking!H292,MATCH(Defect_Data!B292,Requirement_Tracking!B292:B791,0))</f>
        <v>Project E</v>
      </c>
      <c r="H292" s="11">
        <f>IFERROR(EDATE(INDEX(Test_Data!H:H, MATCH(B292, Test_Data!A:A, 0)), -2), "")</f>
        <v>45328</v>
      </c>
    </row>
    <row r="293" spans="1:8" x14ac:dyDescent="0.3">
      <c r="A293" s="6" t="str">
        <f>INDEX(Test_Data!B:B,MATCH(Defect_Data!B293,Test_Data!A:A,0))</f>
        <v>P005</v>
      </c>
      <c r="B293" s="6" t="s">
        <v>80</v>
      </c>
      <c r="C293" s="6" t="str">
        <f>INDEX(Requirement_Tracking!J293:J792,MATCH(Defect_Data!B293,Requirement_Tracking!B293:B792,0))</f>
        <v>None</v>
      </c>
      <c r="D293" s="6" t="str">
        <f>INDEX(Requirement_Tracking!K293:K792,MATCH(Defect_Data!B293,Requirement_Tracking!B293:B792,0))</f>
        <v>None</v>
      </c>
      <c r="E293" s="6" t="str" cm="1">
        <f t="array" ref="E293">IFERROR(_xlfn.SWITCH(INDEX(Test_Data!E:E, MATCH(B293, Test_Data!A:A, 0)),
    "Completed", "Closed",
    "In Progress", "In Progress",
    "Pass", "Closed",
    "Fail", "Reopened",
    "Not Possible", "Rejected",
    ""), "")</f>
        <v>Reopened</v>
      </c>
      <c r="F293" s="6" t="str">
        <f>INDEX(Requirement_Tracking!G293,MATCH(Defect_Data!B293,Requirement_Tracking!B293:B792,0))</f>
        <v>Jasmin P.</v>
      </c>
      <c r="G293" s="6" t="str">
        <f>INDEX(Requirement_Tracking!H293,MATCH(Defect_Data!B293,Requirement_Tracking!B293:B792,0))</f>
        <v>Project D</v>
      </c>
      <c r="H293" s="11">
        <f>IFERROR(EDATE(INDEX(Test_Data!H:H, MATCH(B293, Test_Data!A:A, 0)), -2), "")</f>
        <v>45444</v>
      </c>
    </row>
    <row r="294" spans="1:8" x14ac:dyDescent="0.3">
      <c r="A294" s="6" t="str">
        <f>INDEX(Test_Data!B:B,MATCH(Defect_Data!B294,Test_Data!A:A,0))</f>
        <v>P003</v>
      </c>
      <c r="B294" s="6" t="s">
        <v>81</v>
      </c>
      <c r="C294" s="6" t="str">
        <f>INDEX(Requirement_Tracking!J294:J793,MATCH(Defect_Data!B294,Requirement_Tracking!B294:B793,0))</f>
        <v>None</v>
      </c>
      <c r="D294" s="6" t="str">
        <f>INDEX(Requirement_Tracking!K294:K793,MATCH(Defect_Data!B294,Requirement_Tracking!B294:B793,0))</f>
        <v>None</v>
      </c>
      <c r="E294" s="6" t="str" cm="1">
        <f t="array" ref="E294">IFERROR(_xlfn.SWITCH(INDEX(Test_Data!E:E, MATCH(B294, Test_Data!A:A, 0)),
    "Completed", "Closed",
    "In Progress", "In Progress",
    "Pass", "Closed",
    "Fail", "Reopened",
    "Not Possible", "Rejected",
    ""), "")</f>
        <v>Closed</v>
      </c>
      <c r="F294" s="6" t="str">
        <f>INDEX(Requirement_Tracking!G294,MATCH(Defect_Data!B294,Requirement_Tracking!B294:B793,0))</f>
        <v>Jaha U.</v>
      </c>
      <c r="G294" s="6" t="str">
        <f>INDEX(Requirement_Tracking!H294,MATCH(Defect_Data!B294,Requirement_Tracking!B294:B793,0))</f>
        <v>Project B</v>
      </c>
      <c r="H294" s="11">
        <f>IFERROR(EDATE(INDEX(Test_Data!H:H, MATCH(B294, Test_Data!A:A, 0)), -2), "")</f>
        <v>45353</v>
      </c>
    </row>
    <row r="295" spans="1:8" x14ac:dyDescent="0.3">
      <c r="A295" s="6" t="str">
        <f>INDEX(Test_Data!B:B,MATCH(Defect_Data!B295,Test_Data!A:A,0))</f>
        <v>P002</v>
      </c>
      <c r="B295" s="6" t="s">
        <v>82</v>
      </c>
      <c r="C295" s="6" t="str">
        <f>INDEX(Requirement_Tracking!J295:J794,MATCH(Defect_Data!B295,Requirement_Tracking!B295:B794,0))</f>
        <v>D394</v>
      </c>
      <c r="D295" s="6" t="str">
        <f>INDEX(Requirement_Tracking!K295:K794,MATCH(Defect_Data!B295,Requirement_Tracking!B295:B794,0))</f>
        <v>Medium</v>
      </c>
      <c r="E295" s="6" t="str" cm="1">
        <f t="array" ref="E295">IFERROR(_xlfn.SWITCH(INDEX(Test_Data!E:E, MATCH(B295, Test_Data!A:A, 0)),
    "Completed", "Closed",
    "In Progress", "In Progress",
    "Pass", "Closed",
    "Fail", "Reopened",
    "Not Possible", "Rejected",
    ""), "")</f>
        <v>Closed</v>
      </c>
      <c r="F295" s="6" t="str">
        <f>INDEX(Requirement_Tracking!G295,MATCH(Defect_Data!B295,Requirement_Tracking!B295:B794,0))</f>
        <v>Jaha U.</v>
      </c>
      <c r="G295" s="6" t="str">
        <f>INDEX(Requirement_Tracking!H295,MATCH(Defect_Data!B295,Requirement_Tracking!B295:B794,0))</f>
        <v>Project E</v>
      </c>
      <c r="H295" s="11">
        <f>IFERROR(EDATE(INDEX(Test_Data!H:H, MATCH(B295, Test_Data!A:A, 0)), -2), "")</f>
        <v>45367</v>
      </c>
    </row>
    <row r="296" spans="1:8" x14ac:dyDescent="0.3">
      <c r="A296" s="6" t="str">
        <f>INDEX(Test_Data!B:B,MATCH(Defect_Data!B296,Test_Data!A:A,0))</f>
        <v>P005</v>
      </c>
      <c r="B296" s="6" t="s">
        <v>83</v>
      </c>
      <c r="C296" s="6" t="str">
        <f>INDEX(Requirement_Tracking!J296:J795,MATCH(Defect_Data!B296,Requirement_Tracking!B296:B795,0))</f>
        <v>None</v>
      </c>
      <c r="D296" s="6" t="str">
        <f>INDEX(Requirement_Tracking!K296:K795,MATCH(Defect_Data!B296,Requirement_Tracking!B296:B795,0))</f>
        <v>None</v>
      </c>
      <c r="E296" s="6" t="str" cm="1">
        <f t="array" ref="E296">IFERROR(_xlfn.SWITCH(INDEX(Test_Data!E:E, MATCH(B296, Test_Data!A:A, 0)),
    "Completed", "Closed",
    "In Progress", "In Progress",
    "Pass", "Closed",
    "Fail", "Reopened",
    "Not Possible", "Rejected",
    ""), "")</f>
        <v>In Progress</v>
      </c>
      <c r="F296" s="6" t="str">
        <f>INDEX(Requirement_Tracking!G296,MATCH(Defect_Data!B296,Requirement_Tracking!B296:B795,0))</f>
        <v>Sarah G.</v>
      </c>
      <c r="G296" s="6" t="str">
        <f>INDEX(Requirement_Tracking!H296,MATCH(Defect_Data!B296,Requirement_Tracking!B296:B795,0))</f>
        <v>Project A</v>
      </c>
      <c r="H296" s="11">
        <f>IFERROR(EDATE(INDEX(Test_Data!H:H, MATCH(B296, Test_Data!A:A, 0)), -2), "")</f>
        <v>45379</v>
      </c>
    </row>
    <row r="297" spans="1:8" x14ac:dyDescent="0.3">
      <c r="A297" s="6" t="str">
        <f>INDEX(Test_Data!B:B,MATCH(Defect_Data!B297,Test_Data!A:A,0))</f>
        <v>P002</v>
      </c>
      <c r="B297" s="6" t="s">
        <v>84</v>
      </c>
      <c r="C297" s="6" t="str">
        <f>INDEX(Requirement_Tracking!J297:J796,MATCH(Defect_Data!B297,Requirement_Tracking!B297:B796,0))</f>
        <v>None</v>
      </c>
      <c r="D297" s="6" t="str">
        <f>INDEX(Requirement_Tracking!K297:K796,MATCH(Defect_Data!B297,Requirement_Tracking!B297:B796,0))</f>
        <v>None</v>
      </c>
      <c r="E297" s="6" t="str" cm="1">
        <f t="array" ref="E297">IFERROR(_xlfn.SWITCH(INDEX(Test_Data!E:E, MATCH(B297, Test_Data!A:A, 0)),
    "Completed", "Closed",
    "In Progress", "In Progress",
    "Pass", "Closed",
    "Fail", "Reopened",
    "Not Possible", "Rejected",
    ""), "")</f>
        <v>Closed</v>
      </c>
      <c r="F297" s="6" t="str">
        <f>INDEX(Requirement_Tracking!G297,MATCH(Defect_Data!B297,Requirement_Tracking!B297:B796,0))</f>
        <v>Jaha U.</v>
      </c>
      <c r="G297" s="6" t="str">
        <f>INDEX(Requirement_Tracking!H297,MATCH(Defect_Data!B297,Requirement_Tracking!B297:B796,0))</f>
        <v>Project B</v>
      </c>
      <c r="H297" s="11">
        <f>IFERROR(EDATE(INDEX(Test_Data!H:H, MATCH(B297, Test_Data!A:A, 0)), -2), "")</f>
        <v>45434</v>
      </c>
    </row>
    <row r="298" spans="1:8" x14ac:dyDescent="0.3">
      <c r="A298" s="6" t="str">
        <f>INDEX(Test_Data!B:B,MATCH(Defect_Data!B298,Test_Data!A:A,0))</f>
        <v>P001</v>
      </c>
      <c r="B298" s="6" t="s">
        <v>85</v>
      </c>
      <c r="C298" s="6" t="str">
        <f>INDEX(Requirement_Tracking!J298:J797,MATCH(Defect_Data!B298,Requirement_Tracking!B298:B797,0))</f>
        <v>D397</v>
      </c>
      <c r="D298" s="6" t="str">
        <f>INDEX(Requirement_Tracking!K298:K797,MATCH(Defect_Data!B298,Requirement_Tracking!B298:B797,0))</f>
        <v>Medium</v>
      </c>
      <c r="E298" s="6" t="str" cm="1">
        <f t="array" ref="E298">IFERROR(_xlfn.SWITCH(INDEX(Test_Data!E:E, MATCH(B298, Test_Data!A:A, 0)),
    "Completed", "Closed",
    "In Progress", "In Progress",
    "Pass", "Closed",
    "Fail", "Reopened",
    "Not Possible", "Rejected",
    ""), "")</f>
        <v>Closed</v>
      </c>
      <c r="F298" s="6" t="str">
        <f>INDEX(Requirement_Tracking!G298,MATCH(Defect_Data!B298,Requirement_Tracking!B298:B797,0))</f>
        <v>Akshay G.</v>
      </c>
      <c r="G298" s="6" t="str">
        <f>INDEX(Requirement_Tracking!H298,MATCH(Defect_Data!B298,Requirement_Tracking!B298:B797,0))</f>
        <v>Project B</v>
      </c>
      <c r="H298" s="11">
        <f>IFERROR(EDATE(INDEX(Test_Data!H:H, MATCH(B298, Test_Data!A:A, 0)), -2), "")</f>
        <v>45237</v>
      </c>
    </row>
    <row r="299" spans="1:8" x14ac:dyDescent="0.3">
      <c r="A299" s="6" t="str">
        <f>INDEX(Test_Data!B:B,MATCH(Defect_Data!B299,Test_Data!A:A,0))</f>
        <v>P002</v>
      </c>
      <c r="B299" s="6" t="s">
        <v>86</v>
      </c>
      <c r="C299" s="6" t="str">
        <f>INDEX(Requirement_Tracking!J299:J798,MATCH(Defect_Data!B299,Requirement_Tracking!B299:B798,0))</f>
        <v>D482</v>
      </c>
      <c r="D299" s="6" t="str">
        <f>INDEX(Requirement_Tracking!K299:K798,MATCH(Defect_Data!B299,Requirement_Tracking!B299:B798,0))</f>
        <v>Medium</v>
      </c>
      <c r="E299" s="6" t="str" cm="1">
        <f t="array" ref="E299">IFERROR(_xlfn.SWITCH(INDEX(Test_Data!E:E, MATCH(B299, Test_Data!A:A, 0)),
    "Completed", "Closed",
    "In Progress", "In Progress",
    "Pass", "Closed",
    "Fail", "Reopened",
    "Not Possible", "Rejected",
    ""), "")</f>
        <v>Rejected</v>
      </c>
      <c r="F299" s="6" t="str">
        <f>INDEX(Requirement_Tracking!G299,MATCH(Defect_Data!B299,Requirement_Tracking!B299:B798,0))</f>
        <v>Jasmin P.</v>
      </c>
      <c r="G299" s="6" t="str">
        <f>INDEX(Requirement_Tracking!H299,MATCH(Defect_Data!B299,Requirement_Tracking!B299:B798,0))</f>
        <v>Project A</v>
      </c>
      <c r="H299" s="11">
        <f>IFERROR(EDATE(INDEX(Test_Data!H:H, MATCH(B299, Test_Data!A:A, 0)), -2), "")</f>
        <v>45375</v>
      </c>
    </row>
    <row r="300" spans="1:8" x14ac:dyDescent="0.3">
      <c r="A300" s="6" t="str">
        <f>INDEX(Test_Data!B:B,MATCH(Defect_Data!B300,Test_Data!A:A,0))</f>
        <v>P003</v>
      </c>
      <c r="B300" s="6" t="s">
        <v>87</v>
      </c>
      <c r="C300" s="6" t="str">
        <f>INDEX(Requirement_Tracking!J300:J799,MATCH(Defect_Data!B300,Requirement_Tracking!B300:B799,0))</f>
        <v>None</v>
      </c>
      <c r="D300" s="6" t="str">
        <f>INDEX(Requirement_Tracking!K300:K799,MATCH(Defect_Data!B300,Requirement_Tracking!B300:B799,0))</f>
        <v>None</v>
      </c>
      <c r="E300" s="6" t="str" cm="1">
        <f t="array" ref="E300">IFERROR(_xlfn.SWITCH(INDEX(Test_Data!E:E, MATCH(B300, Test_Data!A:A, 0)),
    "Completed", "Closed",
    "In Progress", "In Progress",
    "Pass", "Closed",
    "Fail", "Reopened",
    "Not Possible", "Rejected",
    ""), "")</f>
        <v>Closed</v>
      </c>
      <c r="F300" s="6" t="str">
        <f>INDEX(Requirement_Tracking!G300,MATCH(Defect_Data!B300,Requirement_Tracking!B300:B799,0))</f>
        <v>Sarah G.</v>
      </c>
      <c r="G300" s="6" t="str">
        <f>INDEX(Requirement_Tracking!H300,MATCH(Defect_Data!B300,Requirement_Tracking!B300:B799,0))</f>
        <v>Project A</v>
      </c>
      <c r="H300" s="11">
        <f>IFERROR(EDATE(INDEX(Test_Data!H:H, MATCH(B300, Test_Data!A:A, 0)), -2), "")</f>
        <v>45260</v>
      </c>
    </row>
    <row r="301" spans="1:8" x14ac:dyDescent="0.3">
      <c r="A301" s="6" t="str">
        <f>INDEX(Test_Data!B:B,MATCH(Defect_Data!B301,Test_Data!A:A,0))</f>
        <v>P005</v>
      </c>
      <c r="B301" s="6" t="s">
        <v>88</v>
      </c>
      <c r="C301" s="6" t="str">
        <f>INDEX(Requirement_Tracking!J301:J800,MATCH(Defect_Data!B301,Requirement_Tracking!B301:B800,0))</f>
        <v>D400</v>
      </c>
      <c r="D301" s="6" t="str">
        <f>INDEX(Requirement_Tracking!K301:K800,MATCH(Defect_Data!B301,Requirement_Tracking!B301:B800,0))</f>
        <v>High</v>
      </c>
      <c r="E301" s="6" t="str" cm="1">
        <f t="array" ref="E301">IFERROR(_xlfn.SWITCH(INDEX(Test_Data!E:E, MATCH(B301, Test_Data!A:A, 0)),
    "Completed", "Closed",
    "In Progress", "In Progress",
    "Pass", "Closed",
    "Fail", "Reopened",
    "Not Possible", "Rejected",
    ""), "")</f>
        <v>Closed</v>
      </c>
      <c r="F301" s="6" t="str">
        <f>INDEX(Requirement_Tracking!G301,MATCH(Defect_Data!B301,Requirement_Tracking!B301:B800,0))</f>
        <v>Jaha U.</v>
      </c>
      <c r="G301" s="6" t="str">
        <f>INDEX(Requirement_Tracking!H301,MATCH(Defect_Data!B301,Requirement_Tracking!B301:B800,0))</f>
        <v>Project C</v>
      </c>
      <c r="H301" s="11">
        <f>IFERROR(EDATE(INDEX(Test_Data!H:H, MATCH(B301, Test_Data!A:A, 0)), -2), "")</f>
        <v>45365</v>
      </c>
    </row>
    <row r="302" spans="1:8" x14ac:dyDescent="0.3">
      <c r="A302" s="6" t="str">
        <f>INDEX(Test_Data!B:B,MATCH(Defect_Data!B302,Test_Data!A:A,0))</f>
        <v>P002</v>
      </c>
      <c r="B302" s="6" t="s">
        <v>89</v>
      </c>
      <c r="C302" s="6" t="str">
        <f>INDEX(Requirement_Tracking!J302:J801,MATCH(Defect_Data!B302,Requirement_Tracking!B302:B801,0))</f>
        <v>None</v>
      </c>
      <c r="D302" s="6" t="str">
        <f>INDEX(Requirement_Tracking!K302:K801,MATCH(Defect_Data!B302,Requirement_Tracking!B302:B801,0))</f>
        <v>None</v>
      </c>
      <c r="E302" s="6" t="str" cm="1">
        <f t="array" ref="E302">IFERROR(_xlfn.SWITCH(INDEX(Test_Data!E:E, MATCH(B302, Test_Data!A:A, 0)),
    "Completed", "Closed",
    "In Progress", "In Progress",
    "Pass", "Closed",
    "Fail", "Reopened",
    "Not Possible", "Rejected",
    ""), "")</f>
        <v>In Progress</v>
      </c>
      <c r="F302" s="6" t="str">
        <f>INDEX(Requirement_Tracking!G302,MATCH(Defect_Data!B302,Requirement_Tracking!B302:B801,0))</f>
        <v>Jaha U.</v>
      </c>
      <c r="G302" s="6" t="str">
        <f>INDEX(Requirement_Tracking!H302,MATCH(Defect_Data!B302,Requirement_Tracking!B302:B801,0))</f>
        <v>Project A</v>
      </c>
      <c r="H302" s="11">
        <f>IFERROR(EDATE(INDEX(Test_Data!H:H, MATCH(B302, Test_Data!A:A, 0)), -2), "")</f>
        <v>45260</v>
      </c>
    </row>
    <row r="303" spans="1:8" x14ac:dyDescent="0.3">
      <c r="A303" s="6" t="str">
        <f>INDEX(Test_Data!B:B,MATCH(Defect_Data!B303,Test_Data!A:A,0))</f>
        <v>P003</v>
      </c>
      <c r="B303" s="6" t="s">
        <v>90</v>
      </c>
      <c r="C303" s="6" t="str">
        <f>INDEX(Requirement_Tracking!J303:J802,MATCH(Defect_Data!B303,Requirement_Tracking!B303:B802,0))</f>
        <v>None</v>
      </c>
      <c r="D303" s="6" t="str">
        <f>INDEX(Requirement_Tracking!K303:K802,MATCH(Defect_Data!B303,Requirement_Tracking!B303:B802,0))</f>
        <v>None</v>
      </c>
      <c r="E303" s="6" t="str" cm="1">
        <f t="array" ref="E303">IFERROR(_xlfn.SWITCH(INDEX(Test_Data!E:E, MATCH(B303, Test_Data!A:A, 0)),
    "Completed", "Closed",
    "In Progress", "In Progress",
    "Pass", "Closed",
    "Fail", "Reopened",
    "Not Possible", "Rejected",
    ""), "")</f>
        <v>Rejected</v>
      </c>
      <c r="F303" s="6" t="str">
        <f>INDEX(Requirement_Tracking!G303,MATCH(Defect_Data!B303,Requirement_Tracking!B303:B802,0))</f>
        <v>Sarah G.</v>
      </c>
      <c r="G303" s="6" t="str">
        <f>INDEX(Requirement_Tracking!H303,MATCH(Defect_Data!B303,Requirement_Tracking!B303:B802,0))</f>
        <v>Project E</v>
      </c>
      <c r="H303" s="11">
        <f>IFERROR(EDATE(INDEX(Test_Data!H:H, MATCH(B303, Test_Data!A:A, 0)), -2), "")</f>
        <v>45330</v>
      </c>
    </row>
    <row r="304" spans="1:8" x14ac:dyDescent="0.3">
      <c r="A304" s="6" t="str">
        <f>INDEX(Test_Data!B:B,MATCH(Defect_Data!B304,Test_Data!A:A,0))</f>
        <v>P001</v>
      </c>
      <c r="B304" s="6" t="s">
        <v>91</v>
      </c>
      <c r="C304" s="6" t="str">
        <f>INDEX(Requirement_Tracking!J304:J803,MATCH(Defect_Data!B304,Requirement_Tracking!B304:B803,0))</f>
        <v>D403</v>
      </c>
      <c r="D304" s="6" t="str">
        <f>INDEX(Requirement_Tracking!K304:K803,MATCH(Defect_Data!B304,Requirement_Tracking!B304:B803,0))</f>
        <v>High</v>
      </c>
      <c r="E304" s="6" t="str" cm="1">
        <f t="array" ref="E304">IFERROR(_xlfn.SWITCH(INDEX(Test_Data!E:E, MATCH(B304, Test_Data!A:A, 0)),
    "Completed", "Closed",
    "In Progress", "In Progress",
    "Pass", "Closed",
    "Fail", "Reopened",
    "Not Possible", "Rejected",
    ""), "")</f>
        <v>Closed</v>
      </c>
      <c r="F304" s="6" t="str">
        <f>INDEX(Requirement_Tracking!G304,MATCH(Defect_Data!B304,Requirement_Tracking!B304:B803,0))</f>
        <v>Dara H.</v>
      </c>
      <c r="G304" s="6" t="str">
        <f>INDEX(Requirement_Tracking!H304,MATCH(Defect_Data!B304,Requirement_Tracking!B304:B803,0))</f>
        <v>Project E</v>
      </c>
      <c r="H304" s="11">
        <f>IFERROR(EDATE(INDEX(Test_Data!H:H, MATCH(B304, Test_Data!A:A, 0)), -2), "")</f>
        <v>45267</v>
      </c>
    </row>
    <row r="305" spans="1:8" x14ac:dyDescent="0.3">
      <c r="A305" s="6" t="str">
        <f>INDEX(Test_Data!B:B,MATCH(Defect_Data!B305,Test_Data!A:A,0))</f>
        <v>P004</v>
      </c>
      <c r="B305" s="6" t="s">
        <v>92</v>
      </c>
      <c r="C305" s="6" t="str">
        <f>INDEX(Requirement_Tracking!J305:J804,MATCH(Defect_Data!B305,Requirement_Tracking!B305:B804,0))</f>
        <v>None</v>
      </c>
      <c r="D305" s="6" t="str">
        <f>INDEX(Requirement_Tracking!K305:K804,MATCH(Defect_Data!B305,Requirement_Tracking!B305:B804,0))</f>
        <v>None</v>
      </c>
      <c r="E305" s="6" t="str" cm="1">
        <f t="array" ref="E305">IFERROR(_xlfn.SWITCH(INDEX(Test_Data!E:E, MATCH(B305, Test_Data!A:A, 0)),
    "Completed", "Closed",
    "In Progress", "In Progress",
    "Pass", "Closed",
    "Fail", "Reopened",
    "Not Possible", "Rejected",
    ""), "")</f>
        <v>Rejected</v>
      </c>
      <c r="F305" s="6" t="str">
        <f>INDEX(Requirement_Tracking!G305,MATCH(Defect_Data!B305,Requirement_Tracking!B305:B804,0))</f>
        <v>Sarah G.</v>
      </c>
      <c r="G305" s="6" t="str">
        <f>INDEX(Requirement_Tracking!H305,MATCH(Defect_Data!B305,Requirement_Tracking!B305:B804,0))</f>
        <v>Project B</v>
      </c>
      <c r="H305" s="11">
        <f>IFERROR(EDATE(INDEX(Test_Data!H:H, MATCH(B305, Test_Data!A:A, 0)), -2), "")</f>
        <v>45258</v>
      </c>
    </row>
    <row r="306" spans="1:8" x14ac:dyDescent="0.3">
      <c r="A306" s="6" t="str">
        <f>INDEX(Test_Data!B:B,MATCH(Defect_Data!B306,Test_Data!A:A,0))</f>
        <v>P005</v>
      </c>
      <c r="B306" s="6" t="s">
        <v>93</v>
      </c>
      <c r="C306" s="6" t="str">
        <f>INDEX(Requirement_Tracking!J306:J805,MATCH(Defect_Data!B306,Requirement_Tracking!B306:B805,0))</f>
        <v>None</v>
      </c>
      <c r="D306" s="6" t="str">
        <f>INDEX(Requirement_Tracking!K306:K805,MATCH(Defect_Data!B306,Requirement_Tracking!B306:B805,0))</f>
        <v>None</v>
      </c>
      <c r="E306" s="6" t="str" cm="1">
        <f t="array" ref="E306">IFERROR(_xlfn.SWITCH(INDEX(Test_Data!E:E, MATCH(B306, Test_Data!A:A, 0)),
    "Completed", "Closed",
    "In Progress", "In Progress",
    "Pass", "Closed",
    "Fail", "Reopened",
    "Not Possible", "Rejected",
    ""), "")</f>
        <v>In Progress</v>
      </c>
      <c r="F306" s="6" t="str">
        <f>INDEX(Requirement_Tracking!G306,MATCH(Defect_Data!B306,Requirement_Tracking!B306:B805,0))</f>
        <v>Jasmin P.</v>
      </c>
      <c r="G306" s="6" t="str">
        <f>INDEX(Requirement_Tracking!H306,MATCH(Defect_Data!B306,Requirement_Tracking!B306:B805,0))</f>
        <v>Project D</v>
      </c>
      <c r="H306" s="11">
        <f>IFERROR(EDATE(INDEX(Test_Data!H:H, MATCH(B306, Test_Data!A:A, 0)), -2), "")</f>
        <v>45355</v>
      </c>
    </row>
    <row r="307" spans="1:8" x14ac:dyDescent="0.3">
      <c r="A307" s="6" t="str">
        <f>INDEX(Test_Data!B:B,MATCH(Defect_Data!B307,Test_Data!A:A,0))</f>
        <v>P001</v>
      </c>
      <c r="B307" s="6" t="s">
        <v>94</v>
      </c>
      <c r="C307" s="6" t="str">
        <f>INDEX(Requirement_Tracking!J307:J806,MATCH(Defect_Data!B307,Requirement_Tracking!B307:B806,0))</f>
        <v>D406</v>
      </c>
      <c r="D307" s="6" t="str">
        <f>INDEX(Requirement_Tracking!K307:K806,MATCH(Defect_Data!B307,Requirement_Tracking!B307:B806,0))</f>
        <v>High</v>
      </c>
      <c r="E307" s="6" t="str" cm="1">
        <f t="array" ref="E307">IFERROR(_xlfn.SWITCH(INDEX(Test_Data!E:E, MATCH(B307, Test_Data!A:A, 0)),
    "Completed", "Closed",
    "In Progress", "In Progress",
    "Pass", "Closed",
    "Fail", "Reopened",
    "Not Possible", "Rejected",
    ""), "")</f>
        <v>Closed</v>
      </c>
      <c r="F307" s="6" t="str">
        <f>INDEX(Requirement_Tracking!G307,MATCH(Defect_Data!B307,Requirement_Tracking!B307:B806,0))</f>
        <v>Jasmin P.</v>
      </c>
      <c r="G307" s="6" t="str">
        <f>INDEX(Requirement_Tracking!H307,MATCH(Defect_Data!B307,Requirement_Tracking!B307:B806,0))</f>
        <v>Project D</v>
      </c>
      <c r="H307" s="11">
        <f>IFERROR(EDATE(INDEX(Test_Data!H:H, MATCH(B307, Test_Data!A:A, 0)), -2), "")</f>
        <v>45242</v>
      </c>
    </row>
    <row r="308" spans="1:8" x14ac:dyDescent="0.3">
      <c r="A308" s="6" t="str">
        <f>INDEX(Test_Data!B:B,MATCH(Defect_Data!B308,Test_Data!A:A,0))</f>
        <v>P003</v>
      </c>
      <c r="B308" s="6" t="s">
        <v>95</v>
      </c>
      <c r="C308" s="6" t="str">
        <f>INDEX(Requirement_Tracking!J308:J807,MATCH(Defect_Data!B308,Requirement_Tracking!B308:B807,0))</f>
        <v>None</v>
      </c>
      <c r="D308" s="6" t="str">
        <f>INDEX(Requirement_Tracking!K308:K807,MATCH(Defect_Data!B308,Requirement_Tracking!B308:B807,0))</f>
        <v>None</v>
      </c>
      <c r="E308" s="6" t="str" cm="1">
        <f t="array" ref="E308">IFERROR(_xlfn.SWITCH(INDEX(Test_Data!E:E, MATCH(B308, Test_Data!A:A, 0)),
    "Completed", "Closed",
    "In Progress", "In Progress",
    "Pass", "Closed",
    "Fail", "Reopened",
    "Not Possible", "Rejected",
    ""), "")</f>
        <v>Rejected</v>
      </c>
      <c r="F308" s="6" t="str">
        <f>INDEX(Requirement_Tracking!G308,MATCH(Defect_Data!B308,Requirement_Tracking!B308:B807,0))</f>
        <v>Akshay G.</v>
      </c>
      <c r="G308" s="6" t="str">
        <f>INDEX(Requirement_Tracking!H308,MATCH(Defect_Data!B308,Requirement_Tracking!B308:B807,0))</f>
        <v>Project C</v>
      </c>
      <c r="H308" s="11">
        <f>IFERROR(EDATE(INDEX(Test_Data!H:H, MATCH(B308, Test_Data!A:A, 0)), -2), "")</f>
        <v>45374</v>
      </c>
    </row>
    <row r="309" spans="1:8" x14ac:dyDescent="0.3">
      <c r="A309" s="6" t="str">
        <f>INDEX(Test_Data!B:B,MATCH(Defect_Data!B309,Test_Data!A:A,0))</f>
        <v>P003</v>
      </c>
      <c r="B309" s="6" t="s">
        <v>96</v>
      </c>
      <c r="C309" s="6" t="str">
        <f>INDEX(Requirement_Tracking!J309:J808,MATCH(Defect_Data!B309,Requirement_Tracking!B309:B808,0))</f>
        <v>D951</v>
      </c>
      <c r="D309" s="6" t="str">
        <f>INDEX(Requirement_Tracking!K309:K808,MATCH(Defect_Data!B309,Requirement_Tracking!B309:B808,0))</f>
        <v>Low</v>
      </c>
      <c r="E309" s="6" t="str" cm="1">
        <f t="array" ref="E309">IFERROR(_xlfn.SWITCH(INDEX(Test_Data!E:E, MATCH(B309, Test_Data!A:A, 0)),
    "Completed", "Closed",
    "In Progress", "In Progress",
    "Pass", "Closed",
    "Fail", "Reopened",
    "Not Possible", "Rejected",
    ""), "")</f>
        <v>Rejected</v>
      </c>
      <c r="F309" s="6" t="str">
        <f>INDEX(Requirement_Tracking!G309,MATCH(Defect_Data!B309,Requirement_Tracking!B309:B808,0))</f>
        <v>Akshay G.</v>
      </c>
      <c r="G309" s="6" t="str">
        <f>INDEX(Requirement_Tracking!H309,MATCH(Defect_Data!B309,Requirement_Tracking!B309:B808,0))</f>
        <v>Project C</v>
      </c>
      <c r="H309" s="11">
        <f>IFERROR(EDATE(INDEX(Test_Data!H:H, MATCH(B309, Test_Data!A:A, 0)), -2), "")</f>
        <v>45363</v>
      </c>
    </row>
    <row r="310" spans="1:8" x14ac:dyDescent="0.3">
      <c r="A310" s="6" t="str">
        <f>INDEX(Test_Data!B:B,MATCH(Defect_Data!B310,Test_Data!A:A,0))</f>
        <v>P001</v>
      </c>
      <c r="B310" s="6" t="s">
        <v>97</v>
      </c>
      <c r="C310" s="6" t="str">
        <f>INDEX(Requirement_Tracking!J310:J809,MATCH(Defect_Data!B310,Requirement_Tracking!B310:B809,0))</f>
        <v>D409</v>
      </c>
      <c r="D310" s="6" t="str">
        <f>INDEX(Requirement_Tracking!K310:K809,MATCH(Defect_Data!B310,Requirement_Tracking!B310:B809,0))</f>
        <v>High</v>
      </c>
      <c r="E310" s="6" t="str" cm="1">
        <f t="array" ref="E310">IFERROR(_xlfn.SWITCH(INDEX(Test_Data!E:E, MATCH(B310, Test_Data!A:A, 0)),
    "Completed", "Closed",
    "In Progress", "In Progress",
    "Pass", "Closed",
    "Fail", "Reopened",
    "Not Possible", "Rejected",
    ""), "")</f>
        <v>Closed</v>
      </c>
      <c r="F310" s="6" t="str">
        <f>INDEX(Requirement_Tracking!G310,MATCH(Defect_Data!B310,Requirement_Tracking!B310:B809,0))</f>
        <v>Dara H.</v>
      </c>
      <c r="G310" s="6" t="str">
        <f>INDEX(Requirement_Tracking!H310,MATCH(Defect_Data!B310,Requirement_Tracking!B310:B809,0))</f>
        <v>Project C</v>
      </c>
      <c r="H310" s="11">
        <f>IFERROR(EDATE(INDEX(Test_Data!H:H, MATCH(B310, Test_Data!A:A, 0)), -2), "")</f>
        <v>45235</v>
      </c>
    </row>
    <row r="311" spans="1:8" x14ac:dyDescent="0.3">
      <c r="A311" s="6" t="str">
        <f>INDEX(Test_Data!B:B,MATCH(Defect_Data!B311,Test_Data!A:A,0))</f>
        <v>P003</v>
      </c>
      <c r="B311" s="6" t="s">
        <v>98</v>
      </c>
      <c r="C311" s="6" t="str">
        <f>INDEX(Requirement_Tracking!J311:J810,MATCH(Defect_Data!B311,Requirement_Tracking!B311:B810,0))</f>
        <v>None</v>
      </c>
      <c r="D311" s="6" t="str">
        <f>INDEX(Requirement_Tracking!K311:K810,MATCH(Defect_Data!B311,Requirement_Tracking!B311:B810,0))</f>
        <v>None</v>
      </c>
      <c r="E311" s="6" t="str" cm="1">
        <f t="array" ref="E311">IFERROR(_xlfn.SWITCH(INDEX(Test_Data!E:E, MATCH(B311, Test_Data!A:A, 0)),
    "Completed", "Closed",
    "In Progress", "In Progress",
    "Pass", "Closed",
    "Fail", "Reopened",
    "Not Possible", "Rejected",
    ""), "")</f>
        <v>Rejected</v>
      </c>
      <c r="F311" s="6" t="str">
        <f>INDEX(Requirement_Tracking!G311,MATCH(Defect_Data!B311,Requirement_Tracking!B311:B810,0))</f>
        <v>Dara H.</v>
      </c>
      <c r="G311" s="6" t="str">
        <f>INDEX(Requirement_Tracking!H311,MATCH(Defect_Data!B311,Requirement_Tracking!B311:B810,0))</f>
        <v>Project C</v>
      </c>
      <c r="H311" s="11">
        <f>IFERROR(EDATE(INDEX(Test_Data!H:H, MATCH(B311, Test_Data!A:A, 0)), -2), "")</f>
        <v>45416</v>
      </c>
    </row>
    <row r="312" spans="1:8" x14ac:dyDescent="0.3">
      <c r="A312" s="6" t="str">
        <f>INDEX(Test_Data!B:B,MATCH(Defect_Data!B312,Test_Data!A:A,0))</f>
        <v>P001</v>
      </c>
      <c r="B312" s="6" t="s">
        <v>99</v>
      </c>
      <c r="C312" s="6" t="str">
        <f>INDEX(Requirement_Tracking!J312:J811,MATCH(Defect_Data!B312,Requirement_Tracking!B312:B811,0))</f>
        <v>None</v>
      </c>
      <c r="D312" s="6" t="str">
        <f>INDEX(Requirement_Tracking!K312:K811,MATCH(Defect_Data!B312,Requirement_Tracking!B312:B811,0))</f>
        <v>None</v>
      </c>
      <c r="E312" s="6" t="str" cm="1">
        <f t="array" ref="E312">IFERROR(_xlfn.SWITCH(INDEX(Test_Data!E:E, MATCH(B312, Test_Data!A:A, 0)),
    "Completed", "Closed",
    "In Progress", "In Progress",
    "Pass", "Closed",
    "Fail", "Reopened",
    "Not Possible", "Rejected",
    ""), "")</f>
        <v>In Progress</v>
      </c>
      <c r="F312" s="6" t="str">
        <f>INDEX(Requirement_Tracking!G312,MATCH(Defect_Data!B312,Requirement_Tracking!B312:B811,0))</f>
        <v>Dara H.</v>
      </c>
      <c r="G312" s="6" t="str">
        <f>INDEX(Requirement_Tracking!H312,MATCH(Defect_Data!B312,Requirement_Tracking!B312:B811,0))</f>
        <v>Project B</v>
      </c>
      <c r="H312" s="11">
        <f>IFERROR(EDATE(INDEX(Test_Data!H:H, MATCH(B312, Test_Data!A:A, 0)), -2), "")</f>
        <v>45403</v>
      </c>
    </row>
    <row r="313" spans="1:8" x14ac:dyDescent="0.3">
      <c r="A313" s="6" t="str">
        <f>INDEX(Test_Data!B:B,MATCH(Defect_Data!B313,Test_Data!A:A,0))</f>
        <v>P002</v>
      </c>
      <c r="B313" s="6" t="s">
        <v>100</v>
      </c>
      <c r="C313" s="6" t="str">
        <f>INDEX(Requirement_Tracking!J313:J812,MATCH(Defect_Data!B313,Requirement_Tracking!B313:B812,0))</f>
        <v>D412</v>
      </c>
      <c r="D313" s="6" t="str">
        <f>INDEX(Requirement_Tracking!K313:K812,MATCH(Defect_Data!B313,Requirement_Tracking!B313:B812,0))</f>
        <v>Critical</v>
      </c>
      <c r="E313" s="6" t="str" cm="1">
        <f t="array" ref="E313">IFERROR(_xlfn.SWITCH(INDEX(Test_Data!E:E, MATCH(B313, Test_Data!A:A, 0)),
    "Completed", "Closed",
    "In Progress", "In Progress",
    "Pass", "Closed",
    "Fail", "Reopened",
    "Not Possible", "Rejected",
    ""), "")</f>
        <v>Reopened</v>
      </c>
      <c r="F313" s="6" t="str">
        <f>INDEX(Requirement_Tracking!G313,MATCH(Defect_Data!B313,Requirement_Tracking!B313:B812,0))</f>
        <v>Sarah G.</v>
      </c>
      <c r="G313" s="6" t="str">
        <f>INDEX(Requirement_Tracking!H313,MATCH(Defect_Data!B313,Requirement_Tracking!B313:B812,0))</f>
        <v>Project E</v>
      </c>
      <c r="H313" s="11">
        <f>IFERROR(EDATE(INDEX(Test_Data!H:H, MATCH(B313, Test_Data!A:A, 0)), -2), "")</f>
        <v>45317</v>
      </c>
    </row>
    <row r="314" spans="1:8" x14ac:dyDescent="0.3">
      <c r="A314" s="6" t="str">
        <f>INDEX(Test_Data!B:B,MATCH(Defect_Data!B314,Test_Data!A:A,0))</f>
        <v>P005</v>
      </c>
      <c r="B314" s="6" t="s">
        <v>101</v>
      </c>
      <c r="C314" s="6" t="str">
        <f>INDEX(Requirement_Tracking!J314:J813,MATCH(Defect_Data!B314,Requirement_Tracking!B314:B813,0))</f>
        <v>D841</v>
      </c>
      <c r="D314" s="6" t="str">
        <f>INDEX(Requirement_Tracking!K314:K813,MATCH(Defect_Data!B314,Requirement_Tracking!B314:B813,0))</f>
        <v>High</v>
      </c>
      <c r="E314" s="6" t="str" cm="1">
        <f t="array" ref="E314">IFERROR(_xlfn.SWITCH(INDEX(Test_Data!E:E, MATCH(B314, Test_Data!A:A, 0)),
    "Completed", "Closed",
    "In Progress", "In Progress",
    "Pass", "Closed",
    "Fail", "Reopened",
    "Not Possible", "Rejected",
    ""), "")</f>
        <v>In Progress</v>
      </c>
      <c r="F314" s="6" t="str">
        <f>INDEX(Requirement_Tracking!G314,MATCH(Defect_Data!B314,Requirement_Tracking!B314:B813,0))</f>
        <v>Jaha U.</v>
      </c>
      <c r="G314" s="6" t="str">
        <f>INDEX(Requirement_Tracking!H314,MATCH(Defect_Data!B314,Requirement_Tracking!B314:B813,0))</f>
        <v>Project B</v>
      </c>
      <c r="H314" s="11">
        <f>IFERROR(EDATE(INDEX(Test_Data!H:H, MATCH(B314, Test_Data!A:A, 0)), -2), "")</f>
        <v>45445</v>
      </c>
    </row>
    <row r="315" spans="1:8" x14ac:dyDescent="0.3">
      <c r="A315" s="6" t="str">
        <f>INDEX(Test_Data!B:B,MATCH(Defect_Data!B315,Test_Data!A:A,0))</f>
        <v>P002</v>
      </c>
      <c r="B315" s="6" t="s">
        <v>102</v>
      </c>
      <c r="C315" s="6" t="str">
        <f>INDEX(Requirement_Tracking!J315:J814,MATCH(Defect_Data!B315,Requirement_Tracking!B315:B814,0))</f>
        <v>None</v>
      </c>
      <c r="D315" s="6" t="str">
        <f>INDEX(Requirement_Tracking!K315:K814,MATCH(Defect_Data!B315,Requirement_Tracking!B315:B814,0))</f>
        <v>None</v>
      </c>
      <c r="E315" s="6" t="str" cm="1">
        <f t="array" ref="E315">IFERROR(_xlfn.SWITCH(INDEX(Test_Data!E:E, MATCH(B315, Test_Data!A:A, 0)),
    "Completed", "Closed",
    "In Progress", "In Progress",
    "Pass", "Closed",
    "Fail", "Reopened",
    "Not Possible", "Rejected",
    ""), "")</f>
        <v>Reopened</v>
      </c>
      <c r="F315" s="6" t="str">
        <f>INDEX(Requirement_Tracking!G315,MATCH(Defect_Data!B315,Requirement_Tracking!B315:B814,0))</f>
        <v>Jasmin P.</v>
      </c>
      <c r="G315" s="6" t="str">
        <f>INDEX(Requirement_Tracking!H315,MATCH(Defect_Data!B315,Requirement_Tracking!B315:B814,0))</f>
        <v>Project A</v>
      </c>
      <c r="H315" s="11">
        <f>IFERROR(EDATE(INDEX(Test_Data!H:H, MATCH(B315, Test_Data!A:A, 0)), -2), "")</f>
        <v>45267</v>
      </c>
    </row>
    <row r="316" spans="1:8" x14ac:dyDescent="0.3">
      <c r="A316" s="6" t="str">
        <f>INDEX(Test_Data!B:B,MATCH(Defect_Data!B316,Test_Data!A:A,0))</f>
        <v>P004</v>
      </c>
      <c r="B316" s="6" t="s">
        <v>103</v>
      </c>
      <c r="C316" s="6" t="str">
        <f>INDEX(Requirement_Tracking!J316:J815,MATCH(Defect_Data!B316,Requirement_Tracking!B316:B815,0))</f>
        <v>D415</v>
      </c>
      <c r="D316" s="6" t="str">
        <f>INDEX(Requirement_Tracking!K316:K815,MATCH(Defect_Data!B316,Requirement_Tracking!B316:B815,0))</f>
        <v>Critical</v>
      </c>
      <c r="E316" s="6" t="str" cm="1">
        <f t="array" ref="E316">IFERROR(_xlfn.SWITCH(INDEX(Test_Data!E:E, MATCH(B316, Test_Data!A:A, 0)),
    "Completed", "Closed",
    "In Progress", "In Progress",
    "Pass", "Closed",
    "Fail", "Reopened",
    "Not Possible", "Rejected",
    ""), "")</f>
        <v>Closed</v>
      </c>
      <c r="F316" s="6" t="str">
        <f>INDEX(Requirement_Tracking!G316,MATCH(Defect_Data!B316,Requirement_Tracking!B316:B815,0))</f>
        <v>Jaha U.</v>
      </c>
      <c r="G316" s="6" t="str">
        <f>INDEX(Requirement_Tracking!H316,MATCH(Defect_Data!B316,Requirement_Tracking!B316:B815,0))</f>
        <v>Project B</v>
      </c>
      <c r="H316" s="11">
        <f>IFERROR(EDATE(INDEX(Test_Data!H:H, MATCH(B316, Test_Data!A:A, 0)), -2), "")</f>
        <v>45357</v>
      </c>
    </row>
    <row r="317" spans="1:8" x14ac:dyDescent="0.3">
      <c r="A317" s="6" t="str">
        <f>INDEX(Test_Data!B:B,MATCH(Defect_Data!B317,Test_Data!A:A,0))</f>
        <v>P001</v>
      </c>
      <c r="B317" s="6" t="s">
        <v>104</v>
      </c>
      <c r="C317" s="6" t="str">
        <f>INDEX(Requirement_Tracking!J317:J816,MATCH(Defect_Data!B317,Requirement_Tracking!B317:B816,0))</f>
        <v>None</v>
      </c>
      <c r="D317" s="6" t="str">
        <f>INDEX(Requirement_Tracking!K317:K816,MATCH(Defect_Data!B317,Requirement_Tracking!B317:B816,0))</f>
        <v>None</v>
      </c>
      <c r="E317" s="6" t="str" cm="1">
        <f t="array" ref="E317">IFERROR(_xlfn.SWITCH(INDEX(Test_Data!E:E, MATCH(B317, Test_Data!A:A, 0)),
    "Completed", "Closed",
    "In Progress", "In Progress",
    "Pass", "Closed",
    "Fail", "Reopened",
    "Not Possible", "Rejected",
    ""), "")</f>
        <v>Reopened</v>
      </c>
      <c r="F317" s="6" t="str">
        <f>INDEX(Requirement_Tracking!G317,MATCH(Defect_Data!B317,Requirement_Tracking!B317:B816,0))</f>
        <v>Jasmin P.</v>
      </c>
      <c r="G317" s="6" t="str">
        <f>INDEX(Requirement_Tracking!H317,MATCH(Defect_Data!B317,Requirement_Tracking!B317:B816,0))</f>
        <v>Project D</v>
      </c>
      <c r="H317" s="11">
        <f>IFERROR(EDATE(INDEX(Test_Data!H:H, MATCH(B317, Test_Data!A:A, 0)), -2), "")</f>
        <v>45442</v>
      </c>
    </row>
    <row r="318" spans="1:8" x14ac:dyDescent="0.3">
      <c r="A318" s="6" t="str">
        <f>INDEX(Test_Data!B:B,MATCH(Defect_Data!B318,Test_Data!A:A,0))</f>
        <v>P004</v>
      </c>
      <c r="B318" s="6" t="s">
        <v>105</v>
      </c>
      <c r="C318" s="6" t="str">
        <f>INDEX(Requirement_Tracking!J318:J817,MATCH(Defect_Data!B318,Requirement_Tracking!B318:B817,0))</f>
        <v>None</v>
      </c>
      <c r="D318" s="6" t="str">
        <f>INDEX(Requirement_Tracking!K318:K817,MATCH(Defect_Data!B318,Requirement_Tracking!B318:B817,0))</f>
        <v>None</v>
      </c>
      <c r="E318" s="6" t="str" cm="1">
        <f t="array" ref="E318">IFERROR(_xlfn.SWITCH(INDEX(Test_Data!E:E, MATCH(B318, Test_Data!A:A, 0)),
    "Completed", "Closed",
    "In Progress", "In Progress",
    "Pass", "Closed",
    "Fail", "Reopened",
    "Not Possible", "Rejected",
    ""), "")</f>
        <v>Rejected</v>
      </c>
      <c r="F318" s="6" t="str">
        <f>INDEX(Requirement_Tracking!G318,MATCH(Defect_Data!B318,Requirement_Tracking!B318:B817,0))</f>
        <v>Sarah G.</v>
      </c>
      <c r="G318" s="6" t="str">
        <f>INDEX(Requirement_Tracking!H318,MATCH(Defect_Data!B318,Requirement_Tracking!B318:B817,0))</f>
        <v>Project D</v>
      </c>
      <c r="H318" s="11">
        <f>IFERROR(EDATE(INDEX(Test_Data!H:H, MATCH(B318, Test_Data!A:A, 0)), -2), "")</f>
        <v>45404</v>
      </c>
    </row>
    <row r="319" spans="1:8" x14ac:dyDescent="0.3">
      <c r="A319" s="6" t="str">
        <f>INDEX(Test_Data!B:B,MATCH(Defect_Data!B319,Test_Data!A:A,0))</f>
        <v>P004</v>
      </c>
      <c r="B319" s="6" t="s">
        <v>106</v>
      </c>
      <c r="C319" s="6" t="str">
        <f>INDEX(Requirement_Tracking!J319:J818,MATCH(Defect_Data!B319,Requirement_Tracking!B319:B818,0))</f>
        <v>D418</v>
      </c>
      <c r="D319" s="6" t="str">
        <f>INDEX(Requirement_Tracking!K319:K818,MATCH(Defect_Data!B319,Requirement_Tracking!B319:B818,0))</f>
        <v>Critical</v>
      </c>
      <c r="E319" s="6" t="str" cm="1">
        <f t="array" ref="E319">IFERROR(_xlfn.SWITCH(INDEX(Test_Data!E:E, MATCH(B319, Test_Data!A:A, 0)),
    "Completed", "Closed",
    "In Progress", "In Progress",
    "Pass", "Closed",
    "Fail", "Reopened",
    "Not Possible", "Rejected",
    ""), "")</f>
        <v>Closed</v>
      </c>
      <c r="F319" s="6" t="str">
        <f>INDEX(Requirement_Tracking!G319,MATCH(Defect_Data!B319,Requirement_Tracking!B319:B818,0))</f>
        <v>Sarah G.</v>
      </c>
      <c r="G319" s="6" t="str">
        <f>INDEX(Requirement_Tracking!H319,MATCH(Defect_Data!B319,Requirement_Tracking!B319:B818,0))</f>
        <v>Project D</v>
      </c>
      <c r="H319" s="11">
        <f>IFERROR(EDATE(INDEX(Test_Data!H:H, MATCH(B319, Test_Data!A:A, 0)), -2), "")</f>
        <v>45379</v>
      </c>
    </row>
    <row r="320" spans="1:8" x14ac:dyDescent="0.3">
      <c r="A320" s="6" t="str">
        <f>INDEX(Test_Data!B:B,MATCH(Defect_Data!B320,Test_Data!A:A,0))</f>
        <v>P001</v>
      </c>
      <c r="B320" s="6" t="s">
        <v>107</v>
      </c>
      <c r="C320" s="6" t="str">
        <f>INDEX(Requirement_Tracking!J320:J819,MATCH(Defect_Data!B320,Requirement_Tracking!B320:B819,0))</f>
        <v>None</v>
      </c>
      <c r="D320" s="6" t="str">
        <f>INDEX(Requirement_Tracking!K320:K819,MATCH(Defect_Data!B320,Requirement_Tracking!B320:B819,0))</f>
        <v>None</v>
      </c>
      <c r="E320" s="6" t="str" cm="1">
        <f t="array" ref="E320">IFERROR(_xlfn.SWITCH(INDEX(Test_Data!E:E, MATCH(B320, Test_Data!A:A, 0)),
    "Completed", "Closed",
    "In Progress", "In Progress",
    "Pass", "Closed",
    "Fail", "Reopened",
    "Not Possible", "Rejected",
    ""), "")</f>
        <v>Closed</v>
      </c>
      <c r="F320" s="6" t="str">
        <f>INDEX(Requirement_Tracking!G320,MATCH(Defect_Data!B320,Requirement_Tracking!B320:B819,0))</f>
        <v>Jasmin P.</v>
      </c>
      <c r="G320" s="6" t="str">
        <f>INDEX(Requirement_Tracking!H320,MATCH(Defect_Data!B320,Requirement_Tracking!B320:B819,0))</f>
        <v>Project E</v>
      </c>
      <c r="H320" s="11">
        <f>IFERROR(EDATE(INDEX(Test_Data!H:H, MATCH(B320, Test_Data!A:A, 0)), -2), "")</f>
        <v>45359</v>
      </c>
    </row>
    <row r="321" spans="1:8" x14ac:dyDescent="0.3">
      <c r="A321" s="6" t="str">
        <f>INDEX(Test_Data!B:B,MATCH(Defect_Data!B321,Test_Data!A:A,0))</f>
        <v>P003</v>
      </c>
      <c r="B321" s="6" t="s">
        <v>108</v>
      </c>
      <c r="C321" s="6" t="str">
        <f>INDEX(Requirement_Tracking!J321:J820,MATCH(Defect_Data!B321,Requirement_Tracking!B321:B820,0))</f>
        <v>None</v>
      </c>
      <c r="D321" s="6" t="str">
        <f>INDEX(Requirement_Tracking!K321:K820,MATCH(Defect_Data!B321,Requirement_Tracking!B321:B820,0))</f>
        <v>None</v>
      </c>
      <c r="E321" s="6" t="str" cm="1">
        <f t="array" ref="E321">IFERROR(_xlfn.SWITCH(INDEX(Test_Data!E:E, MATCH(B321, Test_Data!A:A, 0)),
    "Completed", "Closed",
    "In Progress", "In Progress",
    "Pass", "Closed",
    "Fail", "Reopened",
    "Not Possible", "Rejected",
    ""), "")</f>
        <v>Reopened</v>
      </c>
      <c r="F321" s="6" t="str">
        <f>INDEX(Requirement_Tracking!G321,MATCH(Defect_Data!B321,Requirement_Tracking!B321:B820,0))</f>
        <v>Jaha U.</v>
      </c>
      <c r="G321" s="6" t="str">
        <f>INDEX(Requirement_Tracking!H321,MATCH(Defect_Data!B321,Requirement_Tracking!B321:B820,0))</f>
        <v>Project A</v>
      </c>
      <c r="H321" s="11">
        <f>IFERROR(EDATE(INDEX(Test_Data!H:H, MATCH(B321, Test_Data!A:A, 0)), -2), "")</f>
        <v>45318</v>
      </c>
    </row>
    <row r="322" spans="1:8" x14ac:dyDescent="0.3">
      <c r="A322" s="6" t="str">
        <f>INDEX(Test_Data!B:B,MATCH(Defect_Data!B322,Test_Data!A:A,0))</f>
        <v>P001</v>
      </c>
      <c r="B322" s="6" t="s">
        <v>109</v>
      </c>
      <c r="C322" s="6" t="str">
        <f>INDEX(Requirement_Tracking!J322:J821,MATCH(Defect_Data!B322,Requirement_Tracking!B322:B821,0))</f>
        <v>D421</v>
      </c>
      <c r="D322" s="6" t="str">
        <f>INDEX(Requirement_Tracking!K322:K821,MATCH(Defect_Data!B322,Requirement_Tracking!B322:B821,0))</f>
        <v>Low</v>
      </c>
      <c r="E322" s="6" t="str" cm="1">
        <f t="array" ref="E322">IFERROR(_xlfn.SWITCH(INDEX(Test_Data!E:E, MATCH(B322, Test_Data!A:A, 0)),
    "Completed", "Closed",
    "In Progress", "In Progress",
    "Pass", "Closed",
    "Fail", "Reopened",
    "Not Possible", "Rejected",
    ""), "")</f>
        <v>Closed</v>
      </c>
      <c r="F322" s="6" t="str">
        <f>INDEX(Requirement_Tracking!G322,MATCH(Defect_Data!B322,Requirement_Tracking!B322:B821,0))</f>
        <v>Sarah G.</v>
      </c>
      <c r="G322" s="6" t="str">
        <f>INDEX(Requirement_Tracking!H322,MATCH(Defect_Data!B322,Requirement_Tracking!B322:B821,0))</f>
        <v>Project E</v>
      </c>
      <c r="H322" s="11">
        <f>IFERROR(EDATE(INDEX(Test_Data!H:H, MATCH(B322, Test_Data!A:A, 0)), -2), "")</f>
        <v>45318</v>
      </c>
    </row>
    <row r="323" spans="1:8" x14ac:dyDescent="0.3">
      <c r="A323" s="6" t="str">
        <f>INDEX(Test_Data!B:B,MATCH(Defect_Data!B323,Test_Data!A:A,0))</f>
        <v>P003</v>
      </c>
      <c r="B323" s="6" t="s">
        <v>110</v>
      </c>
      <c r="C323" s="6" t="str">
        <f>INDEX(Requirement_Tracking!J323:J822,MATCH(Defect_Data!B323,Requirement_Tracking!B323:B822,0))</f>
        <v>None</v>
      </c>
      <c r="D323" s="6" t="str">
        <f>INDEX(Requirement_Tracking!K323:K822,MATCH(Defect_Data!B323,Requirement_Tracking!B323:B822,0))</f>
        <v>None</v>
      </c>
      <c r="E323" s="6" t="str" cm="1">
        <f t="array" ref="E323">IFERROR(_xlfn.SWITCH(INDEX(Test_Data!E:E, MATCH(B323, Test_Data!A:A, 0)),
    "Completed", "Closed",
    "In Progress", "In Progress",
    "Pass", "Closed",
    "Fail", "Reopened",
    "Not Possible", "Rejected",
    ""), "")</f>
        <v>Rejected</v>
      </c>
      <c r="F323" s="6" t="str">
        <f>INDEX(Requirement_Tracking!G323,MATCH(Defect_Data!B323,Requirement_Tracking!B323:B822,0))</f>
        <v>Akshay G.</v>
      </c>
      <c r="G323" s="6" t="str">
        <f>INDEX(Requirement_Tracking!H323,MATCH(Defect_Data!B323,Requirement_Tracking!B323:B822,0))</f>
        <v>Project D</v>
      </c>
      <c r="H323" s="11">
        <f>IFERROR(EDATE(INDEX(Test_Data!H:H, MATCH(B323, Test_Data!A:A, 0)), -2), "")</f>
        <v>45287</v>
      </c>
    </row>
    <row r="324" spans="1:8" x14ac:dyDescent="0.3">
      <c r="A324" s="6" t="str">
        <f>INDEX(Test_Data!B:B,MATCH(Defect_Data!B324,Test_Data!A:A,0))</f>
        <v>P002</v>
      </c>
      <c r="B324" s="6" t="s">
        <v>111</v>
      </c>
      <c r="C324" s="6" t="str">
        <f>INDEX(Requirement_Tracking!J324:J823,MATCH(Defect_Data!B324,Requirement_Tracking!B324:B823,0))</f>
        <v>None</v>
      </c>
      <c r="D324" s="6" t="str">
        <f>INDEX(Requirement_Tracking!K324:K823,MATCH(Defect_Data!B324,Requirement_Tracking!B324:B823,0))</f>
        <v>None</v>
      </c>
      <c r="E324" s="6" t="str" cm="1">
        <f t="array" ref="E324">IFERROR(_xlfn.SWITCH(INDEX(Test_Data!E:E, MATCH(B324, Test_Data!A:A, 0)),
    "Completed", "Closed",
    "In Progress", "In Progress",
    "Pass", "Closed",
    "Fail", "Reopened",
    "Not Possible", "Rejected",
    ""), "")</f>
        <v>In Progress</v>
      </c>
      <c r="F324" s="6" t="str">
        <f>INDEX(Requirement_Tracking!G324,MATCH(Defect_Data!B324,Requirement_Tracking!B324:B823,0))</f>
        <v>Sarah G.</v>
      </c>
      <c r="G324" s="6" t="str">
        <f>INDEX(Requirement_Tracking!H324,MATCH(Defect_Data!B324,Requirement_Tracking!B324:B823,0))</f>
        <v>Project E</v>
      </c>
      <c r="H324" s="11">
        <f>IFERROR(EDATE(INDEX(Test_Data!H:H, MATCH(B324, Test_Data!A:A, 0)), -2), "")</f>
        <v>45361</v>
      </c>
    </row>
    <row r="325" spans="1:8" x14ac:dyDescent="0.3">
      <c r="A325" s="6" t="str">
        <f>INDEX(Test_Data!B:B,MATCH(Defect_Data!B325,Test_Data!A:A,0))</f>
        <v>P002</v>
      </c>
      <c r="B325" s="6" t="s">
        <v>112</v>
      </c>
      <c r="C325" s="6" t="str">
        <f>INDEX(Requirement_Tracking!J325:J824,MATCH(Defect_Data!B325,Requirement_Tracking!B325:B824,0))</f>
        <v>D424</v>
      </c>
      <c r="D325" s="6" t="str">
        <f>INDEX(Requirement_Tracking!K325:K824,MATCH(Defect_Data!B325,Requirement_Tracking!B325:B824,0))</f>
        <v>Low</v>
      </c>
      <c r="E325" s="6" t="str" cm="1">
        <f t="array" ref="E325">IFERROR(_xlfn.SWITCH(INDEX(Test_Data!E:E, MATCH(B325, Test_Data!A:A, 0)),
    "Completed", "Closed",
    "In Progress", "In Progress",
    "Pass", "Closed",
    "Fail", "Reopened",
    "Not Possible", "Rejected",
    ""), "")</f>
        <v>Closed</v>
      </c>
      <c r="F325" s="6" t="str">
        <f>INDEX(Requirement_Tracking!G325,MATCH(Defect_Data!B325,Requirement_Tracking!B325:B824,0))</f>
        <v>Jaha U.</v>
      </c>
      <c r="G325" s="6" t="str">
        <f>INDEX(Requirement_Tracking!H325,MATCH(Defect_Data!B325,Requirement_Tracking!B325:B824,0))</f>
        <v>Project D</v>
      </c>
      <c r="H325" s="11">
        <f>IFERROR(EDATE(INDEX(Test_Data!H:H, MATCH(B325, Test_Data!A:A, 0)), -2), "")</f>
        <v>45295</v>
      </c>
    </row>
    <row r="326" spans="1:8" x14ac:dyDescent="0.3">
      <c r="A326" s="6" t="str">
        <f>INDEX(Test_Data!B:B,MATCH(Defect_Data!B326,Test_Data!A:A,0))</f>
        <v>P002</v>
      </c>
      <c r="B326" s="6" t="s">
        <v>113</v>
      </c>
      <c r="C326" s="6" t="str">
        <f>INDEX(Requirement_Tracking!J326:J825,MATCH(Defect_Data!B326,Requirement_Tracking!B326:B825,0))</f>
        <v>None</v>
      </c>
      <c r="D326" s="6" t="str">
        <f>INDEX(Requirement_Tracking!K326:K825,MATCH(Defect_Data!B326,Requirement_Tracking!B326:B825,0))</f>
        <v>None</v>
      </c>
      <c r="E326" s="6" t="str" cm="1">
        <f t="array" ref="E326">IFERROR(_xlfn.SWITCH(INDEX(Test_Data!E:E, MATCH(B326, Test_Data!A:A, 0)),
    "Completed", "Closed",
    "In Progress", "In Progress",
    "Pass", "Closed",
    "Fail", "Reopened",
    "Not Possible", "Rejected",
    ""), "")</f>
        <v>In Progress</v>
      </c>
      <c r="F326" s="6" t="str">
        <f>INDEX(Requirement_Tracking!G326,MATCH(Defect_Data!B326,Requirement_Tracking!B326:B825,0))</f>
        <v>Jasmin P.</v>
      </c>
      <c r="G326" s="6" t="str">
        <f>INDEX(Requirement_Tracking!H326,MATCH(Defect_Data!B326,Requirement_Tracking!B326:B825,0))</f>
        <v>Project E</v>
      </c>
      <c r="H326" s="11">
        <f>IFERROR(EDATE(INDEX(Test_Data!H:H, MATCH(B326, Test_Data!A:A, 0)), -2), "")</f>
        <v>45253</v>
      </c>
    </row>
    <row r="327" spans="1:8" x14ac:dyDescent="0.3">
      <c r="A327" s="6" t="str">
        <f>INDEX(Test_Data!B:B,MATCH(Defect_Data!B327,Test_Data!A:A,0))</f>
        <v>P005</v>
      </c>
      <c r="B327" s="6" t="s">
        <v>114</v>
      </c>
      <c r="C327" s="6" t="str">
        <f>INDEX(Requirement_Tracking!J327:J826,MATCH(Defect_Data!B327,Requirement_Tracking!B327:B826,0))</f>
        <v>D142</v>
      </c>
      <c r="D327" s="6" t="str">
        <f>INDEX(Requirement_Tracking!K327:K826,MATCH(Defect_Data!B327,Requirement_Tracking!B327:B826,0))</f>
        <v>Medium</v>
      </c>
      <c r="E327" s="6" t="str" cm="1">
        <f t="array" ref="E327">IFERROR(_xlfn.SWITCH(INDEX(Test_Data!E:E, MATCH(B327, Test_Data!A:A, 0)),
    "Completed", "Closed",
    "In Progress", "In Progress",
    "Pass", "Closed",
    "Fail", "Reopened",
    "Not Possible", "Rejected",
    ""), "")</f>
        <v>Reopened</v>
      </c>
      <c r="F327" s="6" t="str">
        <f>INDEX(Requirement_Tracking!G327,MATCH(Defect_Data!B327,Requirement_Tracking!B327:B826,0))</f>
        <v>Sarah G.</v>
      </c>
      <c r="G327" s="6" t="str">
        <f>INDEX(Requirement_Tracking!H327,MATCH(Defect_Data!B327,Requirement_Tracking!B327:B826,0))</f>
        <v>Project D</v>
      </c>
      <c r="H327" s="11">
        <f>IFERROR(EDATE(INDEX(Test_Data!H:H, MATCH(B327, Test_Data!A:A, 0)), -2), "")</f>
        <v>45254</v>
      </c>
    </row>
    <row r="328" spans="1:8" x14ac:dyDescent="0.3">
      <c r="A328" s="6" t="str">
        <f>INDEX(Test_Data!B:B,MATCH(Defect_Data!B328,Test_Data!A:A,0))</f>
        <v>P005</v>
      </c>
      <c r="B328" s="6" t="s">
        <v>115</v>
      </c>
      <c r="C328" s="6" t="str">
        <f>INDEX(Requirement_Tracking!J328:J827,MATCH(Defect_Data!B328,Requirement_Tracking!B328:B827,0))</f>
        <v>D427</v>
      </c>
      <c r="D328" s="6" t="str">
        <f>INDEX(Requirement_Tracking!K328:K827,MATCH(Defect_Data!B328,Requirement_Tracking!B328:B827,0))</f>
        <v>Low</v>
      </c>
      <c r="E328" s="6" t="str" cm="1">
        <f t="array" ref="E328">IFERROR(_xlfn.SWITCH(INDEX(Test_Data!E:E, MATCH(B328, Test_Data!A:A, 0)),
    "Completed", "Closed",
    "In Progress", "In Progress",
    "Pass", "Closed",
    "Fail", "Reopened",
    "Not Possible", "Rejected",
    ""), "")</f>
        <v>In Progress</v>
      </c>
      <c r="F328" s="6" t="str">
        <f>INDEX(Requirement_Tracking!G328,MATCH(Defect_Data!B328,Requirement_Tracking!B328:B827,0))</f>
        <v>Jaha U.</v>
      </c>
      <c r="G328" s="6" t="str">
        <f>INDEX(Requirement_Tracking!H328,MATCH(Defect_Data!B328,Requirement_Tracking!B328:B827,0))</f>
        <v>Project E</v>
      </c>
      <c r="H328" s="11">
        <f>IFERROR(EDATE(INDEX(Test_Data!H:H, MATCH(B328, Test_Data!A:A, 0)), -2), "")</f>
        <v>45317</v>
      </c>
    </row>
    <row r="329" spans="1:8" x14ac:dyDescent="0.3">
      <c r="A329" s="6" t="str">
        <f>INDEX(Test_Data!B:B,MATCH(Defect_Data!B329,Test_Data!A:A,0))</f>
        <v>P005</v>
      </c>
      <c r="B329" s="6" t="s">
        <v>116</v>
      </c>
      <c r="C329" s="6" t="str">
        <f>INDEX(Requirement_Tracking!J329:J828,MATCH(Defect_Data!B329,Requirement_Tracking!B329:B828,0))</f>
        <v>D145</v>
      </c>
      <c r="D329" s="6" t="str">
        <f>INDEX(Requirement_Tracking!K329:K828,MATCH(Defect_Data!B329,Requirement_Tracking!B329:B828,0))</f>
        <v>Low</v>
      </c>
      <c r="E329" s="6" t="str" cm="1">
        <f t="array" ref="E329">IFERROR(_xlfn.SWITCH(INDEX(Test_Data!E:E, MATCH(B329, Test_Data!A:A, 0)),
    "Completed", "Closed",
    "In Progress", "In Progress",
    "Pass", "Closed",
    "Fail", "Reopened",
    "Not Possible", "Rejected",
    ""), "")</f>
        <v>Reopened</v>
      </c>
      <c r="F329" s="6" t="str">
        <f>INDEX(Requirement_Tracking!G329,MATCH(Defect_Data!B329,Requirement_Tracking!B329:B828,0))</f>
        <v>Dara H.</v>
      </c>
      <c r="G329" s="6" t="str">
        <f>INDEX(Requirement_Tracking!H329,MATCH(Defect_Data!B329,Requirement_Tracking!B329:B828,0))</f>
        <v>Project A</v>
      </c>
      <c r="H329" s="11">
        <f>IFERROR(EDATE(INDEX(Test_Data!H:H, MATCH(B329, Test_Data!A:A, 0)), -2), "")</f>
        <v>45306</v>
      </c>
    </row>
    <row r="330" spans="1:8" x14ac:dyDescent="0.3">
      <c r="A330" s="6" t="str">
        <f>INDEX(Test_Data!B:B,MATCH(Defect_Data!B330,Test_Data!A:A,0))</f>
        <v>P001</v>
      </c>
      <c r="B330" s="6" t="s">
        <v>117</v>
      </c>
      <c r="C330" s="6" t="str">
        <f>INDEX(Requirement_Tracking!J330:J829,MATCH(Defect_Data!B330,Requirement_Tracking!B330:B829,0))</f>
        <v>None</v>
      </c>
      <c r="D330" s="6" t="str">
        <f>INDEX(Requirement_Tracking!K330:K829,MATCH(Defect_Data!B330,Requirement_Tracking!B330:B829,0))</f>
        <v>None</v>
      </c>
      <c r="E330" s="6" t="str" cm="1">
        <f t="array" ref="E330">IFERROR(_xlfn.SWITCH(INDEX(Test_Data!E:E, MATCH(B330, Test_Data!A:A, 0)),
    "Completed", "Closed",
    "In Progress", "In Progress",
    "Pass", "Closed",
    "Fail", "Reopened",
    "Not Possible", "Rejected",
    ""), "")</f>
        <v>In Progress</v>
      </c>
      <c r="F330" s="6" t="str">
        <f>INDEX(Requirement_Tracking!G330,MATCH(Defect_Data!B330,Requirement_Tracking!B330:B829,0))</f>
        <v>Jaha U.</v>
      </c>
      <c r="G330" s="6" t="str">
        <f>INDEX(Requirement_Tracking!H330,MATCH(Defect_Data!B330,Requirement_Tracking!B330:B829,0))</f>
        <v>Project B</v>
      </c>
      <c r="H330" s="11">
        <f>IFERROR(EDATE(INDEX(Test_Data!H:H, MATCH(B330, Test_Data!A:A, 0)), -2), "")</f>
        <v>45337</v>
      </c>
    </row>
    <row r="331" spans="1:8" x14ac:dyDescent="0.3">
      <c r="A331" s="6" t="str">
        <f>INDEX(Test_Data!B:B,MATCH(Defect_Data!B331,Test_Data!A:A,0))</f>
        <v>P004</v>
      </c>
      <c r="B331" s="6" t="s">
        <v>118</v>
      </c>
      <c r="C331" s="6" t="str">
        <f>INDEX(Requirement_Tracking!J331:J830,MATCH(Defect_Data!B331,Requirement_Tracking!B331:B830,0))</f>
        <v>D430</v>
      </c>
      <c r="D331" s="6" t="str">
        <f>INDEX(Requirement_Tracking!K331:K830,MATCH(Defect_Data!B331,Requirement_Tracking!B331:B830,0))</f>
        <v>Medium</v>
      </c>
      <c r="E331" s="6" t="str" cm="1">
        <f t="array" ref="E331">IFERROR(_xlfn.SWITCH(INDEX(Test_Data!E:E, MATCH(B331, Test_Data!A:A, 0)),
    "Completed", "Closed",
    "In Progress", "In Progress",
    "Pass", "Closed",
    "Fail", "Reopened",
    "Not Possible", "Rejected",
    ""), "")</f>
        <v>Closed</v>
      </c>
      <c r="F331" s="6" t="str">
        <f>INDEX(Requirement_Tracking!G331,MATCH(Defect_Data!B331,Requirement_Tracking!B331:B830,0))</f>
        <v>Akshay G.</v>
      </c>
      <c r="G331" s="6" t="str">
        <f>INDEX(Requirement_Tracking!H331,MATCH(Defect_Data!B331,Requirement_Tracking!B331:B830,0))</f>
        <v>Project A</v>
      </c>
      <c r="H331" s="11">
        <f>IFERROR(EDATE(INDEX(Test_Data!H:H, MATCH(B331, Test_Data!A:A, 0)), -2), "")</f>
        <v>45350</v>
      </c>
    </row>
    <row r="332" spans="1:8" x14ac:dyDescent="0.3">
      <c r="A332" s="6" t="str">
        <f>INDEX(Test_Data!B:B,MATCH(Defect_Data!B332,Test_Data!A:A,0))</f>
        <v>P001</v>
      </c>
      <c r="B332" s="6" t="s">
        <v>119</v>
      </c>
      <c r="C332" s="6" t="str">
        <f>INDEX(Requirement_Tracking!J332:J831,MATCH(Defect_Data!B332,Requirement_Tracking!B332:B831,0))</f>
        <v>None</v>
      </c>
      <c r="D332" s="6" t="str">
        <f>INDEX(Requirement_Tracking!K332:K831,MATCH(Defect_Data!B332,Requirement_Tracking!B332:B831,0))</f>
        <v>None</v>
      </c>
      <c r="E332" s="6" t="str" cm="1">
        <f t="array" ref="E332">IFERROR(_xlfn.SWITCH(INDEX(Test_Data!E:E, MATCH(B332, Test_Data!A:A, 0)),
    "Completed", "Closed",
    "In Progress", "In Progress",
    "Pass", "Closed",
    "Fail", "Reopened",
    "Not Possible", "Rejected",
    ""), "")</f>
        <v>Closed</v>
      </c>
      <c r="F332" s="6" t="str">
        <f>INDEX(Requirement_Tracking!G332,MATCH(Defect_Data!B332,Requirement_Tracking!B332:B831,0))</f>
        <v>Akshay G.</v>
      </c>
      <c r="G332" s="6" t="str">
        <f>INDEX(Requirement_Tracking!H332,MATCH(Defect_Data!B332,Requirement_Tracking!B332:B831,0))</f>
        <v>Project B</v>
      </c>
      <c r="H332" s="11">
        <f>IFERROR(EDATE(INDEX(Test_Data!H:H, MATCH(B332, Test_Data!A:A, 0)), -2), "")</f>
        <v>45381</v>
      </c>
    </row>
    <row r="333" spans="1:8" x14ac:dyDescent="0.3">
      <c r="A333" s="6" t="str">
        <f>INDEX(Test_Data!B:B,MATCH(Defect_Data!B333,Test_Data!A:A,0))</f>
        <v>P001</v>
      </c>
      <c r="B333" s="6" t="s">
        <v>120</v>
      </c>
      <c r="C333" s="6" t="str">
        <f>INDEX(Requirement_Tracking!J333:J832,MATCH(Defect_Data!B333,Requirement_Tracking!B333:B832,0))</f>
        <v>None</v>
      </c>
      <c r="D333" s="6" t="str">
        <f>INDEX(Requirement_Tracking!K333:K832,MATCH(Defect_Data!B333,Requirement_Tracking!B333:B832,0))</f>
        <v>None</v>
      </c>
      <c r="E333" s="6" t="str" cm="1">
        <f t="array" ref="E333">IFERROR(_xlfn.SWITCH(INDEX(Test_Data!E:E, MATCH(B333, Test_Data!A:A, 0)),
    "Completed", "Closed",
    "In Progress", "In Progress",
    "Pass", "Closed",
    "Fail", "Reopened",
    "Not Possible", "Rejected",
    ""), "")</f>
        <v>In Progress</v>
      </c>
      <c r="F333" s="6" t="str">
        <f>INDEX(Requirement_Tracking!G333,MATCH(Defect_Data!B333,Requirement_Tracking!B333:B832,0))</f>
        <v>Akshay G.</v>
      </c>
      <c r="G333" s="6" t="str">
        <f>INDEX(Requirement_Tracking!H333,MATCH(Defect_Data!B333,Requirement_Tracking!B333:B832,0))</f>
        <v>Project A</v>
      </c>
      <c r="H333" s="11">
        <f>IFERROR(EDATE(INDEX(Test_Data!H:H, MATCH(B333, Test_Data!A:A, 0)), -2), "")</f>
        <v>45283</v>
      </c>
    </row>
    <row r="334" spans="1:8" x14ac:dyDescent="0.3">
      <c r="A334" s="6" t="str">
        <f>INDEX(Test_Data!B:B,MATCH(Defect_Data!B334,Test_Data!A:A,0))</f>
        <v>P004</v>
      </c>
      <c r="B334" s="6" t="s">
        <v>121</v>
      </c>
      <c r="C334" s="6" t="str">
        <f>INDEX(Requirement_Tracking!J334:J833,MATCH(Defect_Data!B334,Requirement_Tracking!B334:B833,0))</f>
        <v>D433</v>
      </c>
      <c r="D334" s="6" t="str">
        <f>INDEX(Requirement_Tracking!K334:K833,MATCH(Defect_Data!B334,Requirement_Tracking!B334:B833,0))</f>
        <v>Medium</v>
      </c>
      <c r="E334" s="6" t="str" cm="1">
        <f t="array" ref="E334">IFERROR(_xlfn.SWITCH(INDEX(Test_Data!E:E, MATCH(B334, Test_Data!A:A, 0)),
    "Completed", "Closed",
    "In Progress", "In Progress",
    "Pass", "Closed",
    "Fail", "Reopened",
    "Not Possible", "Rejected",
    ""), "")</f>
        <v>In Progress</v>
      </c>
      <c r="F334" s="6" t="str">
        <f>INDEX(Requirement_Tracking!G334,MATCH(Defect_Data!B334,Requirement_Tracking!B334:B833,0))</f>
        <v>Sarah G.</v>
      </c>
      <c r="G334" s="6" t="str">
        <f>INDEX(Requirement_Tracking!H334,MATCH(Defect_Data!B334,Requirement_Tracking!B334:B833,0))</f>
        <v>Project B</v>
      </c>
      <c r="H334" s="11">
        <f>IFERROR(EDATE(INDEX(Test_Data!H:H, MATCH(B334, Test_Data!A:A, 0)), -2), "")</f>
        <v>45259</v>
      </c>
    </row>
    <row r="335" spans="1:8" x14ac:dyDescent="0.3">
      <c r="A335" s="6" t="str">
        <f>INDEX(Test_Data!B:B,MATCH(Defect_Data!B335,Test_Data!A:A,0))</f>
        <v>P002</v>
      </c>
      <c r="B335" s="6" t="s">
        <v>122</v>
      </c>
      <c r="C335" s="6" t="str">
        <f>INDEX(Requirement_Tracking!J335:J834,MATCH(Defect_Data!B335,Requirement_Tracking!B335:B834,0))</f>
        <v>None</v>
      </c>
      <c r="D335" s="6" t="str">
        <f>INDEX(Requirement_Tracking!K335:K834,MATCH(Defect_Data!B335,Requirement_Tracking!B335:B834,0))</f>
        <v>None</v>
      </c>
      <c r="E335" s="6" t="str" cm="1">
        <f t="array" ref="E335">IFERROR(_xlfn.SWITCH(INDEX(Test_Data!E:E, MATCH(B335, Test_Data!A:A, 0)),
    "Completed", "Closed",
    "In Progress", "In Progress",
    "Pass", "Closed",
    "Fail", "Reopened",
    "Not Possible", "Rejected",
    ""), "")</f>
        <v>In Progress</v>
      </c>
      <c r="F335" s="6" t="str">
        <f>INDEX(Requirement_Tracking!G335,MATCH(Defect_Data!B335,Requirement_Tracking!B335:B834,0))</f>
        <v>Sarah G.</v>
      </c>
      <c r="G335" s="6" t="str">
        <f>INDEX(Requirement_Tracking!H335,MATCH(Defect_Data!B335,Requirement_Tracking!B335:B834,0))</f>
        <v>Project B</v>
      </c>
      <c r="H335" s="11">
        <f>IFERROR(EDATE(INDEX(Test_Data!H:H, MATCH(B335, Test_Data!A:A, 0)), -2), "")</f>
        <v>45231</v>
      </c>
    </row>
    <row r="336" spans="1:8" x14ac:dyDescent="0.3">
      <c r="A336" s="6" t="str">
        <f>INDEX(Test_Data!B:B,MATCH(Defect_Data!B336,Test_Data!A:A,0))</f>
        <v>P005</v>
      </c>
      <c r="B336" s="6" t="s">
        <v>123</v>
      </c>
      <c r="C336" s="6" t="str">
        <f>INDEX(Requirement_Tracking!J336:J835,MATCH(Defect_Data!B336,Requirement_Tracking!B336:B835,0))</f>
        <v>None</v>
      </c>
      <c r="D336" s="6" t="str">
        <f>INDEX(Requirement_Tracking!K336:K835,MATCH(Defect_Data!B336,Requirement_Tracking!B336:B835,0))</f>
        <v>None</v>
      </c>
      <c r="E336" s="6" t="str" cm="1">
        <f t="array" ref="E336">IFERROR(_xlfn.SWITCH(INDEX(Test_Data!E:E, MATCH(B336, Test_Data!A:A, 0)),
    "Completed", "Closed",
    "In Progress", "In Progress",
    "Pass", "Closed",
    "Fail", "Reopened",
    "Not Possible", "Rejected",
    ""), "")</f>
        <v>Closed</v>
      </c>
      <c r="F336" s="6" t="str">
        <f>INDEX(Requirement_Tracking!G336,MATCH(Defect_Data!B336,Requirement_Tracking!B336:B835,0))</f>
        <v>Jaha U.</v>
      </c>
      <c r="G336" s="6" t="str">
        <f>INDEX(Requirement_Tracking!H336,MATCH(Defect_Data!B336,Requirement_Tracking!B336:B835,0))</f>
        <v>Project E</v>
      </c>
      <c r="H336" s="11">
        <f>IFERROR(EDATE(INDEX(Test_Data!H:H, MATCH(B336, Test_Data!A:A, 0)), -2), "")</f>
        <v>45377</v>
      </c>
    </row>
    <row r="337" spans="1:8" x14ac:dyDescent="0.3">
      <c r="A337" s="6" t="str">
        <f>INDEX(Test_Data!B:B,MATCH(Defect_Data!B337,Test_Data!A:A,0))</f>
        <v>P005</v>
      </c>
      <c r="B337" s="6" t="s">
        <v>124</v>
      </c>
      <c r="C337" s="6" t="str">
        <f>INDEX(Requirement_Tracking!J337:J836,MATCH(Defect_Data!B337,Requirement_Tracking!B337:B836,0))</f>
        <v>D436</v>
      </c>
      <c r="D337" s="6" t="str">
        <f>INDEX(Requirement_Tracking!K337:K836,MATCH(Defect_Data!B337,Requirement_Tracking!B337:B836,0))</f>
        <v>Medium</v>
      </c>
      <c r="E337" s="6" t="str" cm="1">
        <f t="array" ref="E337">IFERROR(_xlfn.SWITCH(INDEX(Test_Data!E:E, MATCH(B337, Test_Data!A:A, 0)),
    "Completed", "Closed",
    "In Progress", "In Progress",
    "Pass", "Closed",
    "Fail", "Reopened",
    "Not Possible", "Rejected",
    ""), "")</f>
        <v>Closed</v>
      </c>
      <c r="F337" s="6" t="str">
        <f>INDEX(Requirement_Tracking!G337,MATCH(Defect_Data!B337,Requirement_Tracking!B337:B836,0))</f>
        <v>Sarah G.</v>
      </c>
      <c r="G337" s="6" t="str">
        <f>INDEX(Requirement_Tracking!H337,MATCH(Defect_Data!B337,Requirement_Tracking!B337:B836,0))</f>
        <v>Project E</v>
      </c>
      <c r="H337" s="11">
        <f>IFERROR(EDATE(INDEX(Test_Data!H:H, MATCH(B337, Test_Data!A:A, 0)), -2), "")</f>
        <v>45428</v>
      </c>
    </row>
    <row r="338" spans="1:8" x14ac:dyDescent="0.3">
      <c r="A338" s="6" t="str">
        <f>INDEX(Test_Data!B:B,MATCH(Defect_Data!B338,Test_Data!A:A,0))</f>
        <v>P001</v>
      </c>
      <c r="B338" s="6" t="s">
        <v>125</v>
      </c>
      <c r="C338" s="6" t="str">
        <f>INDEX(Requirement_Tracking!J338:J837,MATCH(Defect_Data!B338,Requirement_Tracking!B338:B837,0))</f>
        <v>D125</v>
      </c>
      <c r="D338" s="6" t="str">
        <f>INDEX(Requirement_Tracking!K338:K837,MATCH(Defect_Data!B338,Requirement_Tracking!B338:B837,0))</f>
        <v>Low</v>
      </c>
      <c r="E338" s="6" t="str" cm="1">
        <f t="array" ref="E338">IFERROR(_xlfn.SWITCH(INDEX(Test_Data!E:E, MATCH(B338, Test_Data!A:A, 0)),
    "Completed", "Closed",
    "In Progress", "In Progress",
    "Pass", "Closed",
    "Fail", "Reopened",
    "Not Possible", "Rejected",
    ""), "")</f>
        <v>Reopened</v>
      </c>
      <c r="F338" s="6" t="str">
        <f>INDEX(Requirement_Tracking!G338,MATCH(Defect_Data!B338,Requirement_Tracking!B338:B837,0))</f>
        <v>Jasmin P.</v>
      </c>
      <c r="G338" s="6" t="str">
        <f>INDEX(Requirement_Tracking!H338,MATCH(Defect_Data!B338,Requirement_Tracking!B338:B837,0))</f>
        <v>Project C</v>
      </c>
      <c r="H338" s="11">
        <f>IFERROR(EDATE(INDEX(Test_Data!H:H, MATCH(B338, Test_Data!A:A, 0)), -2), "")</f>
        <v>45388</v>
      </c>
    </row>
    <row r="339" spans="1:8" x14ac:dyDescent="0.3">
      <c r="A339" s="6" t="str">
        <f>INDEX(Test_Data!B:B,MATCH(Defect_Data!B339,Test_Data!A:A,0))</f>
        <v>P005</v>
      </c>
      <c r="B339" s="6" t="s">
        <v>126</v>
      </c>
      <c r="C339" s="6" t="str">
        <f>INDEX(Requirement_Tracking!J339:J838,MATCH(Defect_Data!B339,Requirement_Tracking!B339:B838,0))</f>
        <v>D135</v>
      </c>
      <c r="D339" s="6" t="str">
        <f>INDEX(Requirement_Tracking!K339:K838,MATCH(Defect_Data!B339,Requirement_Tracking!B339:B838,0))</f>
        <v>High</v>
      </c>
      <c r="E339" s="6" t="str" cm="1">
        <f t="array" ref="E339">IFERROR(_xlfn.SWITCH(INDEX(Test_Data!E:E, MATCH(B339, Test_Data!A:A, 0)),
    "Completed", "Closed",
    "In Progress", "In Progress",
    "Pass", "Closed",
    "Fail", "Reopened",
    "Not Possible", "Rejected",
    ""), "")</f>
        <v>In Progress</v>
      </c>
      <c r="F339" s="6" t="str">
        <f>INDEX(Requirement_Tracking!G339,MATCH(Defect_Data!B339,Requirement_Tracking!B339:B838,0))</f>
        <v>Dara H.</v>
      </c>
      <c r="G339" s="6" t="str">
        <f>INDEX(Requirement_Tracking!H339,MATCH(Defect_Data!B339,Requirement_Tracking!B339:B838,0))</f>
        <v>Project A</v>
      </c>
      <c r="H339" s="11">
        <f>IFERROR(EDATE(INDEX(Test_Data!H:H, MATCH(B339, Test_Data!A:A, 0)), -2), "")</f>
        <v>45363</v>
      </c>
    </row>
    <row r="340" spans="1:8" x14ac:dyDescent="0.3">
      <c r="A340" s="6" t="str">
        <f>INDEX(Test_Data!B:B,MATCH(Defect_Data!B340,Test_Data!A:A,0))</f>
        <v>P004</v>
      </c>
      <c r="B340" s="6" t="s">
        <v>127</v>
      </c>
      <c r="C340" s="6" t="str">
        <f>INDEX(Requirement_Tracking!J340:J839,MATCH(Defect_Data!B340,Requirement_Tracking!B340:B839,0))</f>
        <v>D439</v>
      </c>
      <c r="D340" s="6" t="str">
        <f>INDEX(Requirement_Tracking!K340:K839,MATCH(Defect_Data!B340,Requirement_Tracking!B340:B839,0))</f>
        <v>Medium</v>
      </c>
      <c r="E340" s="6" t="str" cm="1">
        <f t="array" ref="E340">IFERROR(_xlfn.SWITCH(INDEX(Test_Data!E:E, MATCH(B340, Test_Data!A:A, 0)),
    "Completed", "Closed",
    "In Progress", "In Progress",
    "Pass", "Closed",
    "Fail", "Reopened",
    "Not Possible", "Rejected",
    ""), "")</f>
        <v>In Progress</v>
      </c>
      <c r="F340" s="6" t="str">
        <f>INDEX(Requirement_Tracking!G340,MATCH(Defect_Data!B340,Requirement_Tracking!B340:B839,0))</f>
        <v>Dara H.</v>
      </c>
      <c r="G340" s="6" t="str">
        <f>INDEX(Requirement_Tracking!H340,MATCH(Defect_Data!B340,Requirement_Tracking!B340:B839,0))</f>
        <v>Project E</v>
      </c>
      <c r="H340" s="11">
        <f>IFERROR(EDATE(INDEX(Test_Data!H:H, MATCH(B340, Test_Data!A:A, 0)), -2), "")</f>
        <v>45278</v>
      </c>
    </row>
    <row r="341" spans="1:8" x14ac:dyDescent="0.3">
      <c r="A341" s="6" t="str">
        <f>INDEX(Test_Data!B:B,MATCH(Defect_Data!B341,Test_Data!A:A,0))</f>
        <v>P003</v>
      </c>
      <c r="B341" s="6" t="s">
        <v>128</v>
      </c>
      <c r="C341" s="6" t="str">
        <f>INDEX(Requirement_Tracking!J341:J840,MATCH(Defect_Data!B341,Requirement_Tracking!B341:B840,0))</f>
        <v>None</v>
      </c>
      <c r="D341" s="6" t="str">
        <f>INDEX(Requirement_Tracking!K341:K840,MATCH(Defect_Data!B341,Requirement_Tracking!B341:B840,0))</f>
        <v>None</v>
      </c>
      <c r="E341" s="6" t="str" cm="1">
        <f t="array" ref="E341">IFERROR(_xlfn.SWITCH(INDEX(Test_Data!E:E, MATCH(B341, Test_Data!A:A, 0)),
    "Completed", "Closed",
    "In Progress", "In Progress",
    "Pass", "Closed",
    "Fail", "Reopened",
    "Not Possible", "Rejected",
    ""), "")</f>
        <v>In Progress</v>
      </c>
      <c r="F341" s="6" t="str">
        <f>INDEX(Requirement_Tracking!G341,MATCH(Defect_Data!B341,Requirement_Tracking!B341:B840,0))</f>
        <v>Sarah G.</v>
      </c>
      <c r="G341" s="6" t="str">
        <f>INDEX(Requirement_Tracking!H341,MATCH(Defect_Data!B341,Requirement_Tracking!B341:B840,0))</f>
        <v>Project B</v>
      </c>
      <c r="H341" s="11">
        <f>IFERROR(EDATE(INDEX(Test_Data!H:H, MATCH(B341, Test_Data!A:A, 0)), -2), "")</f>
        <v>45321</v>
      </c>
    </row>
    <row r="342" spans="1:8" x14ac:dyDescent="0.3">
      <c r="A342" s="6" t="str">
        <f>INDEX(Test_Data!B:B,MATCH(Defect_Data!B342,Test_Data!A:A,0))</f>
        <v>P002</v>
      </c>
      <c r="B342" s="6" t="s">
        <v>129</v>
      </c>
      <c r="C342" s="6" t="str">
        <f>INDEX(Requirement_Tracking!J342:J841,MATCH(Defect_Data!B342,Requirement_Tracking!B342:B841,0))</f>
        <v>None</v>
      </c>
      <c r="D342" s="6" t="str">
        <f>INDEX(Requirement_Tracking!K342:K841,MATCH(Defect_Data!B342,Requirement_Tracking!B342:B841,0))</f>
        <v>None</v>
      </c>
      <c r="E342" s="6" t="str" cm="1">
        <f t="array" ref="E342">IFERROR(_xlfn.SWITCH(INDEX(Test_Data!E:E, MATCH(B342, Test_Data!A:A, 0)),
    "Completed", "Closed",
    "In Progress", "In Progress",
    "Pass", "Closed",
    "Fail", "Reopened",
    "Not Possible", "Rejected",
    ""), "")</f>
        <v>In Progress</v>
      </c>
      <c r="F342" s="6" t="str">
        <f>INDEX(Requirement_Tracking!G342,MATCH(Defect_Data!B342,Requirement_Tracking!B342:B841,0))</f>
        <v>Jaha U.</v>
      </c>
      <c r="G342" s="6" t="str">
        <f>INDEX(Requirement_Tracking!H342,MATCH(Defect_Data!B342,Requirement_Tracking!B342:B841,0))</f>
        <v>Project A</v>
      </c>
      <c r="H342" s="11">
        <f>IFERROR(EDATE(INDEX(Test_Data!H:H, MATCH(B342, Test_Data!A:A, 0)), -2), "")</f>
        <v>45408</v>
      </c>
    </row>
    <row r="343" spans="1:8" x14ac:dyDescent="0.3">
      <c r="A343" s="6" t="str">
        <f>INDEX(Test_Data!B:B,MATCH(Defect_Data!B343,Test_Data!A:A,0))</f>
        <v>P002</v>
      </c>
      <c r="B343" s="6" t="s">
        <v>130</v>
      </c>
      <c r="C343" s="6" t="str">
        <f>INDEX(Requirement_Tracking!J343:J842,MATCH(Defect_Data!B343,Requirement_Tracking!B343:B842,0))</f>
        <v>D442</v>
      </c>
      <c r="D343" s="6" t="str">
        <f>INDEX(Requirement_Tracking!K343:K842,MATCH(Defect_Data!B343,Requirement_Tracking!B343:B842,0))</f>
        <v>High</v>
      </c>
      <c r="E343" s="6" t="str" cm="1">
        <f t="array" ref="E343">IFERROR(_xlfn.SWITCH(INDEX(Test_Data!E:E, MATCH(B343, Test_Data!A:A, 0)),
    "Completed", "Closed",
    "In Progress", "In Progress",
    "Pass", "Closed",
    "Fail", "Reopened",
    "Not Possible", "Rejected",
    ""), "")</f>
        <v>Reopened</v>
      </c>
      <c r="F343" s="6" t="str">
        <f>INDEX(Requirement_Tracking!G343,MATCH(Defect_Data!B343,Requirement_Tracking!B343:B842,0))</f>
        <v>Sarah G.</v>
      </c>
      <c r="G343" s="6" t="str">
        <f>INDEX(Requirement_Tracking!H343,MATCH(Defect_Data!B343,Requirement_Tracking!B343:B842,0))</f>
        <v>Project E</v>
      </c>
      <c r="H343" s="11">
        <f>IFERROR(EDATE(INDEX(Test_Data!H:H, MATCH(B343, Test_Data!A:A, 0)), -2), "")</f>
        <v>45233</v>
      </c>
    </row>
    <row r="344" spans="1:8" x14ac:dyDescent="0.3">
      <c r="A344" s="6" t="str">
        <f>INDEX(Test_Data!B:B,MATCH(Defect_Data!B344,Test_Data!A:A,0))</f>
        <v>P001</v>
      </c>
      <c r="B344" s="6" t="s">
        <v>131</v>
      </c>
      <c r="C344" s="6" t="str">
        <f>INDEX(Requirement_Tracking!J344:J843,MATCH(Defect_Data!B344,Requirement_Tracking!B344:B843,0))</f>
        <v>None</v>
      </c>
      <c r="D344" s="6" t="str">
        <f>INDEX(Requirement_Tracking!K344:K843,MATCH(Defect_Data!B344,Requirement_Tracking!B344:B843,0))</f>
        <v>None</v>
      </c>
      <c r="E344" s="6" t="str" cm="1">
        <f t="array" ref="E344">IFERROR(_xlfn.SWITCH(INDEX(Test_Data!E:E, MATCH(B344, Test_Data!A:A, 0)),
    "Completed", "Closed",
    "In Progress", "In Progress",
    "Pass", "Closed",
    "Fail", "Reopened",
    "Not Possible", "Rejected",
    ""), "")</f>
        <v>Closed</v>
      </c>
      <c r="F344" s="6" t="str">
        <f>INDEX(Requirement_Tracking!G344,MATCH(Defect_Data!B344,Requirement_Tracking!B344:B843,0))</f>
        <v>Akshay G.</v>
      </c>
      <c r="G344" s="6" t="str">
        <f>INDEX(Requirement_Tracking!H344,MATCH(Defect_Data!B344,Requirement_Tracking!B344:B843,0))</f>
        <v>Project B</v>
      </c>
      <c r="H344" s="11">
        <f>IFERROR(EDATE(INDEX(Test_Data!H:H, MATCH(B344, Test_Data!A:A, 0)), -2), "")</f>
        <v>45307</v>
      </c>
    </row>
    <row r="345" spans="1:8" x14ac:dyDescent="0.3">
      <c r="A345" s="6" t="str">
        <f>INDEX(Test_Data!B:B,MATCH(Defect_Data!B345,Test_Data!A:A,0))</f>
        <v>P001</v>
      </c>
      <c r="B345" s="6" t="s">
        <v>132</v>
      </c>
      <c r="C345" s="6" t="str">
        <f>INDEX(Requirement_Tracking!J345:J844,MATCH(Defect_Data!B345,Requirement_Tracking!B345:B844,0))</f>
        <v>None</v>
      </c>
      <c r="D345" s="6" t="str">
        <f>INDEX(Requirement_Tracking!K345:K844,MATCH(Defect_Data!B345,Requirement_Tracking!B345:B844,0))</f>
        <v>None</v>
      </c>
      <c r="E345" s="6" t="str" cm="1">
        <f t="array" ref="E345">IFERROR(_xlfn.SWITCH(INDEX(Test_Data!E:E, MATCH(B345, Test_Data!A:A, 0)),
    "Completed", "Closed",
    "In Progress", "In Progress",
    "Pass", "Closed",
    "Fail", "Reopened",
    "Not Possible", "Rejected",
    ""), "")</f>
        <v>Reopened</v>
      </c>
      <c r="F345" s="6" t="str">
        <f>INDEX(Requirement_Tracking!G345,MATCH(Defect_Data!B345,Requirement_Tracking!B345:B844,0))</f>
        <v>Jasmin P.</v>
      </c>
      <c r="G345" s="6" t="str">
        <f>INDEX(Requirement_Tracking!H345,MATCH(Defect_Data!B345,Requirement_Tracking!B345:B844,0))</f>
        <v>Project A</v>
      </c>
      <c r="H345" s="11">
        <f>IFERROR(EDATE(INDEX(Test_Data!H:H, MATCH(B345, Test_Data!A:A, 0)), -2), "")</f>
        <v>45385</v>
      </c>
    </row>
    <row r="346" spans="1:8" x14ac:dyDescent="0.3">
      <c r="A346" s="6" t="str">
        <f>INDEX(Test_Data!B:B,MATCH(Defect_Data!B346,Test_Data!A:A,0))</f>
        <v>P003</v>
      </c>
      <c r="B346" s="6" t="s">
        <v>133</v>
      </c>
      <c r="C346" s="6" t="str">
        <f>INDEX(Requirement_Tracking!J346:J845,MATCH(Defect_Data!B346,Requirement_Tracking!B346:B845,0))</f>
        <v>D445</v>
      </c>
      <c r="D346" s="6" t="str">
        <f>INDEX(Requirement_Tracking!K346:K845,MATCH(Defect_Data!B346,Requirement_Tracking!B346:B845,0))</f>
        <v>High</v>
      </c>
      <c r="E346" s="6" t="str" cm="1">
        <f t="array" ref="E346">IFERROR(_xlfn.SWITCH(INDEX(Test_Data!E:E, MATCH(B346, Test_Data!A:A, 0)),
    "Completed", "Closed",
    "In Progress", "In Progress",
    "Pass", "Closed",
    "Fail", "Reopened",
    "Not Possible", "Rejected",
    ""), "")</f>
        <v>Closed</v>
      </c>
      <c r="F346" s="6" t="str">
        <f>INDEX(Requirement_Tracking!G346,MATCH(Defect_Data!B346,Requirement_Tracking!B346:B845,0))</f>
        <v>Sarah G.</v>
      </c>
      <c r="G346" s="6" t="str">
        <f>INDEX(Requirement_Tracking!H346,MATCH(Defect_Data!B346,Requirement_Tracking!B346:B845,0))</f>
        <v>Project D</v>
      </c>
      <c r="H346" s="11">
        <f>IFERROR(EDATE(INDEX(Test_Data!H:H, MATCH(B346, Test_Data!A:A, 0)), -2), "")</f>
        <v>45419</v>
      </c>
    </row>
    <row r="347" spans="1:8" x14ac:dyDescent="0.3">
      <c r="A347" s="6" t="str">
        <f>INDEX(Test_Data!B:B,MATCH(Defect_Data!B347,Test_Data!A:A,0))</f>
        <v>P005</v>
      </c>
      <c r="B347" s="6" t="s">
        <v>134</v>
      </c>
      <c r="C347" s="6" t="str">
        <f>INDEX(Requirement_Tracking!J347:J846,MATCH(Defect_Data!B347,Requirement_Tracking!B347:B846,0))</f>
        <v>None</v>
      </c>
      <c r="D347" s="6" t="str">
        <f>INDEX(Requirement_Tracking!K347:K846,MATCH(Defect_Data!B347,Requirement_Tracking!B347:B846,0))</f>
        <v>None</v>
      </c>
      <c r="E347" s="6" t="str" cm="1">
        <f t="array" ref="E347">IFERROR(_xlfn.SWITCH(INDEX(Test_Data!E:E, MATCH(B347, Test_Data!A:A, 0)),
    "Completed", "Closed",
    "In Progress", "In Progress",
    "Pass", "Closed",
    "Fail", "Reopened",
    "Not Possible", "Rejected",
    ""), "")</f>
        <v>Closed</v>
      </c>
      <c r="F347" s="6" t="str">
        <f>INDEX(Requirement_Tracking!G347,MATCH(Defect_Data!B347,Requirement_Tracking!B347:B846,0))</f>
        <v>Akshay G.</v>
      </c>
      <c r="G347" s="6" t="str">
        <f>INDEX(Requirement_Tracking!H347,MATCH(Defect_Data!B347,Requirement_Tracking!B347:B846,0))</f>
        <v>Project C</v>
      </c>
      <c r="H347" s="11">
        <f>IFERROR(EDATE(INDEX(Test_Data!H:H, MATCH(B347, Test_Data!A:A, 0)), -2), "")</f>
        <v>45355</v>
      </c>
    </row>
    <row r="348" spans="1:8" x14ac:dyDescent="0.3">
      <c r="A348" s="6" t="str">
        <f>INDEX(Test_Data!B:B,MATCH(Defect_Data!B348,Test_Data!A:A,0))</f>
        <v>P005</v>
      </c>
      <c r="B348" s="6" t="s">
        <v>135</v>
      </c>
      <c r="C348" s="6" t="str">
        <f>INDEX(Requirement_Tracking!J348:J847,MATCH(Defect_Data!B348,Requirement_Tracking!B348:B847,0))</f>
        <v>None</v>
      </c>
      <c r="D348" s="6" t="str">
        <f>INDEX(Requirement_Tracking!K348:K847,MATCH(Defect_Data!B348,Requirement_Tracking!B348:B847,0))</f>
        <v>None</v>
      </c>
      <c r="E348" s="6" t="str" cm="1">
        <f t="array" ref="E348">IFERROR(_xlfn.SWITCH(INDEX(Test_Data!E:E, MATCH(B348, Test_Data!A:A, 0)),
    "Completed", "Closed",
    "In Progress", "In Progress",
    "Pass", "Closed",
    "Fail", "Reopened",
    "Not Possible", "Rejected",
    ""), "")</f>
        <v>Closed</v>
      </c>
      <c r="F348" s="6" t="str">
        <f>INDEX(Requirement_Tracking!G348,MATCH(Defect_Data!B348,Requirement_Tracking!B348:B847,0))</f>
        <v>Jasmin P.</v>
      </c>
      <c r="G348" s="6" t="str">
        <f>INDEX(Requirement_Tracking!H348,MATCH(Defect_Data!B348,Requirement_Tracking!B348:B847,0))</f>
        <v>Project D</v>
      </c>
      <c r="H348" s="11">
        <f>IFERROR(EDATE(INDEX(Test_Data!H:H, MATCH(B348, Test_Data!A:A, 0)), -2), "")</f>
        <v>45427</v>
      </c>
    </row>
    <row r="349" spans="1:8" x14ac:dyDescent="0.3">
      <c r="A349" s="6" t="str">
        <f>INDEX(Test_Data!B:B,MATCH(Defect_Data!B349,Test_Data!A:A,0))</f>
        <v>P004</v>
      </c>
      <c r="B349" s="6" t="s">
        <v>136</v>
      </c>
      <c r="C349" s="6" t="str">
        <f>INDEX(Requirement_Tracking!J349:J848,MATCH(Defect_Data!B349,Requirement_Tracking!B349:B848,0))</f>
        <v>D448</v>
      </c>
      <c r="D349" s="6" t="str">
        <f>INDEX(Requirement_Tracking!K349:K848,MATCH(Defect_Data!B349,Requirement_Tracking!B349:B848,0))</f>
        <v>High</v>
      </c>
      <c r="E349" s="6" t="str" cm="1">
        <f t="array" ref="E349">IFERROR(_xlfn.SWITCH(INDEX(Test_Data!E:E, MATCH(B349, Test_Data!A:A, 0)),
    "Completed", "Closed",
    "In Progress", "In Progress",
    "Pass", "Closed",
    "Fail", "Reopened",
    "Not Possible", "Rejected",
    ""), "")</f>
        <v>Reopened</v>
      </c>
      <c r="F349" s="6" t="str">
        <f>INDEX(Requirement_Tracking!G349,MATCH(Defect_Data!B349,Requirement_Tracking!B349:B848,0))</f>
        <v>Jaha U.</v>
      </c>
      <c r="G349" s="6" t="str">
        <f>INDEX(Requirement_Tracking!H349,MATCH(Defect_Data!B349,Requirement_Tracking!B349:B848,0))</f>
        <v>Project C</v>
      </c>
      <c r="H349" s="11">
        <f>IFERROR(EDATE(INDEX(Test_Data!H:H, MATCH(B349, Test_Data!A:A, 0)), -2), "")</f>
        <v>45342</v>
      </c>
    </row>
    <row r="350" spans="1:8" x14ac:dyDescent="0.3">
      <c r="A350" s="6" t="str">
        <f>INDEX(Test_Data!B:B,MATCH(Defect_Data!B350,Test_Data!A:A,0))</f>
        <v>P002</v>
      </c>
      <c r="B350" s="6" t="s">
        <v>137</v>
      </c>
      <c r="C350" s="6" t="str">
        <f>INDEX(Requirement_Tracking!J350:J849,MATCH(Defect_Data!B350,Requirement_Tracking!B350:B849,0))</f>
        <v>None</v>
      </c>
      <c r="D350" s="6" t="str">
        <f>INDEX(Requirement_Tracking!K350:K849,MATCH(Defect_Data!B350,Requirement_Tracking!B350:B849,0))</f>
        <v>None</v>
      </c>
      <c r="E350" s="6" t="str" cm="1">
        <f t="array" ref="E350">IFERROR(_xlfn.SWITCH(INDEX(Test_Data!E:E, MATCH(B350, Test_Data!A:A, 0)),
    "Completed", "Closed",
    "In Progress", "In Progress",
    "Pass", "Closed",
    "Fail", "Reopened",
    "Not Possible", "Rejected",
    ""), "")</f>
        <v>Closed</v>
      </c>
      <c r="F350" s="6" t="str">
        <f>INDEX(Requirement_Tracking!G350,MATCH(Defect_Data!B350,Requirement_Tracking!B350:B849,0))</f>
        <v>Jasmin P.</v>
      </c>
      <c r="G350" s="6" t="str">
        <f>INDEX(Requirement_Tracking!H350,MATCH(Defect_Data!B350,Requirement_Tracking!B350:B849,0))</f>
        <v>Project B</v>
      </c>
      <c r="H350" s="11">
        <f>IFERROR(EDATE(INDEX(Test_Data!H:H, MATCH(B350, Test_Data!A:A, 0)), -2), "")</f>
        <v>45349</v>
      </c>
    </row>
    <row r="351" spans="1:8" x14ac:dyDescent="0.3">
      <c r="A351" s="6" t="str">
        <f>INDEX(Test_Data!B:B,MATCH(Defect_Data!B351,Test_Data!A:A,0))</f>
        <v>P005</v>
      </c>
      <c r="B351" s="6" t="s">
        <v>138</v>
      </c>
      <c r="C351" s="6" t="str">
        <f>INDEX(Requirement_Tracking!J351:J850,MATCH(Defect_Data!B351,Requirement_Tracking!B351:B850,0))</f>
        <v>None</v>
      </c>
      <c r="D351" s="6" t="str">
        <f>INDEX(Requirement_Tracking!K351:K850,MATCH(Defect_Data!B351,Requirement_Tracking!B351:B850,0))</f>
        <v>None</v>
      </c>
      <c r="E351" s="6" t="str" cm="1">
        <f t="array" ref="E351">IFERROR(_xlfn.SWITCH(INDEX(Test_Data!E:E, MATCH(B351, Test_Data!A:A, 0)),
    "Completed", "Closed",
    "In Progress", "In Progress",
    "Pass", "Closed",
    "Fail", "Reopened",
    "Not Possible", "Rejected",
    ""), "")</f>
        <v>Rejected</v>
      </c>
      <c r="F351" s="6" t="str">
        <f>INDEX(Requirement_Tracking!G351,MATCH(Defect_Data!B351,Requirement_Tracking!B351:B850,0))</f>
        <v>Sarah G.</v>
      </c>
      <c r="G351" s="6" t="str">
        <f>INDEX(Requirement_Tracking!H351,MATCH(Defect_Data!B351,Requirement_Tracking!B351:B850,0))</f>
        <v>Project D</v>
      </c>
      <c r="H351" s="11">
        <f>IFERROR(EDATE(INDEX(Test_Data!H:H, MATCH(B351, Test_Data!A:A, 0)), -2), "")</f>
        <v>45258</v>
      </c>
    </row>
    <row r="352" spans="1:8" x14ac:dyDescent="0.3">
      <c r="A352" s="6" t="str">
        <f>INDEX(Test_Data!B:B,MATCH(Defect_Data!B352,Test_Data!A:A,0))</f>
        <v>P005</v>
      </c>
      <c r="B352" s="6" t="s">
        <v>139</v>
      </c>
      <c r="C352" s="6" t="str">
        <f>INDEX(Requirement_Tracking!J352:J851,MATCH(Defect_Data!B352,Requirement_Tracking!B352:B851,0))</f>
        <v>D451</v>
      </c>
      <c r="D352" s="6" t="str">
        <f>INDEX(Requirement_Tracking!K352:K851,MATCH(Defect_Data!B352,Requirement_Tracking!B352:B851,0))</f>
        <v>Critical</v>
      </c>
      <c r="E352" s="6" t="str" cm="1">
        <f t="array" ref="E352">IFERROR(_xlfn.SWITCH(INDEX(Test_Data!E:E, MATCH(B352, Test_Data!A:A, 0)),
    "Completed", "Closed",
    "In Progress", "In Progress",
    "Pass", "Closed",
    "Fail", "Reopened",
    "Not Possible", "Rejected",
    ""), "")</f>
        <v>Reopened</v>
      </c>
      <c r="F352" s="6" t="str">
        <f>INDEX(Requirement_Tracking!G352,MATCH(Defect_Data!B352,Requirement_Tracking!B352:B851,0))</f>
        <v>Jasmin P.</v>
      </c>
      <c r="G352" s="6" t="str">
        <f>INDEX(Requirement_Tracking!H352,MATCH(Defect_Data!B352,Requirement_Tracking!B352:B851,0))</f>
        <v>Project A</v>
      </c>
      <c r="H352" s="11">
        <f>IFERROR(EDATE(INDEX(Test_Data!H:H, MATCH(B352, Test_Data!A:A, 0)), -2), "")</f>
        <v>45375</v>
      </c>
    </row>
    <row r="353" spans="1:8" x14ac:dyDescent="0.3">
      <c r="A353" s="6" t="str">
        <f>INDEX(Test_Data!B:B,MATCH(Defect_Data!B353,Test_Data!A:A,0))</f>
        <v>P004</v>
      </c>
      <c r="B353" s="6" t="s">
        <v>140</v>
      </c>
      <c r="C353" s="6" t="str">
        <f>INDEX(Requirement_Tracking!J353:J852,MATCH(Defect_Data!B353,Requirement_Tracking!B353:B852,0))</f>
        <v>None</v>
      </c>
      <c r="D353" s="6" t="str">
        <f>INDEX(Requirement_Tracking!K353:K852,MATCH(Defect_Data!B353,Requirement_Tracking!B353:B852,0))</f>
        <v>None</v>
      </c>
      <c r="E353" s="6" t="str" cm="1">
        <f t="array" ref="E353">IFERROR(_xlfn.SWITCH(INDEX(Test_Data!E:E, MATCH(B353, Test_Data!A:A, 0)),
    "Completed", "Closed",
    "In Progress", "In Progress",
    "Pass", "Closed",
    "Fail", "Reopened",
    "Not Possible", "Rejected",
    ""), "")</f>
        <v>Closed</v>
      </c>
      <c r="F353" s="6" t="str">
        <f>INDEX(Requirement_Tracking!G353,MATCH(Defect_Data!B353,Requirement_Tracking!B353:B852,0))</f>
        <v>Sarah G.</v>
      </c>
      <c r="G353" s="6" t="str">
        <f>INDEX(Requirement_Tracking!H353,MATCH(Defect_Data!B353,Requirement_Tracking!B353:B852,0))</f>
        <v>Project A</v>
      </c>
      <c r="H353" s="11">
        <f>IFERROR(EDATE(INDEX(Test_Data!H:H, MATCH(B353, Test_Data!A:A, 0)), -2), "")</f>
        <v>45331</v>
      </c>
    </row>
    <row r="354" spans="1:8" x14ac:dyDescent="0.3">
      <c r="A354" s="6" t="str">
        <f>INDEX(Test_Data!B:B,MATCH(Defect_Data!B354,Test_Data!A:A,0))</f>
        <v>P001</v>
      </c>
      <c r="B354" s="6" t="s">
        <v>141</v>
      </c>
      <c r="C354" s="6" t="str">
        <f>INDEX(Requirement_Tracking!J354:J853,MATCH(Defect_Data!B354,Requirement_Tracking!B354:B853,0))</f>
        <v>None</v>
      </c>
      <c r="D354" s="6" t="str">
        <f>INDEX(Requirement_Tracking!K354:K853,MATCH(Defect_Data!B354,Requirement_Tracking!B354:B853,0))</f>
        <v>None</v>
      </c>
      <c r="E354" s="6" t="str" cm="1">
        <f t="array" ref="E354">IFERROR(_xlfn.SWITCH(INDEX(Test_Data!E:E, MATCH(B354, Test_Data!A:A, 0)),
    "Completed", "Closed",
    "In Progress", "In Progress",
    "Pass", "Closed",
    "Fail", "Reopened",
    "Not Possible", "Rejected",
    ""), "")</f>
        <v>In Progress</v>
      </c>
      <c r="F354" s="6" t="str">
        <f>INDEX(Requirement_Tracking!G354,MATCH(Defect_Data!B354,Requirement_Tracking!B354:B853,0))</f>
        <v>Jaha U.</v>
      </c>
      <c r="G354" s="6" t="str">
        <f>INDEX(Requirement_Tracking!H354,MATCH(Defect_Data!B354,Requirement_Tracking!B354:B853,0))</f>
        <v>Project B</v>
      </c>
      <c r="H354" s="11">
        <f>IFERROR(EDATE(INDEX(Test_Data!H:H, MATCH(B354, Test_Data!A:A, 0)), -2), "")</f>
        <v>45242</v>
      </c>
    </row>
    <row r="355" spans="1:8" x14ac:dyDescent="0.3">
      <c r="A355" s="6" t="str">
        <f>INDEX(Test_Data!B:B,MATCH(Defect_Data!B355,Test_Data!A:A,0))</f>
        <v>P002</v>
      </c>
      <c r="B355" s="6" t="s">
        <v>142</v>
      </c>
      <c r="C355" s="6" t="str">
        <f>INDEX(Requirement_Tracking!J355:J854,MATCH(Defect_Data!B355,Requirement_Tracking!B355:B854,0))</f>
        <v>D454</v>
      </c>
      <c r="D355" s="6" t="str">
        <f>INDEX(Requirement_Tracking!K355:K854,MATCH(Defect_Data!B355,Requirement_Tracking!B355:B854,0))</f>
        <v>Critical</v>
      </c>
      <c r="E355" s="6" t="str" cm="1">
        <f t="array" ref="E355">IFERROR(_xlfn.SWITCH(INDEX(Test_Data!E:E, MATCH(B355, Test_Data!A:A, 0)),
    "Completed", "Closed",
    "In Progress", "In Progress",
    "Pass", "Closed",
    "Fail", "Reopened",
    "Not Possible", "Rejected",
    ""), "")</f>
        <v>Closed</v>
      </c>
      <c r="F355" s="6" t="str">
        <f>INDEX(Requirement_Tracking!G355,MATCH(Defect_Data!B355,Requirement_Tracking!B355:B854,0))</f>
        <v>Sarah G.</v>
      </c>
      <c r="G355" s="6" t="str">
        <f>INDEX(Requirement_Tracking!H355,MATCH(Defect_Data!B355,Requirement_Tracking!B355:B854,0))</f>
        <v>Project D</v>
      </c>
      <c r="H355" s="11">
        <f>IFERROR(EDATE(INDEX(Test_Data!H:H, MATCH(B355, Test_Data!A:A, 0)), -2), "")</f>
        <v>45240</v>
      </c>
    </row>
    <row r="356" spans="1:8" x14ac:dyDescent="0.3">
      <c r="A356" s="6" t="str">
        <f>INDEX(Test_Data!B:B,MATCH(Defect_Data!B356,Test_Data!A:A,0))</f>
        <v>P005</v>
      </c>
      <c r="B356" s="6" t="s">
        <v>143</v>
      </c>
      <c r="C356" s="6" t="str">
        <f>INDEX(Requirement_Tracking!J356:J855,MATCH(Defect_Data!B356,Requirement_Tracking!B356:B855,0))</f>
        <v>None</v>
      </c>
      <c r="D356" s="6" t="str">
        <f>INDEX(Requirement_Tracking!K356:K855,MATCH(Defect_Data!B356,Requirement_Tracking!B356:B855,0))</f>
        <v>None</v>
      </c>
      <c r="E356" s="6" t="str" cm="1">
        <f t="array" ref="E356">IFERROR(_xlfn.SWITCH(INDEX(Test_Data!E:E, MATCH(B356, Test_Data!A:A, 0)),
    "Completed", "Closed",
    "In Progress", "In Progress",
    "Pass", "Closed",
    "Fail", "Reopened",
    "Not Possible", "Rejected",
    ""), "")</f>
        <v>Rejected</v>
      </c>
      <c r="F356" s="6" t="str">
        <f>INDEX(Requirement_Tracking!G356,MATCH(Defect_Data!B356,Requirement_Tracking!B356:B855,0))</f>
        <v>Sarah G.</v>
      </c>
      <c r="G356" s="6" t="str">
        <f>INDEX(Requirement_Tracking!H356,MATCH(Defect_Data!B356,Requirement_Tracking!B356:B855,0))</f>
        <v>Project E</v>
      </c>
      <c r="H356" s="11">
        <f>IFERROR(EDATE(INDEX(Test_Data!H:H, MATCH(B356, Test_Data!A:A, 0)), -2), "")</f>
        <v>45249</v>
      </c>
    </row>
    <row r="357" spans="1:8" x14ac:dyDescent="0.3">
      <c r="A357" s="6" t="str">
        <f>INDEX(Test_Data!B:B,MATCH(Defect_Data!B357,Test_Data!A:A,0))</f>
        <v>P004</v>
      </c>
      <c r="B357" s="6" t="s">
        <v>144</v>
      </c>
      <c r="C357" s="6" t="str">
        <f>INDEX(Requirement_Tracking!J357:J856,MATCH(Defect_Data!B357,Requirement_Tracking!B357:B856,0))</f>
        <v>None</v>
      </c>
      <c r="D357" s="6" t="str">
        <f>INDEX(Requirement_Tracking!K357:K856,MATCH(Defect_Data!B357,Requirement_Tracking!B357:B856,0))</f>
        <v>None</v>
      </c>
      <c r="E357" s="6" t="str" cm="1">
        <f t="array" ref="E357">IFERROR(_xlfn.SWITCH(INDEX(Test_Data!E:E, MATCH(B357, Test_Data!A:A, 0)),
    "Completed", "Closed",
    "In Progress", "In Progress",
    "Pass", "Closed",
    "Fail", "Reopened",
    "Not Possible", "Rejected",
    ""), "")</f>
        <v>In Progress</v>
      </c>
      <c r="F357" s="6" t="str">
        <f>INDEX(Requirement_Tracking!G357,MATCH(Defect_Data!B357,Requirement_Tracking!B357:B856,0))</f>
        <v>Sarah G.</v>
      </c>
      <c r="G357" s="6" t="str">
        <f>INDEX(Requirement_Tracking!H357,MATCH(Defect_Data!B357,Requirement_Tracking!B357:B856,0))</f>
        <v>Project B</v>
      </c>
      <c r="H357" s="11">
        <f>IFERROR(EDATE(INDEX(Test_Data!H:H, MATCH(B357, Test_Data!A:A, 0)), -2), "")</f>
        <v>45412</v>
      </c>
    </row>
    <row r="358" spans="1:8" x14ac:dyDescent="0.3">
      <c r="A358" s="6" t="str">
        <f>INDEX(Test_Data!B:B,MATCH(Defect_Data!B358,Test_Data!A:A,0))</f>
        <v>P004</v>
      </c>
      <c r="B358" s="6" t="s">
        <v>145</v>
      </c>
      <c r="C358" s="6" t="str">
        <f>INDEX(Requirement_Tracking!J358:J857,MATCH(Defect_Data!B358,Requirement_Tracking!B358:B857,0))</f>
        <v>D457</v>
      </c>
      <c r="D358" s="6" t="str">
        <f>INDEX(Requirement_Tracking!K358:K857,MATCH(Defect_Data!B358,Requirement_Tracking!B358:B857,0))</f>
        <v>Critical</v>
      </c>
      <c r="E358" s="6" t="str" cm="1">
        <f t="array" ref="E358">IFERROR(_xlfn.SWITCH(INDEX(Test_Data!E:E, MATCH(B358, Test_Data!A:A, 0)),
    "Completed", "Closed",
    "In Progress", "In Progress",
    "Pass", "Closed",
    "Fail", "Reopened",
    "Not Possible", "Rejected",
    ""), "")</f>
        <v>Reopened</v>
      </c>
      <c r="F358" s="6" t="str">
        <f>INDEX(Requirement_Tracking!G358,MATCH(Defect_Data!B358,Requirement_Tracking!B358:B857,0))</f>
        <v>Jaha U.</v>
      </c>
      <c r="G358" s="6" t="str">
        <f>INDEX(Requirement_Tracking!H358,MATCH(Defect_Data!B358,Requirement_Tracking!B358:B857,0))</f>
        <v>Project D</v>
      </c>
      <c r="H358" s="11">
        <f>IFERROR(EDATE(INDEX(Test_Data!H:H, MATCH(B358, Test_Data!A:A, 0)), -2), "")</f>
        <v>45449</v>
      </c>
    </row>
    <row r="359" spans="1:8" x14ac:dyDescent="0.3">
      <c r="A359" s="6" t="str">
        <f>INDEX(Test_Data!B:B,MATCH(Defect_Data!B359,Test_Data!A:A,0))</f>
        <v>P002</v>
      </c>
      <c r="B359" s="6" t="s">
        <v>146</v>
      </c>
      <c r="C359" s="6" t="str">
        <f>INDEX(Requirement_Tracking!J359:J858,MATCH(Defect_Data!B359,Requirement_Tracking!B359:B858,0))</f>
        <v>None</v>
      </c>
      <c r="D359" s="6" t="str">
        <f>INDEX(Requirement_Tracking!K359:K858,MATCH(Defect_Data!B359,Requirement_Tracking!B359:B858,0))</f>
        <v>None</v>
      </c>
      <c r="E359" s="6" t="str" cm="1">
        <f t="array" ref="E359">IFERROR(_xlfn.SWITCH(INDEX(Test_Data!E:E, MATCH(B359, Test_Data!A:A, 0)),
    "Completed", "Closed",
    "In Progress", "In Progress",
    "Pass", "Closed",
    "Fail", "Reopened",
    "Not Possible", "Rejected",
    ""), "")</f>
        <v>Reopened</v>
      </c>
      <c r="F359" s="6" t="str">
        <f>INDEX(Requirement_Tracking!G359,MATCH(Defect_Data!B359,Requirement_Tracking!B359:B858,0))</f>
        <v>Sarah G.</v>
      </c>
      <c r="G359" s="6" t="str">
        <f>INDEX(Requirement_Tracking!H359,MATCH(Defect_Data!B359,Requirement_Tracking!B359:B858,0))</f>
        <v>Project A</v>
      </c>
      <c r="H359" s="11">
        <f>IFERROR(EDATE(INDEX(Test_Data!H:H, MATCH(B359, Test_Data!A:A, 0)), -2), "")</f>
        <v>45298</v>
      </c>
    </row>
    <row r="360" spans="1:8" x14ac:dyDescent="0.3">
      <c r="A360" s="6" t="str">
        <f>INDEX(Test_Data!B:B,MATCH(Defect_Data!B360,Test_Data!A:A,0))</f>
        <v>P004</v>
      </c>
      <c r="B360" s="6" t="s">
        <v>147</v>
      </c>
      <c r="C360" s="6" t="str">
        <f>INDEX(Requirement_Tracking!J360:J859,MATCH(Defect_Data!B360,Requirement_Tracking!B360:B859,0))</f>
        <v>None</v>
      </c>
      <c r="D360" s="6" t="str">
        <f>INDEX(Requirement_Tracking!K360:K859,MATCH(Defect_Data!B360,Requirement_Tracking!B360:B859,0))</f>
        <v>None</v>
      </c>
      <c r="E360" s="6" t="str" cm="1">
        <f t="array" ref="E360">IFERROR(_xlfn.SWITCH(INDEX(Test_Data!E:E, MATCH(B360, Test_Data!A:A, 0)),
    "Completed", "Closed",
    "In Progress", "In Progress",
    "Pass", "Closed",
    "Fail", "Reopened",
    "Not Possible", "Rejected",
    ""), "")</f>
        <v>Closed</v>
      </c>
      <c r="F360" s="6" t="str">
        <f>INDEX(Requirement_Tracking!G360,MATCH(Defect_Data!B360,Requirement_Tracking!B360:B859,0))</f>
        <v>Jasmin P.</v>
      </c>
      <c r="G360" s="6" t="str">
        <f>INDEX(Requirement_Tracking!H360,MATCH(Defect_Data!B360,Requirement_Tracking!B360:B859,0))</f>
        <v>Project E</v>
      </c>
      <c r="H360" s="11">
        <f>IFERROR(EDATE(INDEX(Test_Data!H:H, MATCH(B360, Test_Data!A:A, 0)), -2), "")</f>
        <v>45420</v>
      </c>
    </row>
    <row r="361" spans="1:8" x14ac:dyDescent="0.3">
      <c r="A361" s="6" t="str">
        <f>INDEX(Test_Data!B:B,MATCH(Defect_Data!B361,Test_Data!A:A,0))</f>
        <v>P003</v>
      </c>
      <c r="B361" s="6" t="s">
        <v>148</v>
      </c>
      <c r="C361" s="6" t="str">
        <f>INDEX(Requirement_Tracking!J361:J860,MATCH(Defect_Data!B361,Requirement_Tracking!B361:B860,0))</f>
        <v>D460</v>
      </c>
      <c r="D361" s="6" t="str">
        <f>INDEX(Requirement_Tracking!K361:K860,MATCH(Defect_Data!B361,Requirement_Tracking!B361:B860,0))</f>
        <v>Low</v>
      </c>
      <c r="E361" s="6" t="str" cm="1">
        <f t="array" ref="E361">IFERROR(_xlfn.SWITCH(INDEX(Test_Data!E:E, MATCH(B361, Test_Data!A:A, 0)),
    "Completed", "Closed",
    "In Progress", "In Progress",
    "Pass", "Closed",
    "Fail", "Reopened",
    "Not Possible", "Rejected",
    ""), "")</f>
        <v>Closed</v>
      </c>
      <c r="F361" s="6" t="str">
        <f>INDEX(Requirement_Tracking!G361,MATCH(Defect_Data!B361,Requirement_Tracking!B361:B860,0))</f>
        <v>Jaha U.</v>
      </c>
      <c r="G361" s="6" t="str">
        <f>INDEX(Requirement_Tracking!H361,MATCH(Defect_Data!B361,Requirement_Tracking!B361:B860,0))</f>
        <v>Project C</v>
      </c>
      <c r="H361" s="11">
        <f>IFERROR(EDATE(INDEX(Test_Data!H:H, MATCH(B361, Test_Data!A:A, 0)), -2), "")</f>
        <v>45299</v>
      </c>
    </row>
    <row r="362" spans="1:8" x14ac:dyDescent="0.3">
      <c r="A362" s="6" t="str">
        <f>INDEX(Test_Data!B:B,MATCH(Defect_Data!B362,Test_Data!A:A,0))</f>
        <v>P003</v>
      </c>
      <c r="B362" s="6" t="s">
        <v>149</v>
      </c>
      <c r="C362" s="6" t="str">
        <f>INDEX(Requirement_Tracking!J362:J861,MATCH(Defect_Data!B362,Requirement_Tracking!B362:B861,0))</f>
        <v>D165</v>
      </c>
      <c r="D362" s="6" t="str">
        <f>INDEX(Requirement_Tracking!K362:K861,MATCH(Defect_Data!B362,Requirement_Tracking!B362:B861,0))</f>
        <v>High</v>
      </c>
      <c r="E362" s="6" t="str" cm="1">
        <f t="array" ref="E362">IFERROR(_xlfn.SWITCH(INDEX(Test_Data!E:E, MATCH(B362, Test_Data!A:A, 0)),
    "Completed", "Closed",
    "In Progress", "In Progress",
    "Pass", "Closed",
    "Fail", "Reopened",
    "Not Possible", "Rejected",
    ""), "")</f>
        <v>Rejected</v>
      </c>
      <c r="F362" s="6" t="str">
        <f>INDEX(Requirement_Tracking!G362,MATCH(Defect_Data!B362,Requirement_Tracking!B362:B861,0))</f>
        <v>Akshay G.</v>
      </c>
      <c r="G362" s="6" t="str">
        <f>INDEX(Requirement_Tracking!H362,MATCH(Defect_Data!B362,Requirement_Tracking!B362:B861,0))</f>
        <v>Project C</v>
      </c>
      <c r="H362" s="11">
        <f>IFERROR(EDATE(INDEX(Test_Data!H:H, MATCH(B362, Test_Data!A:A, 0)), -2), "")</f>
        <v>45238</v>
      </c>
    </row>
    <row r="363" spans="1:8" x14ac:dyDescent="0.3">
      <c r="A363" s="6" t="str">
        <f>INDEX(Test_Data!B:B,MATCH(Defect_Data!B363,Test_Data!A:A,0))</f>
        <v>P002</v>
      </c>
      <c r="B363" s="6" t="s">
        <v>150</v>
      </c>
      <c r="C363" s="6" t="str">
        <f>INDEX(Requirement_Tracking!J363:J862,MATCH(Defect_Data!B363,Requirement_Tracking!B363:B862,0))</f>
        <v>None</v>
      </c>
      <c r="D363" s="6" t="str">
        <f>INDEX(Requirement_Tracking!K363:K862,MATCH(Defect_Data!B363,Requirement_Tracking!B363:B862,0))</f>
        <v>None</v>
      </c>
      <c r="E363" s="6" t="str" cm="1">
        <f t="array" ref="E363">IFERROR(_xlfn.SWITCH(INDEX(Test_Data!E:E, MATCH(B363, Test_Data!A:A, 0)),
    "Completed", "Closed",
    "In Progress", "In Progress",
    "Pass", "Closed",
    "Fail", "Reopened",
    "Not Possible", "Rejected",
    ""), "")</f>
        <v>In Progress</v>
      </c>
      <c r="F363" s="6" t="str">
        <f>INDEX(Requirement_Tracking!G363,MATCH(Defect_Data!B363,Requirement_Tracking!B363:B862,0))</f>
        <v>Jaha U.</v>
      </c>
      <c r="G363" s="6" t="str">
        <f>INDEX(Requirement_Tracking!H363,MATCH(Defect_Data!B363,Requirement_Tracking!B363:B862,0))</f>
        <v>Project C</v>
      </c>
      <c r="H363" s="11">
        <f>IFERROR(EDATE(INDEX(Test_Data!H:H, MATCH(B363, Test_Data!A:A, 0)), -2), "")</f>
        <v>45309</v>
      </c>
    </row>
    <row r="364" spans="1:8" x14ac:dyDescent="0.3">
      <c r="A364" s="6" t="str">
        <f>INDEX(Test_Data!B:B,MATCH(Defect_Data!B364,Test_Data!A:A,0))</f>
        <v>P002</v>
      </c>
      <c r="B364" s="6" t="s">
        <v>151</v>
      </c>
      <c r="C364" s="6" t="str">
        <f>INDEX(Requirement_Tracking!J364:J863,MATCH(Defect_Data!B364,Requirement_Tracking!B364:B863,0))</f>
        <v>D463</v>
      </c>
      <c r="D364" s="6" t="str">
        <f>INDEX(Requirement_Tracking!K364:K863,MATCH(Defect_Data!B364,Requirement_Tracking!B364:B863,0))</f>
        <v>Low</v>
      </c>
      <c r="E364" s="6" t="str" cm="1">
        <f t="array" ref="E364">IFERROR(_xlfn.SWITCH(INDEX(Test_Data!E:E, MATCH(B364, Test_Data!A:A, 0)),
    "Completed", "Closed",
    "In Progress", "In Progress",
    "Pass", "Closed",
    "Fail", "Reopened",
    "Not Possible", "Rejected",
    ""), "")</f>
        <v>Closed</v>
      </c>
      <c r="F364" s="6" t="str">
        <f>INDEX(Requirement_Tracking!G364,MATCH(Defect_Data!B364,Requirement_Tracking!B364:B863,0))</f>
        <v>Sarah G.</v>
      </c>
      <c r="G364" s="6" t="str">
        <f>INDEX(Requirement_Tracking!H364,MATCH(Defect_Data!B364,Requirement_Tracking!B364:B863,0))</f>
        <v>Project A</v>
      </c>
      <c r="H364" s="11">
        <f>IFERROR(EDATE(INDEX(Test_Data!H:H, MATCH(B364, Test_Data!A:A, 0)), -2), "")</f>
        <v>45345</v>
      </c>
    </row>
    <row r="365" spans="1:8" x14ac:dyDescent="0.3">
      <c r="A365" s="6" t="str">
        <f>INDEX(Test_Data!B:B,MATCH(Defect_Data!B365,Test_Data!A:A,0))</f>
        <v>P002</v>
      </c>
      <c r="B365" s="6" t="s">
        <v>152</v>
      </c>
      <c r="C365" s="6" t="str">
        <f>INDEX(Requirement_Tracking!J365:J864,MATCH(Defect_Data!B365,Requirement_Tracking!B365:B864,0))</f>
        <v>D128</v>
      </c>
      <c r="D365" s="6" t="str">
        <f>INDEX(Requirement_Tracking!K365:K864,MATCH(Defect_Data!B365,Requirement_Tracking!B365:B864,0))</f>
        <v>Medium</v>
      </c>
      <c r="E365" s="6" t="str" cm="1">
        <f t="array" ref="E365">IFERROR(_xlfn.SWITCH(INDEX(Test_Data!E:E, MATCH(B365, Test_Data!A:A, 0)),
    "Completed", "Closed",
    "In Progress", "In Progress",
    "Pass", "Closed",
    "Fail", "Reopened",
    "Not Possible", "Rejected",
    ""), "")</f>
        <v>In Progress</v>
      </c>
      <c r="F365" s="6" t="str">
        <f>INDEX(Requirement_Tracking!G365,MATCH(Defect_Data!B365,Requirement_Tracking!B365:B864,0))</f>
        <v>Jasmin P.</v>
      </c>
      <c r="G365" s="6" t="str">
        <f>INDEX(Requirement_Tracking!H365,MATCH(Defect_Data!B365,Requirement_Tracking!B365:B864,0))</f>
        <v>Project B</v>
      </c>
      <c r="H365" s="11">
        <f>IFERROR(EDATE(INDEX(Test_Data!H:H, MATCH(B365, Test_Data!A:A, 0)), -2), "")</f>
        <v>45252</v>
      </c>
    </row>
    <row r="366" spans="1:8" x14ac:dyDescent="0.3">
      <c r="A366" s="6" t="str">
        <f>INDEX(Test_Data!B:B,MATCH(Defect_Data!B366,Test_Data!A:A,0))</f>
        <v>P004</v>
      </c>
      <c r="B366" s="6" t="s">
        <v>153</v>
      </c>
      <c r="C366" s="6" t="str">
        <f>INDEX(Requirement_Tracking!J366:J865,MATCH(Defect_Data!B366,Requirement_Tracking!B366:B865,0))</f>
        <v>None</v>
      </c>
      <c r="D366" s="6" t="str">
        <f>INDEX(Requirement_Tracking!K366:K865,MATCH(Defect_Data!B366,Requirement_Tracking!B366:B865,0))</f>
        <v>None</v>
      </c>
      <c r="E366" s="6" t="str" cm="1">
        <f t="array" ref="E366">IFERROR(_xlfn.SWITCH(INDEX(Test_Data!E:E, MATCH(B366, Test_Data!A:A, 0)),
    "Completed", "Closed",
    "In Progress", "In Progress",
    "Pass", "Closed",
    "Fail", "Reopened",
    "Not Possible", "Rejected",
    ""), "")</f>
        <v>In Progress</v>
      </c>
      <c r="F366" s="6" t="str">
        <f>INDEX(Requirement_Tracking!G366,MATCH(Defect_Data!B366,Requirement_Tracking!B366:B865,0))</f>
        <v>Dara H.</v>
      </c>
      <c r="G366" s="6" t="str">
        <f>INDEX(Requirement_Tracking!H366,MATCH(Defect_Data!B366,Requirement_Tracking!B366:B865,0))</f>
        <v>Project E</v>
      </c>
      <c r="H366" s="11">
        <f>IFERROR(EDATE(INDEX(Test_Data!H:H, MATCH(B366, Test_Data!A:A, 0)), -2), "")</f>
        <v>45438</v>
      </c>
    </row>
    <row r="367" spans="1:8" x14ac:dyDescent="0.3">
      <c r="A367" s="6" t="str">
        <f>INDEX(Test_Data!B:B,MATCH(Defect_Data!B367,Test_Data!A:A,0))</f>
        <v>P001</v>
      </c>
      <c r="B367" s="6" t="s">
        <v>154</v>
      </c>
      <c r="C367" s="6" t="str">
        <f>INDEX(Requirement_Tracking!J367:J866,MATCH(Defect_Data!B367,Requirement_Tracking!B367:B866,0))</f>
        <v>D466</v>
      </c>
      <c r="D367" s="6" t="str">
        <f>INDEX(Requirement_Tracking!K367:K866,MATCH(Defect_Data!B367,Requirement_Tracking!B367:B866,0))</f>
        <v>Low</v>
      </c>
      <c r="E367" s="6" t="str" cm="1">
        <f t="array" ref="E367">IFERROR(_xlfn.SWITCH(INDEX(Test_Data!E:E, MATCH(B367, Test_Data!A:A, 0)),
    "Completed", "Closed",
    "In Progress", "In Progress",
    "Pass", "Closed",
    "Fail", "Reopened",
    "Not Possible", "Rejected",
    ""), "")</f>
        <v>Closed</v>
      </c>
      <c r="F367" s="6" t="str">
        <f>INDEX(Requirement_Tracking!G367,MATCH(Defect_Data!B367,Requirement_Tracking!B367:B866,0))</f>
        <v>Sarah G.</v>
      </c>
      <c r="G367" s="6" t="str">
        <f>INDEX(Requirement_Tracking!H367,MATCH(Defect_Data!B367,Requirement_Tracking!B367:B866,0))</f>
        <v>Project A</v>
      </c>
      <c r="H367" s="11">
        <f>IFERROR(EDATE(INDEX(Test_Data!H:H, MATCH(B367, Test_Data!A:A, 0)), -2), "")</f>
        <v>45424</v>
      </c>
    </row>
    <row r="368" spans="1:8" x14ac:dyDescent="0.3">
      <c r="A368" s="6" t="str">
        <f>INDEX(Test_Data!B:B,MATCH(Defect_Data!B368,Test_Data!A:A,0))</f>
        <v>P003</v>
      </c>
      <c r="B368" s="6" t="s">
        <v>155</v>
      </c>
      <c r="C368" s="6" t="str">
        <f>INDEX(Requirement_Tracking!J368:J867,MATCH(Defect_Data!B368,Requirement_Tracking!B368:B867,0))</f>
        <v>None</v>
      </c>
      <c r="D368" s="6" t="str">
        <f>INDEX(Requirement_Tracking!K368:K867,MATCH(Defect_Data!B368,Requirement_Tracking!B368:B867,0))</f>
        <v>None</v>
      </c>
      <c r="E368" s="6" t="str" cm="1">
        <f t="array" ref="E368">IFERROR(_xlfn.SWITCH(INDEX(Test_Data!E:E, MATCH(B368, Test_Data!A:A, 0)),
    "Completed", "Closed",
    "In Progress", "In Progress",
    "Pass", "Closed",
    "Fail", "Reopened",
    "Not Possible", "Rejected",
    ""), "")</f>
        <v>Reopened</v>
      </c>
      <c r="F368" s="6" t="str">
        <f>INDEX(Requirement_Tracking!G368,MATCH(Defect_Data!B368,Requirement_Tracking!B368:B867,0))</f>
        <v>Dara H.</v>
      </c>
      <c r="G368" s="6" t="str">
        <f>INDEX(Requirement_Tracking!H368,MATCH(Defect_Data!B368,Requirement_Tracking!B368:B867,0))</f>
        <v>Project E</v>
      </c>
      <c r="H368" s="11">
        <f>IFERROR(EDATE(INDEX(Test_Data!H:H, MATCH(B368, Test_Data!A:A, 0)), -2), "")</f>
        <v>45244</v>
      </c>
    </row>
    <row r="369" spans="1:8" x14ac:dyDescent="0.3">
      <c r="A369" s="6" t="str">
        <f>INDEX(Test_Data!B:B,MATCH(Defect_Data!B369,Test_Data!A:A,0))</f>
        <v>P002</v>
      </c>
      <c r="B369" s="6" t="s">
        <v>156</v>
      </c>
      <c r="C369" s="6" t="str">
        <f>INDEX(Requirement_Tracking!J369:J868,MATCH(Defect_Data!B369,Requirement_Tracking!B369:B868,0))</f>
        <v>None</v>
      </c>
      <c r="D369" s="6" t="str">
        <f>INDEX(Requirement_Tracking!K369:K868,MATCH(Defect_Data!B369,Requirement_Tracking!B369:B868,0))</f>
        <v>None</v>
      </c>
      <c r="E369" s="6" t="str" cm="1">
        <f t="array" ref="E369">IFERROR(_xlfn.SWITCH(INDEX(Test_Data!E:E, MATCH(B369, Test_Data!A:A, 0)),
    "Completed", "Closed",
    "In Progress", "In Progress",
    "Pass", "Closed",
    "Fail", "Reopened",
    "Not Possible", "Rejected",
    ""), "")</f>
        <v>In Progress</v>
      </c>
      <c r="F369" s="6" t="str">
        <f>INDEX(Requirement_Tracking!G369,MATCH(Defect_Data!B369,Requirement_Tracking!B369:B868,0))</f>
        <v>Jasmin P.</v>
      </c>
      <c r="G369" s="6" t="str">
        <f>INDEX(Requirement_Tracking!H369,MATCH(Defect_Data!B369,Requirement_Tracking!B369:B868,0))</f>
        <v>Project E</v>
      </c>
      <c r="H369" s="11">
        <f>IFERROR(EDATE(INDEX(Test_Data!H:H, MATCH(B369, Test_Data!A:A, 0)), -2), "")</f>
        <v>45345</v>
      </c>
    </row>
    <row r="370" spans="1:8" x14ac:dyDescent="0.3">
      <c r="A370" s="6" t="str">
        <f>INDEX(Test_Data!B:B,MATCH(Defect_Data!B370,Test_Data!A:A,0))</f>
        <v>P003</v>
      </c>
      <c r="B370" s="6" t="s">
        <v>157</v>
      </c>
      <c r="C370" s="6" t="str">
        <f>INDEX(Requirement_Tracking!J370:J869,MATCH(Defect_Data!B370,Requirement_Tracking!B370:B869,0))</f>
        <v>D469</v>
      </c>
      <c r="D370" s="6" t="str">
        <f>INDEX(Requirement_Tracking!K370:K869,MATCH(Defect_Data!B370,Requirement_Tracking!B370:B869,0))</f>
        <v>Low</v>
      </c>
      <c r="E370" s="6" t="str" cm="1">
        <f t="array" ref="E370">IFERROR(_xlfn.SWITCH(INDEX(Test_Data!E:E, MATCH(B370, Test_Data!A:A, 0)),
    "Completed", "Closed",
    "In Progress", "In Progress",
    "Pass", "Closed",
    "Fail", "Reopened",
    "Not Possible", "Rejected",
    ""), "")</f>
        <v>Reopened</v>
      </c>
      <c r="F370" s="6" t="str">
        <f>INDEX(Requirement_Tracking!G370,MATCH(Defect_Data!B370,Requirement_Tracking!B370:B869,0))</f>
        <v>Jaha U.</v>
      </c>
      <c r="G370" s="6" t="str">
        <f>INDEX(Requirement_Tracking!H370,MATCH(Defect_Data!B370,Requirement_Tracking!B370:B869,0))</f>
        <v>Project C</v>
      </c>
      <c r="H370" s="11">
        <f>IFERROR(EDATE(INDEX(Test_Data!H:H, MATCH(B370, Test_Data!A:A, 0)), -2), "")</f>
        <v>45424</v>
      </c>
    </row>
    <row r="371" spans="1:8" x14ac:dyDescent="0.3">
      <c r="A371" s="6" t="str">
        <f>INDEX(Test_Data!B:B,MATCH(Defect_Data!B371,Test_Data!A:A,0))</f>
        <v>P003</v>
      </c>
      <c r="B371" s="6" t="s">
        <v>158</v>
      </c>
      <c r="C371" s="6" t="str">
        <f>INDEX(Requirement_Tracking!J371:J870,MATCH(Defect_Data!B371,Requirement_Tracking!B371:B870,0))</f>
        <v>None</v>
      </c>
      <c r="D371" s="6" t="str">
        <f>INDEX(Requirement_Tracking!K371:K870,MATCH(Defect_Data!B371,Requirement_Tracking!B371:B870,0))</f>
        <v>None</v>
      </c>
      <c r="E371" s="6" t="str" cm="1">
        <f t="array" ref="E371">IFERROR(_xlfn.SWITCH(INDEX(Test_Data!E:E, MATCH(B371, Test_Data!A:A, 0)),
    "Completed", "Closed",
    "In Progress", "In Progress",
    "Pass", "Closed",
    "Fail", "Reopened",
    "Not Possible", "Rejected",
    ""), "")</f>
        <v>In Progress</v>
      </c>
      <c r="F371" s="6" t="str">
        <f>INDEX(Requirement_Tracking!G371,MATCH(Defect_Data!B371,Requirement_Tracking!B371:B870,0))</f>
        <v>Jasmin P.</v>
      </c>
      <c r="G371" s="6" t="str">
        <f>INDEX(Requirement_Tracking!H371,MATCH(Defect_Data!B371,Requirement_Tracking!B371:B870,0))</f>
        <v>Project B</v>
      </c>
      <c r="H371" s="11">
        <f>IFERROR(EDATE(INDEX(Test_Data!H:H, MATCH(B371, Test_Data!A:A, 0)), -2), "")</f>
        <v>45405</v>
      </c>
    </row>
    <row r="372" spans="1:8" x14ac:dyDescent="0.3">
      <c r="A372" s="6" t="str">
        <f>INDEX(Test_Data!B:B,MATCH(Defect_Data!B372,Test_Data!A:A,0))</f>
        <v>P003</v>
      </c>
      <c r="B372" s="6" t="s">
        <v>159</v>
      </c>
      <c r="C372" s="6" t="str">
        <f>INDEX(Requirement_Tracking!J372:J871,MATCH(Defect_Data!B372,Requirement_Tracking!B372:B871,0))</f>
        <v>None</v>
      </c>
      <c r="D372" s="6" t="str">
        <f>INDEX(Requirement_Tracking!K372:K871,MATCH(Defect_Data!B372,Requirement_Tracking!B372:B871,0))</f>
        <v>None</v>
      </c>
      <c r="E372" s="6" t="str" cm="1">
        <f t="array" ref="E372">IFERROR(_xlfn.SWITCH(INDEX(Test_Data!E:E, MATCH(B372, Test_Data!A:A, 0)),
    "Completed", "Closed",
    "In Progress", "In Progress",
    "Pass", "Closed",
    "Fail", "Reopened",
    "Not Possible", "Rejected",
    ""), "")</f>
        <v>Closed</v>
      </c>
      <c r="F372" s="6" t="str">
        <f>INDEX(Requirement_Tracking!G372,MATCH(Defect_Data!B372,Requirement_Tracking!B372:B871,0))</f>
        <v>Dara H.</v>
      </c>
      <c r="G372" s="6" t="str">
        <f>INDEX(Requirement_Tracking!H372,MATCH(Defect_Data!B372,Requirement_Tracking!B372:B871,0))</f>
        <v>Project D</v>
      </c>
      <c r="H372" s="11">
        <f>IFERROR(EDATE(INDEX(Test_Data!H:H, MATCH(B372, Test_Data!A:A, 0)), -2), "")</f>
        <v>45268</v>
      </c>
    </row>
    <row r="373" spans="1:8" x14ac:dyDescent="0.3">
      <c r="A373" s="6" t="str">
        <f>INDEX(Test_Data!B:B,MATCH(Defect_Data!B373,Test_Data!A:A,0))</f>
        <v>P004</v>
      </c>
      <c r="B373" s="6" t="s">
        <v>160</v>
      </c>
      <c r="C373" s="6" t="str">
        <f>INDEX(Requirement_Tracking!J373:J872,MATCH(Defect_Data!B373,Requirement_Tracking!B373:B872,0))</f>
        <v>D472</v>
      </c>
      <c r="D373" s="6" t="str">
        <f>INDEX(Requirement_Tracking!K373:K872,MATCH(Defect_Data!B373,Requirement_Tracking!B373:B872,0))</f>
        <v>Medium</v>
      </c>
      <c r="E373" s="6" t="str" cm="1">
        <f t="array" ref="E373">IFERROR(_xlfn.SWITCH(INDEX(Test_Data!E:E, MATCH(B373, Test_Data!A:A, 0)),
    "Completed", "Closed",
    "In Progress", "In Progress",
    "Pass", "Closed",
    "Fail", "Reopened",
    "Not Possible", "Rejected",
    ""), "")</f>
        <v>In Progress</v>
      </c>
      <c r="F373" s="6" t="str">
        <f>INDEX(Requirement_Tracking!G373,MATCH(Defect_Data!B373,Requirement_Tracking!B373:B872,0))</f>
        <v>Jaha U.</v>
      </c>
      <c r="G373" s="6" t="str">
        <f>INDEX(Requirement_Tracking!H373,MATCH(Defect_Data!B373,Requirement_Tracking!B373:B872,0))</f>
        <v>Project D</v>
      </c>
      <c r="H373" s="11">
        <f>IFERROR(EDATE(INDEX(Test_Data!H:H, MATCH(B373, Test_Data!A:A, 0)), -2), "")</f>
        <v>45389</v>
      </c>
    </row>
    <row r="374" spans="1:8" x14ac:dyDescent="0.3">
      <c r="A374" s="6" t="str">
        <f>INDEX(Test_Data!B:B,MATCH(Defect_Data!B374,Test_Data!A:A,0))</f>
        <v>P005</v>
      </c>
      <c r="B374" s="6" t="s">
        <v>161</v>
      </c>
      <c r="C374" s="6" t="str">
        <f>INDEX(Requirement_Tracking!J374:J873,MATCH(Defect_Data!B374,Requirement_Tracking!B374:B873,0))</f>
        <v>None</v>
      </c>
      <c r="D374" s="6" t="str">
        <f>INDEX(Requirement_Tracking!K374:K873,MATCH(Defect_Data!B374,Requirement_Tracking!B374:B873,0))</f>
        <v>None</v>
      </c>
      <c r="E374" s="6" t="str" cm="1">
        <f t="array" ref="E374">IFERROR(_xlfn.SWITCH(INDEX(Test_Data!E:E, MATCH(B374, Test_Data!A:A, 0)),
    "Completed", "Closed",
    "In Progress", "In Progress",
    "Pass", "Closed",
    "Fail", "Reopened",
    "Not Possible", "Rejected",
    ""), "")</f>
        <v>Reopened</v>
      </c>
      <c r="F374" s="6" t="str">
        <f>INDEX(Requirement_Tracking!G374,MATCH(Defect_Data!B374,Requirement_Tracking!B374:B873,0))</f>
        <v>Jaha U.</v>
      </c>
      <c r="G374" s="6" t="str">
        <f>INDEX(Requirement_Tracking!H374,MATCH(Defect_Data!B374,Requirement_Tracking!B374:B873,0))</f>
        <v>Project E</v>
      </c>
      <c r="H374" s="11">
        <f>IFERROR(EDATE(INDEX(Test_Data!H:H, MATCH(B374, Test_Data!A:A, 0)), -2), "")</f>
        <v>45352</v>
      </c>
    </row>
    <row r="375" spans="1:8" x14ac:dyDescent="0.3">
      <c r="A375" s="6" t="str">
        <f>INDEX(Test_Data!B:B,MATCH(Defect_Data!B375,Test_Data!A:A,0))</f>
        <v>P004</v>
      </c>
      <c r="B375" s="6" t="s">
        <v>162</v>
      </c>
      <c r="C375" s="6" t="str">
        <f>INDEX(Requirement_Tracking!J375:J874,MATCH(Defect_Data!B375,Requirement_Tracking!B375:B874,0))</f>
        <v>None</v>
      </c>
      <c r="D375" s="6" t="str">
        <f>INDEX(Requirement_Tracking!K375:K874,MATCH(Defect_Data!B375,Requirement_Tracking!B375:B874,0))</f>
        <v>None</v>
      </c>
      <c r="E375" s="6" t="str" cm="1">
        <f t="array" ref="E375">IFERROR(_xlfn.SWITCH(INDEX(Test_Data!E:E, MATCH(B375, Test_Data!A:A, 0)),
    "Completed", "Closed",
    "In Progress", "In Progress",
    "Pass", "Closed",
    "Fail", "Reopened",
    "Not Possible", "Rejected",
    ""), "")</f>
        <v>Rejected</v>
      </c>
      <c r="F375" s="6" t="str">
        <f>INDEX(Requirement_Tracking!G375,MATCH(Defect_Data!B375,Requirement_Tracking!B375:B874,0))</f>
        <v>Dara H.</v>
      </c>
      <c r="G375" s="6" t="str">
        <f>INDEX(Requirement_Tracking!H375,MATCH(Defect_Data!B375,Requirement_Tracking!B375:B874,0))</f>
        <v>Project C</v>
      </c>
      <c r="H375" s="11">
        <f>IFERROR(EDATE(INDEX(Test_Data!H:H, MATCH(B375, Test_Data!A:A, 0)), -2), "")</f>
        <v>45436</v>
      </c>
    </row>
    <row r="376" spans="1:8" x14ac:dyDescent="0.3">
      <c r="A376" s="6" t="str">
        <f>INDEX(Test_Data!B:B,MATCH(Defect_Data!B376,Test_Data!A:A,0))</f>
        <v>P004</v>
      </c>
      <c r="B376" s="6" t="s">
        <v>163</v>
      </c>
      <c r="C376" s="6" t="str">
        <f>INDEX(Requirement_Tracking!J376:J875,MATCH(Defect_Data!B376,Requirement_Tracking!B376:B875,0))</f>
        <v>D475</v>
      </c>
      <c r="D376" s="6" t="str">
        <f>INDEX(Requirement_Tracking!K376:K875,MATCH(Defect_Data!B376,Requirement_Tracking!B376:B875,0))</f>
        <v>Medium</v>
      </c>
      <c r="E376" s="6" t="str" cm="1">
        <f t="array" ref="E376">IFERROR(_xlfn.SWITCH(INDEX(Test_Data!E:E, MATCH(B376, Test_Data!A:A, 0)),
    "Completed", "Closed",
    "In Progress", "In Progress",
    "Pass", "Closed",
    "Fail", "Reopened",
    "Not Possible", "Rejected",
    ""), "")</f>
        <v>Closed</v>
      </c>
      <c r="F376" s="6" t="str">
        <f>INDEX(Requirement_Tracking!G376,MATCH(Defect_Data!B376,Requirement_Tracking!B376:B875,0))</f>
        <v>Sarah G.</v>
      </c>
      <c r="G376" s="6" t="str">
        <f>INDEX(Requirement_Tracking!H376,MATCH(Defect_Data!B376,Requirement_Tracking!B376:B875,0))</f>
        <v>Project E</v>
      </c>
      <c r="H376" s="11">
        <f>IFERROR(EDATE(INDEX(Test_Data!H:H, MATCH(B376, Test_Data!A:A, 0)), -2), "")</f>
        <v>45383</v>
      </c>
    </row>
    <row r="377" spans="1:8" x14ac:dyDescent="0.3">
      <c r="A377" s="6" t="str">
        <f>INDEX(Test_Data!B:B,MATCH(Defect_Data!B377,Test_Data!A:A,0))</f>
        <v>P003</v>
      </c>
      <c r="B377" s="6" t="s">
        <v>164</v>
      </c>
      <c r="C377" s="6" t="str">
        <f>INDEX(Requirement_Tracking!J377:J876,MATCH(Defect_Data!B377,Requirement_Tracking!B377:B876,0))</f>
        <v>None</v>
      </c>
      <c r="D377" s="6" t="str">
        <f>INDEX(Requirement_Tracking!K377:K876,MATCH(Defect_Data!B377,Requirement_Tracking!B377:B876,0))</f>
        <v>None</v>
      </c>
      <c r="E377" s="6" t="str" cm="1">
        <f t="array" ref="E377">IFERROR(_xlfn.SWITCH(INDEX(Test_Data!E:E, MATCH(B377, Test_Data!A:A, 0)),
    "Completed", "Closed",
    "In Progress", "In Progress",
    "Pass", "Closed",
    "Fail", "Reopened",
    "Not Possible", "Rejected",
    ""), "")</f>
        <v>Closed</v>
      </c>
      <c r="F377" s="6" t="str">
        <f>INDEX(Requirement_Tracking!G377,MATCH(Defect_Data!B377,Requirement_Tracking!B377:B876,0))</f>
        <v>Jaha U.</v>
      </c>
      <c r="G377" s="6" t="str">
        <f>INDEX(Requirement_Tracking!H377,MATCH(Defect_Data!B377,Requirement_Tracking!B377:B876,0))</f>
        <v>Project C</v>
      </c>
      <c r="H377" s="11">
        <f>IFERROR(EDATE(INDEX(Test_Data!H:H, MATCH(B377, Test_Data!A:A, 0)), -2), "")</f>
        <v>45285</v>
      </c>
    </row>
    <row r="378" spans="1:8" x14ac:dyDescent="0.3">
      <c r="A378" s="6" t="str">
        <f>INDEX(Test_Data!B:B,MATCH(Defect_Data!B378,Test_Data!A:A,0))</f>
        <v>P004</v>
      </c>
      <c r="B378" s="6" t="s">
        <v>165</v>
      </c>
      <c r="C378" s="6" t="str">
        <f>INDEX(Requirement_Tracking!J378:J877,MATCH(Defect_Data!B378,Requirement_Tracking!B378:B877,0))</f>
        <v>None</v>
      </c>
      <c r="D378" s="6" t="str">
        <f>INDEX(Requirement_Tracking!K378:K877,MATCH(Defect_Data!B378,Requirement_Tracking!B378:B877,0))</f>
        <v>None</v>
      </c>
      <c r="E378" s="6" t="str" cm="1">
        <f t="array" ref="E378">IFERROR(_xlfn.SWITCH(INDEX(Test_Data!E:E, MATCH(B378, Test_Data!A:A, 0)),
    "Completed", "Closed",
    "In Progress", "In Progress",
    "Pass", "Closed",
    "Fail", "Reopened",
    "Not Possible", "Rejected",
    ""), "")</f>
        <v>Reopened</v>
      </c>
      <c r="F378" s="6" t="str">
        <f>INDEX(Requirement_Tracking!G378,MATCH(Defect_Data!B378,Requirement_Tracking!B378:B877,0))</f>
        <v>Dara H.</v>
      </c>
      <c r="G378" s="6" t="str">
        <f>INDEX(Requirement_Tracking!H378,MATCH(Defect_Data!B378,Requirement_Tracking!B378:B877,0))</f>
        <v>Project B</v>
      </c>
      <c r="H378" s="11">
        <f>IFERROR(EDATE(INDEX(Test_Data!H:H, MATCH(B378, Test_Data!A:A, 0)), -2), "")</f>
        <v>45348</v>
      </c>
    </row>
    <row r="379" spans="1:8" x14ac:dyDescent="0.3">
      <c r="A379" s="6" t="str">
        <f>INDEX(Test_Data!B:B,MATCH(Defect_Data!B379,Test_Data!A:A,0))</f>
        <v>P001</v>
      </c>
      <c r="B379" s="6" t="s">
        <v>166</v>
      </c>
      <c r="C379" s="6" t="str">
        <f>INDEX(Requirement_Tracking!J379:J878,MATCH(Defect_Data!B379,Requirement_Tracking!B379:B878,0))</f>
        <v>D478</v>
      </c>
      <c r="D379" s="6" t="str">
        <f>INDEX(Requirement_Tracking!K379:K878,MATCH(Defect_Data!B379,Requirement_Tracking!B379:B878,0))</f>
        <v>Medium</v>
      </c>
      <c r="E379" s="6" t="str" cm="1">
        <f t="array" ref="E379">IFERROR(_xlfn.SWITCH(INDEX(Test_Data!E:E, MATCH(B379, Test_Data!A:A, 0)),
    "Completed", "Closed",
    "In Progress", "In Progress",
    "Pass", "Closed",
    "Fail", "Reopened",
    "Not Possible", "Rejected",
    ""), "")</f>
        <v>Reopened</v>
      </c>
      <c r="F379" s="6" t="str">
        <f>INDEX(Requirement_Tracking!G379,MATCH(Defect_Data!B379,Requirement_Tracking!B379:B878,0))</f>
        <v>Jaha U.</v>
      </c>
      <c r="G379" s="6" t="str">
        <f>INDEX(Requirement_Tracking!H379,MATCH(Defect_Data!B379,Requirement_Tracking!B379:B878,0))</f>
        <v>Project E</v>
      </c>
      <c r="H379" s="11">
        <f>IFERROR(EDATE(INDEX(Test_Data!H:H, MATCH(B379, Test_Data!A:A, 0)), -2), "")</f>
        <v>45350</v>
      </c>
    </row>
    <row r="380" spans="1:8" x14ac:dyDescent="0.3">
      <c r="A380" s="6" t="str">
        <f>INDEX(Test_Data!B:B,MATCH(Defect_Data!B380,Test_Data!A:A,0))</f>
        <v>P003</v>
      </c>
      <c r="B380" s="6" t="s">
        <v>167</v>
      </c>
      <c r="C380" s="6" t="str">
        <f>INDEX(Requirement_Tracking!J380:J879,MATCH(Defect_Data!B380,Requirement_Tracking!B380:B879,0))</f>
        <v>D147</v>
      </c>
      <c r="D380" s="6" t="str">
        <f>INDEX(Requirement_Tracking!K380:K879,MATCH(Defect_Data!B380,Requirement_Tracking!B380:B879,0))</f>
        <v>Medium</v>
      </c>
      <c r="E380" s="6" t="str" cm="1">
        <f t="array" ref="E380">IFERROR(_xlfn.SWITCH(INDEX(Test_Data!E:E, MATCH(B380, Test_Data!A:A, 0)),
    "Completed", "Closed",
    "In Progress", "In Progress",
    "Pass", "Closed",
    "Fail", "Reopened",
    "Not Possible", "Rejected",
    ""), "")</f>
        <v>Rejected</v>
      </c>
      <c r="F380" s="6" t="str">
        <f>INDEX(Requirement_Tracking!G380,MATCH(Defect_Data!B380,Requirement_Tracking!B380:B879,0))</f>
        <v>Akshay G.</v>
      </c>
      <c r="G380" s="6" t="str">
        <f>INDEX(Requirement_Tracking!H380,MATCH(Defect_Data!B380,Requirement_Tracking!B380:B879,0))</f>
        <v>Project A</v>
      </c>
      <c r="H380" s="11">
        <f>IFERROR(EDATE(INDEX(Test_Data!H:H, MATCH(B380, Test_Data!A:A, 0)), -2), "")</f>
        <v>45367</v>
      </c>
    </row>
    <row r="381" spans="1:8" x14ac:dyDescent="0.3">
      <c r="A381" s="6" t="str">
        <f>INDEX(Test_Data!B:B,MATCH(Defect_Data!B381,Test_Data!A:A,0))</f>
        <v>P002</v>
      </c>
      <c r="B381" s="6" t="s">
        <v>168</v>
      </c>
      <c r="C381" s="6" t="str">
        <f>INDEX(Requirement_Tracking!J381:J880,MATCH(Defect_Data!B381,Requirement_Tracking!B381:B880,0))</f>
        <v>D258</v>
      </c>
      <c r="D381" s="6" t="str">
        <f>INDEX(Requirement_Tracking!K381:K880,MATCH(Defect_Data!B381,Requirement_Tracking!B381:B880,0))</f>
        <v>High</v>
      </c>
      <c r="E381" s="6" t="str" cm="1">
        <f t="array" ref="E381">IFERROR(_xlfn.SWITCH(INDEX(Test_Data!E:E, MATCH(B381, Test_Data!A:A, 0)),
    "Completed", "Closed",
    "In Progress", "In Progress",
    "Pass", "Closed",
    "Fail", "Reopened",
    "Not Possible", "Rejected",
    ""), "")</f>
        <v>Reopened</v>
      </c>
      <c r="F381" s="6" t="str">
        <f>INDEX(Requirement_Tracking!G381,MATCH(Defect_Data!B381,Requirement_Tracking!B381:B880,0))</f>
        <v>Sarah G.</v>
      </c>
      <c r="G381" s="6" t="str">
        <f>INDEX(Requirement_Tracking!H381,MATCH(Defect_Data!B381,Requirement_Tracking!B381:B880,0))</f>
        <v>Project B</v>
      </c>
      <c r="H381" s="11">
        <f>IFERROR(EDATE(INDEX(Test_Data!H:H, MATCH(B381, Test_Data!A:A, 0)), -2), "")</f>
        <v>45377</v>
      </c>
    </row>
    <row r="382" spans="1:8" x14ac:dyDescent="0.3">
      <c r="A382" s="6" t="str">
        <f>INDEX(Test_Data!B:B,MATCH(Defect_Data!B382,Test_Data!A:A,0))</f>
        <v>P001</v>
      </c>
      <c r="B382" s="6" t="s">
        <v>169</v>
      </c>
      <c r="C382" s="6" t="str">
        <f>INDEX(Requirement_Tracking!J382:J881,MATCH(Defect_Data!B382,Requirement_Tracking!B382:B881,0))</f>
        <v>D481</v>
      </c>
      <c r="D382" s="6" t="str">
        <f>INDEX(Requirement_Tracking!K382:K881,MATCH(Defect_Data!B382,Requirement_Tracking!B382:B881,0))</f>
        <v>High</v>
      </c>
      <c r="E382" s="6" t="str" cm="1">
        <f t="array" ref="E382">IFERROR(_xlfn.SWITCH(INDEX(Test_Data!E:E, MATCH(B382, Test_Data!A:A, 0)),
    "Completed", "Closed",
    "In Progress", "In Progress",
    "Pass", "Closed",
    "Fail", "Reopened",
    "Not Possible", "Rejected",
    ""), "")</f>
        <v>Closed</v>
      </c>
      <c r="F382" s="6" t="str">
        <f>INDEX(Requirement_Tracking!G382,MATCH(Defect_Data!B382,Requirement_Tracking!B382:B881,0))</f>
        <v>Dara H.</v>
      </c>
      <c r="G382" s="6" t="str">
        <f>INDEX(Requirement_Tracking!H382,MATCH(Defect_Data!B382,Requirement_Tracking!B382:B881,0))</f>
        <v>Project D</v>
      </c>
      <c r="H382" s="11">
        <f>IFERROR(EDATE(INDEX(Test_Data!H:H, MATCH(B382, Test_Data!A:A, 0)), -2), "")</f>
        <v>45267</v>
      </c>
    </row>
    <row r="383" spans="1:8" x14ac:dyDescent="0.3">
      <c r="A383" s="6" t="str">
        <f>INDEX(Test_Data!B:B,MATCH(Defect_Data!B383,Test_Data!A:A,0))</f>
        <v>P002</v>
      </c>
      <c r="B383" s="6" t="s">
        <v>170</v>
      </c>
      <c r="C383" s="6" t="str">
        <f>INDEX(Requirement_Tracking!J383:J882,MATCH(Defect_Data!B383,Requirement_Tracking!B383:B882,0))</f>
        <v>None</v>
      </c>
      <c r="D383" s="6" t="str">
        <f>INDEX(Requirement_Tracking!K383:K882,MATCH(Defect_Data!B383,Requirement_Tracking!B383:B882,0))</f>
        <v>None</v>
      </c>
      <c r="E383" s="6" t="str" cm="1">
        <f t="array" ref="E383">IFERROR(_xlfn.SWITCH(INDEX(Test_Data!E:E, MATCH(B383, Test_Data!A:A, 0)),
    "Completed", "Closed",
    "In Progress", "In Progress",
    "Pass", "Closed",
    "Fail", "Reopened",
    "Not Possible", "Rejected",
    ""), "")</f>
        <v>Closed</v>
      </c>
      <c r="F383" s="6" t="str">
        <f>INDEX(Requirement_Tracking!G383,MATCH(Defect_Data!B383,Requirement_Tracking!B383:B882,0))</f>
        <v>Akshay G.</v>
      </c>
      <c r="G383" s="6" t="str">
        <f>INDEX(Requirement_Tracking!H383,MATCH(Defect_Data!B383,Requirement_Tracking!B383:B882,0))</f>
        <v>Project D</v>
      </c>
      <c r="H383" s="11">
        <f>IFERROR(EDATE(INDEX(Test_Data!H:H, MATCH(B383, Test_Data!A:A, 0)), -2), "")</f>
        <v>45280</v>
      </c>
    </row>
    <row r="384" spans="1:8" x14ac:dyDescent="0.3">
      <c r="A384" s="6" t="str">
        <f>INDEX(Test_Data!B:B,MATCH(Defect_Data!B384,Test_Data!A:A,0))</f>
        <v>P001</v>
      </c>
      <c r="B384" s="6" t="s">
        <v>171</v>
      </c>
      <c r="C384" s="6" t="str">
        <f>INDEX(Requirement_Tracking!J384:J883,MATCH(Defect_Data!B384,Requirement_Tracking!B384:B883,0))</f>
        <v>None</v>
      </c>
      <c r="D384" s="6" t="str">
        <f>INDEX(Requirement_Tracking!K384:K883,MATCH(Defect_Data!B384,Requirement_Tracking!B384:B883,0))</f>
        <v>None</v>
      </c>
      <c r="E384" s="6" t="str" cm="1">
        <f t="array" ref="E384">IFERROR(_xlfn.SWITCH(INDEX(Test_Data!E:E, MATCH(B384, Test_Data!A:A, 0)),
    "Completed", "Closed",
    "In Progress", "In Progress",
    "Pass", "Closed",
    "Fail", "Reopened",
    "Not Possible", "Rejected",
    ""), "")</f>
        <v>Closed</v>
      </c>
      <c r="F384" s="6" t="str">
        <f>INDEX(Requirement_Tracking!G384,MATCH(Defect_Data!B384,Requirement_Tracking!B384:B883,0))</f>
        <v>Sarah G.</v>
      </c>
      <c r="G384" s="6" t="str">
        <f>INDEX(Requirement_Tracking!H384,MATCH(Defect_Data!B384,Requirement_Tracking!B384:B883,0))</f>
        <v>Project D</v>
      </c>
      <c r="H384" s="11">
        <f>IFERROR(EDATE(INDEX(Test_Data!H:H, MATCH(B384, Test_Data!A:A, 0)), -2), "")</f>
        <v>45332</v>
      </c>
    </row>
    <row r="385" spans="1:8" x14ac:dyDescent="0.3">
      <c r="A385" s="6" t="str">
        <f>INDEX(Test_Data!B:B,MATCH(Defect_Data!B385,Test_Data!A:A,0))</f>
        <v>P004</v>
      </c>
      <c r="B385" s="6" t="s">
        <v>172</v>
      </c>
      <c r="C385" s="6" t="str">
        <f>INDEX(Requirement_Tracking!J385:J884,MATCH(Defect_Data!B385,Requirement_Tracking!B385:B884,0))</f>
        <v>D484</v>
      </c>
      <c r="D385" s="6" t="str">
        <f>INDEX(Requirement_Tracking!K385:K884,MATCH(Defect_Data!B385,Requirement_Tracking!B385:B884,0))</f>
        <v>High</v>
      </c>
      <c r="E385" s="6" t="str" cm="1">
        <f t="array" ref="E385">IFERROR(_xlfn.SWITCH(INDEX(Test_Data!E:E, MATCH(B385, Test_Data!A:A, 0)),
    "Completed", "Closed",
    "In Progress", "In Progress",
    "Pass", "Closed",
    "Fail", "Reopened",
    "Not Possible", "Rejected",
    ""), "")</f>
        <v>Closed</v>
      </c>
      <c r="F385" s="6" t="str">
        <f>INDEX(Requirement_Tracking!G385,MATCH(Defect_Data!B385,Requirement_Tracking!B385:B884,0))</f>
        <v>Akshay G.</v>
      </c>
      <c r="G385" s="6" t="str">
        <f>INDEX(Requirement_Tracking!H385,MATCH(Defect_Data!B385,Requirement_Tracking!B385:B884,0))</f>
        <v>Project E</v>
      </c>
      <c r="H385" s="11">
        <f>IFERROR(EDATE(INDEX(Test_Data!H:H, MATCH(B385, Test_Data!A:A, 0)), -2), "")</f>
        <v>45295</v>
      </c>
    </row>
    <row r="386" spans="1:8" x14ac:dyDescent="0.3">
      <c r="A386" s="6" t="str">
        <f>INDEX(Test_Data!B:B,MATCH(Defect_Data!B386,Test_Data!A:A,0))</f>
        <v>P003</v>
      </c>
      <c r="B386" s="6" t="s">
        <v>173</v>
      </c>
      <c r="C386" s="6" t="str">
        <f>INDEX(Requirement_Tracking!J386:J885,MATCH(Defect_Data!B386,Requirement_Tracking!B386:B885,0))</f>
        <v>None</v>
      </c>
      <c r="D386" s="6" t="str">
        <f>INDEX(Requirement_Tracking!K386:K885,MATCH(Defect_Data!B386,Requirement_Tracking!B386:B885,0))</f>
        <v>None</v>
      </c>
      <c r="E386" s="6" t="str" cm="1">
        <f t="array" ref="E386">IFERROR(_xlfn.SWITCH(INDEX(Test_Data!E:E, MATCH(B386, Test_Data!A:A, 0)),
    "Completed", "Closed",
    "In Progress", "In Progress",
    "Pass", "Closed",
    "Fail", "Reopened",
    "Not Possible", "Rejected",
    ""), "")</f>
        <v>Closed</v>
      </c>
      <c r="F386" s="6" t="str">
        <f>INDEX(Requirement_Tracking!G386,MATCH(Defect_Data!B386,Requirement_Tracking!B386:B885,0))</f>
        <v>Sarah G.</v>
      </c>
      <c r="G386" s="6" t="str">
        <f>INDEX(Requirement_Tracking!H386,MATCH(Defect_Data!B386,Requirement_Tracking!B386:B885,0))</f>
        <v>Project B</v>
      </c>
      <c r="H386" s="11">
        <f>IFERROR(EDATE(INDEX(Test_Data!H:H, MATCH(B386, Test_Data!A:A, 0)), -2), "")</f>
        <v>45424</v>
      </c>
    </row>
    <row r="387" spans="1:8" x14ac:dyDescent="0.3">
      <c r="A387" s="6" t="str">
        <f>INDEX(Test_Data!B:B,MATCH(Defect_Data!B387,Test_Data!A:A,0))</f>
        <v>P005</v>
      </c>
      <c r="B387" s="6" t="s">
        <v>174</v>
      </c>
      <c r="C387" s="6" t="str">
        <f>INDEX(Requirement_Tracking!J387:J886,MATCH(Defect_Data!B387,Requirement_Tracking!B387:B886,0))</f>
        <v>None</v>
      </c>
      <c r="D387" s="6" t="str">
        <f>INDEX(Requirement_Tracking!K387:K886,MATCH(Defect_Data!B387,Requirement_Tracking!B387:B886,0))</f>
        <v>None</v>
      </c>
      <c r="E387" s="6" t="str" cm="1">
        <f t="array" ref="E387">IFERROR(_xlfn.SWITCH(INDEX(Test_Data!E:E, MATCH(B387, Test_Data!A:A, 0)),
    "Completed", "Closed",
    "In Progress", "In Progress",
    "Pass", "Closed",
    "Fail", "Reopened",
    "Not Possible", "Rejected",
    ""), "")</f>
        <v>Reopened</v>
      </c>
      <c r="F387" s="6" t="str">
        <f>INDEX(Requirement_Tracking!G387,MATCH(Defect_Data!B387,Requirement_Tracking!B387:B886,0))</f>
        <v>Dara H.</v>
      </c>
      <c r="G387" s="6" t="str">
        <f>INDEX(Requirement_Tracking!H387,MATCH(Defect_Data!B387,Requirement_Tracking!B387:B886,0))</f>
        <v>Project C</v>
      </c>
      <c r="H387" s="11">
        <f>IFERROR(EDATE(INDEX(Test_Data!H:H, MATCH(B387, Test_Data!A:A, 0)), -2), "")</f>
        <v>45347</v>
      </c>
    </row>
    <row r="388" spans="1:8" x14ac:dyDescent="0.3">
      <c r="A388" s="6" t="str">
        <f>INDEX(Test_Data!B:B,MATCH(Defect_Data!B388,Test_Data!A:A,0))</f>
        <v>P003</v>
      </c>
      <c r="B388" s="6" t="s">
        <v>175</v>
      </c>
      <c r="C388" s="6" t="str">
        <f>INDEX(Requirement_Tracking!J388:J887,MATCH(Defect_Data!B388,Requirement_Tracking!B388:B887,0))</f>
        <v>D487</v>
      </c>
      <c r="D388" s="6" t="str">
        <f>INDEX(Requirement_Tracking!K388:K887,MATCH(Defect_Data!B388,Requirement_Tracking!B388:B887,0))</f>
        <v>High</v>
      </c>
      <c r="E388" s="6" t="str" cm="1">
        <f t="array" ref="E388">IFERROR(_xlfn.SWITCH(INDEX(Test_Data!E:E, MATCH(B388, Test_Data!A:A, 0)),
    "Completed", "Closed",
    "In Progress", "In Progress",
    "Pass", "Closed",
    "Fail", "Reopened",
    "Not Possible", "Rejected",
    ""), "")</f>
        <v>Closed</v>
      </c>
      <c r="F388" s="6" t="str">
        <f>INDEX(Requirement_Tracking!G388,MATCH(Defect_Data!B388,Requirement_Tracking!B388:B887,0))</f>
        <v>Dara H.</v>
      </c>
      <c r="G388" s="6" t="str">
        <f>INDEX(Requirement_Tracking!H388,MATCH(Defect_Data!B388,Requirement_Tracking!B388:B887,0))</f>
        <v>Project C</v>
      </c>
      <c r="H388" s="11">
        <f>IFERROR(EDATE(INDEX(Test_Data!H:H, MATCH(B388, Test_Data!A:A, 0)), -2), "")</f>
        <v>45258</v>
      </c>
    </row>
    <row r="389" spans="1:8" x14ac:dyDescent="0.3">
      <c r="A389" s="6" t="str">
        <f>INDEX(Test_Data!B:B,MATCH(Defect_Data!B389,Test_Data!A:A,0))</f>
        <v>P002</v>
      </c>
      <c r="B389" s="6" t="s">
        <v>176</v>
      </c>
      <c r="C389" s="6" t="str">
        <f>INDEX(Requirement_Tracking!J389:J888,MATCH(Defect_Data!B389,Requirement_Tracking!B389:B888,0))</f>
        <v>D222</v>
      </c>
      <c r="D389" s="6" t="str">
        <f>INDEX(Requirement_Tracking!K389:K888,MATCH(Defect_Data!B389,Requirement_Tracking!B389:B888,0))</f>
        <v>Low</v>
      </c>
      <c r="E389" s="6" t="str" cm="1">
        <f t="array" ref="E389">IFERROR(_xlfn.SWITCH(INDEX(Test_Data!E:E, MATCH(B389, Test_Data!A:A, 0)),
    "Completed", "Closed",
    "In Progress", "In Progress",
    "Pass", "Closed",
    "Fail", "Reopened",
    "Not Possible", "Rejected",
    ""), "")</f>
        <v>Closed</v>
      </c>
      <c r="F389" s="6" t="str">
        <f>INDEX(Requirement_Tracking!G389,MATCH(Defect_Data!B389,Requirement_Tracking!B389:B888,0))</f>
        <v>Akshay G.</v>
      </c>
      <c r="G389" s="6" t="str">
        <f>INDEX(Requirement_Tracking!H389,MATCH(Defect_Data!B389,Requirement_Tracking!B389:B888,0))</f>
        <v>Project A</v>
      </c>
      <c r="H389" s="11">
        <f>IFERROR(EDATE(INDEX(Test_Data!H:H, MATCH(B389, Test_Data!A:A, 0)), -2), "")</f>
        <v>45412</v>
      </c>
    </row>
    <row r="390" spans="1:8" x14ac:dyDescent="0.3">
      <c r="A390" s="6" t="str">
        <f>INDEX(Test_Data!B:B,MATCH(Defect_Data!B390,Test_Data!A:A,0))</f>
        <v>P003</v>
      </c>
      <c r="B390" s="6" t="s">
        <v>177</v>
      </c>
      <c r="C390" s="6" t="str">
        <f>INDEX(Requirement_Tracking!J390:J889,MATCH(Defect_Data!B390,Requirement_Tracking!B390:B889,0))</f>
        <v>D236</v>
      </c>
      <c r="D390" s="6" t="str">
        <f>INDEX(Requirement_Tracking!K390:K889,MATCH(Defect_Data!B390,Requirement_Tracking!B390:B889,0))</f>
        <v>High</v>
      </c>
      <c r="E390" s="6" t="str" cm="1">
        <f t="array" ref="E390">IFERROR(_xlfn.SWITCH(INDEX(Test_Data!E:E, MATCH(B390, Test_Data!A:A, 0)),
    "Completed", "Closed",
    "In Progress", "In Progress",
    "Pass", "Closed",
    "Fail", "Reopened",
    "Not Possible", "Rejected",
    ""), "")</f>
        <v>Reopened</v>
      </c>
      <c r="F390" s="6" t="str">
        <f>INDEX(Requirement_Tracking!G390,MATCH(Defect_Data!B390,Requirement_Tracking!B390:B889,0))</f>
        <v>Jaha U.</v>
      </c>
      <c r="G390" s="6" t="str">
        <f>INDEX(Requirement_Tracking!H390,MATCH(Defect_Data!B390,Requirement_Tracking!B390:B889,0))</f>
        <v>Project C</v>
      </c>
      <c r="H390" s="11">
        <f>IFERROR(EDATE(INDEX(Test_Data!H:H, MATCH(B390, Test_Data!A:A, 0)), -2), "")</f>
        <v>45244</v>
      </c>
    </row>
    <row r="391" spans="1:8" x14ac:dyDescent="0.3">
      <c r="A391" s="6" t="str">
        <f>INDEX(Test_Data!B:B,MATCH(Defect_Data!B391,Test_Data!A:A,0))</f>
        <v>P001</v>
      </c>
      <c r="B391" s="6" t="s">
        <v>178</v>
      </c>
      <c r="C391" s="6" t="str">
        <f>INDEX(Requirement_Tracking!J391:J890,MATCH(Defect_Data!B391,Requirement_Tracking!B391:B890,0))</f>
        <v>D490</v>
      </c>
      <c r="D391" s="6" t="str">
        <f>INDEX(Requirement_Tracking!K391:K890,MATCH(Defect_Data!B391,Requirement_Tracking!B391:B890,0))</f>
        <v>Critical</v>
      </c>
      <c r="E391" s="6" t="str" cm="1">
        <f t="array" ref="E391">IFERROR(_xlfn.SWITCH(INDEX(Test_Data!E:E, MATCH(B391, Test_Data!A:A, 0)),
    "Completed", "Closed",
    "In Progress", "In Progress",
    "Pass", "Closed",
    "Fail", "Reopened",
    "Not Possible", "Rejected",
    ""), "")</f>
        <v>Rejected</v>
      </c>
      <c r="F391" s="6" t="str">
        <f>INDEX(Requirement_Tracking!G391,MATCH(Defect_Data!B391,Requirement_Tracking!B391:B890,0))</f>
        <v>Sarah G.</v>
      </c>
      <c r="G391" s="6" t="str">
        <f>INDEX(Requirement_Tracking!H391,MATCH(Defect_Data!B391,Requirement_Tracking!B391:B890,0))</f>
        <v>Project C</v>
      </c>
      <c r="H391" s="11">
        <f>IFERROR(EDATE(INDEX(Test_Data!H:H, MATCH(B391, Test_Data!A:A, 0)), -2), "")</f>
        <v>45435</v>
      </c>
    </row>
    <row r="392" spans="1:8" x14ac:dyDescent="0.3">
      <c r="A392" s="6" t="str">
        <f>INDEX(Test_Data!B:B,MATCH(Defect_Data!B392,Test_Data!A:A,0))</f>
        <v>P001</v>
      </c>
      <c r="B392" s="6" t="s">
        <v>179</v>
      </c>
      <c r="C392" s="6" t="str">
        <f>INDEX(Requirement_Tracking!J392:J891,MATCH(Defect_Data!B392,Requirement_Tracking!B392:B891,0))</f>
        <v>None</v>
      </c>
      <c r="D392" s="6" t="str">
        <f>INDEX(Requirement_Tracking!K392:K891,MATCH(Defect_Data!B392,Requirement_Tracking!B392:B891,0))</f>
        <v>None</v>
      </c>
      <c r="E392" s="6" t="str" cm="1">
        <f t="array" ref="E392">IFERROR(_xlfn.SWITCH(INDEX(Test_Data!E:E, MATCH(B392, Test_Data!A:A, 0)),
    "Completed", "Closed",
    "In Progress", "In Progress",
    "Pass", "Closed",
    "Fail", "Reopened",
    "Not Possible", "Rejected",
    ""), "")</f>
        <v>In Progress</v>
      </c>
      <c r="F392" s="6" t="str">
        <f>INDEX(Requirement_Tracking!G392,MATCH(Defect_Data!B392,Requirement_Tracking!B392:B891,0))</f>
        <v>Dara H.</v>
      </c>
      <c r="G392" s="6" t="str">
        <f>INDEX(Requirement_Tracking!H392,MATCH(Defect_Data!B392,Requirement_Tracking!B392:B891,0))</f>
        <v>Project B</v>
      </c>
      <c r="H392" s="11">
        <f>IFERROR(EDATE(INDEX(Test_Data!H:H, MATCH(B392, Test_Data!A:A, 0)), -2), "")</f>
        <v>45397</v>
      </c>
    </row>
    <row r="393" spans="1:8" x14ac:dyDescent="0.3">
      <c r="A393" s="6" t="str">
        <f>INDEX(Test_Data!B:B,MATCH(Defect_Data!B393,Test_Data!A:A,0))</f>
        <v>P002</v>
      </c>
      <c r="B393" s="6" t="s">
        <v>180</v>
      </c>
      <c r="C393" s="6" t="str">
        <f>INDEX(Requirement_Tracking!J393:J892,MATCH(Defect_Data!B393,Requirement_Tracking!B393:B892,0))</f>
        <v>None</v>
      </c>
      <c r="D393" s="6" t="str">
        <f>INDEX(Requirement_Tracking!K393:K892,MATCH(Defect_Data!B393,Requirement_Tracking!B393:B892,0))</f>
        <v>None</v>
      </c>
      <c r="E393" s="6" t="str" cm="1">
        <f t="array" ref="E393">IFERROR(_xlfn.SWITCH(INDEX(Test_Data!E:E, MATCH(B393, Test_Data!A:A, 0)),
    "Completed", "Closed",
    "In Progress", "In Progress",
    "Pass", "Closed",
    "Fail", "Reopened",
    "Not Possible", "Rejected",
    ""), "")</f>
        <v>In Progress</v>
      </c>
      <c r="F393" s="6" t="str">
        <f>INDEX(Requirement_Tracking!G393,MATCH(Defect_Data!B393,Requirement_Tracking!B393:B892,0))</f>
        <v>Sarah G.</v>
      </c>
      <c r="G393" s="6" t="str">
        <f>INDEX(Requirement_Tracking!H393,MATCH(Defect_Data!B393,Requirement_Tracking!B393:B892,0))</f>
        <v>Project D</v>
      </c>
      <c r="H393" s="11">
        <f>IFERROR(EDATE(INDEX(Test_Data!H:H, MATCH(B393, Test_Data!A:A, 0)), -2), "")</f>
        <v>45282</v>
      </c>
    </row>
    <row r="394" spans="1:8" x14ac:dyDescent="0.3">
      <c r="A394" s="6" t="str">
        <f>INDEX(Test_Data!B:B,MATCH(Defect_Data!B394,Test_Data!A:A,0))</f>
        <v>P004</v>
      </c>
      <c r="B394" s="6" t="s">
        <v>181</v>
      </c>
      <c r="C394" s="6" t="str">
        <f>INDEX(Requirement_Tracking!J394:J893,MATCH(Defect_Data!B394,Requirement_Tracking!B394:B893,0))</f>
        <v>D493</v>
      </c>
      <c r="D394" s="6" t="str">
        <f>INDEX(Requirement_Tracking!K394:K893,MATCH(Defect_Data!B394,Requirement_Tracking!B394:B893,0))</f>
        <v>Critical</v>
      </c>
      <c r="E394" s="6" t="str" cm="1">
        <f t="array" ref="E394">IFERROR(_xlfn.SWITCH(INDEX(Test_Data!E:E, MATCH(B394, Test_Data!A:A, 0)),
    "Completed", "Closed",
    "In Progress", "In Progress",
    "Pass", "Closed",
    "Fail", "Reopened",
    "Not Possible", "Rejected",
    ""), "")</f>
        <v>Rejected</v>
      </c>
      <c r="F394" s="6" t="str">
        <f>INDEX(Requirement_Tracking!G394,MATCH(Defect_Data!B394,Requirement_Tracking!B394:B893,0))</f>
        <v>Jaha U.</v>
      </c>
      <c r="G394" s="6" t="str">
        <f>INDEX(Requirement_Tracking!H394,MATCH(Defect_Data!B394,Requirement_Tracking!B394:B893,0))</f>
        <v>Project A</v>
      </c>
      <c r="H394" s="11">
        <f>IFERROR(EDATE(INDEX(Test_Data!H:H, MATCH(B394, Test_Data!A:A, 0)), -2), "")</f>
        <v>45414</v>
      </c>
    </row>
    <row r="395" spans="1:8" x14ac:dyDescent="0.3">
      <c r="A395" s="6" t="str">
        <f>INDEX(Test_Data!B:B,MATCH(Defect_Data!B395,Test_Data!A:A,0))</f>
        <v>P004</v>
      </c>
      <c r="B395" s="6" t="s">
        <v>182</v>
      </c>
      <c r="C395" s="6" t="str">
        <f>INDEX(Requirement_Tracking!J395:J894,MATCH(Defect_Data!B395,Requirement_Tracking!B395:B894,0))</f>
        <v>None</v>
      </c>
      <c r="D395" s="6" t="str">
        <f>INDEX(Requirement_Tracking!K395:K894,MATCH(Defect_Data!B395,Requirement_Tracking!B395:B894,0))</f>
        <v>None</v>
      </c>
      <c r="E395" s="6" t="str" cm="1">
        <f t="array" ref="E395">IFERROR(_xlfn.SWITCH(INDEX(Test_Data!E:E, MATCH(B395, Test_Data!A:A, 0)),
    "Completed", "Closed",
    "In Progress", "In Progress",
    "Pass", "Closed",
    "Fail", "Reopened",
    "Not Possible", "Rejected",
    ""), "")</f>
        <v>Rejected</v>
      </c>
      <c r="F395" s="6" t="str">
        <f>INDEX(Requirement_Tracking!G395,MATCH(Defect_Data!B395,Requirement_Tracking!B395:B894,0))</f>
        <v>Sarah G.</v>
      </c>
      <c r="G395" s="6" t="str">
        <f>INDEX(Requirement_Tracking!H395,MATCH(Defect_Data!B395,Requirement_Tracking!B395:B894,0))</f>
        <v>Project A</v>
      </c>
      <c r="H395" s="11">
        <f>IFERROR(EDATE(INDEX(Test_Data!H:H, MATCH(B395, Test_Data!A:A, 0)), -2), "")</f>
        <v>45357</v>
      </c>
    </row>
    <row r="396" spans="1:8" x14ac:dyDescent="0.3">
      <c r="A396" s="6" t="str">
        <f>INDEX(Test_Data!B:B,MATCH(Defect_Data!B396,Test_Data!A:A,0))</f>
        <v>P001</v>
      </c>
      <c r="B396" s="6" t="s">
        <v>183</v>
      </c>
      <c r="C396" s="6" t="str">
        <f>INDEX(Requirement_Tracking!J396:J895,MATCH(Defect_Data!B396,Requirement_Tracking!B396:B895,0))</f>
        <v>None</v>
      </c>
      <c r="D396" s="6" t="str">
        <f>INDEX(Requirement_Tracking!K396:K895,MATCH(Defect_Data!B396,Requirement_Tracking!B396:B895,0))</f>
        <v>None</v>
      </c>
      <c r="E396" s="6" t="str" cm="1">
        <f t="array" ref="E396">IFERROR(_xlfn.SWITCH(INDEX(Test_Data!E:E, MATCH(B396, Test_Data!A:A, 0)),
    "Completed", "Closed",
    "In Progress", "In Progress",
    "Pass", "Closed",
    "Fail", "Reopened",
    "Not Possible", "Rejected",
    ""), "")</f>
        <v>Closed</v>
      </c>
      <c r="F396" s="6" t="str">
        <f>INDEX(Requirement_Tracking!G396,MATCH(Defect_Data!B396,Requirement_Tracking!B396:B895,0))</f>
        <v>Akshay G.</v>
      </c>
      <c r="G396" s="6" t="str">
        <f>INDEX(Requirement_Tracking!H396,MATCH(Defect_Data!B396,Requirement_Tracking!B396:B895,0))</f>
        <v>Project E</v>
      </c>
      <c r="H396" s="11">
        <f>IFERROR(EDATE(INDEX(Test_Data!H:H, MATCH(B396, Test_Data!A:A, 0)), -2), "")</f>
        <v>45241</v>
      </c>
    </row>
    <row r="397" spans="1:8" x14ac:dyDescent="0.3">
      <c r="A397" s="6" t="str">
        <f>INDEX(Test_Data!B:B,MATCH(Defect_Data!B397,Test_Data!A:A,0))</f>
        <v>P002</v>
      </c>
      <c r="B397" s="6" t="s">
        <v>184</v>
      </c>
      <c r="C397" s="6" t="str">
        <f>INDEX(Requirement_Tracking!J397:J896,MATCH(Defect_Data!B397,Requirement_Tracking!B397:B896,0))</f>
        <v>D496</v>
      </c>
      <c r="D397" s="6" t="str">
        <f>INDEX(Requirement_Tracking!K397:K896,MATCH(Defect_Data!B397,Requirement_Tracking!B397:B896,0))</f>
        <v>Critical</v>
      </c>
      <c r="E397" s="6" t="str" cm="1">
        <f t="array" ref="E397">IFERROR(_xlfn.SWITCH(INDEX(Test_Data!E:E, MATCH(B397, Test_Data!A:A, 0)),
    "Completed", "Closed",
    "In Progress", "In Progress",
    "Pass", "Closed",
    "Fail", "Reopened",
    "Not Possible", "Rejected",
    ""), "")</f>
        <v>In Progress</v>
      </c>
      <c r="F397" s="6" t="str">
        <f>INDEX(Requirement_Tracking!G397,MATCH(Defect_Data!B397,Requirement_Tracking!B397:B896,0))</f>
        <v>Dara H.</v>
      </c>
      <c r="G397" s="6" t="str">
        <f>INDEX(Requirement_Tracking!H397,MATCH(Defect_Data!B397,Requirement_Tracking!B397:B896,0))</f>
        <v>Project C</v>
      </c>
      <c r="H397" s="11">
        <f>IFERROR(EDATE(INDEX(Test_Data!H:H, MATCH(B397, Test_Data!A:A, 0)), -2), "")</f>
        <v>45415</v>
      </c>
    </row>
    <row r="398" spans="1:8" x14ac:dyDescent="0.3">
      <c r="A398" s="6" t="str">
        <f>INDEX(Test_Data!B:B,MATCH(Defect_Data!B398,Test_Data!A:A,0))</f>
        <v>P001</v>
      </c>
      <c r="B398" s="6" t="s">
        <v>185</v>
      </c>
      <c r="C398" s="6" t="str">
        <f>INDEX(Requirement_Tracking!J398:J897,MATCH(Defect_Data!B398,Requirement_Tracking!B398:B897,0))</f>
        <v>None</v>
      </c>
      <c r="D398" s="6" t="str">
        <f>INDEX(Requirement_Tracking!K398:K897,MATCH(Defect_Data!B398,Requirement_Tracking!B398:B897,0))</f>
        <v>None</v>
      </c>
      <c r="E398" s="6" t="str" cm="1">
        <f t="array" ref="E398">IFERROR(_xlfn.SWITCH(INDEX(Test_Data!E:E, MATCH(B398, Test_Data!A:A, 0)),
    "Completed", "Closed",
    "In Progress", "In Progress",
    "Pass", "Closed",
    "Fail", "Reopened",
    "Not Possible", "Rejected",
    ""), "")</f>
        <v>Closed</v>
      </c>
      <c r="F398" s="6" t="str">
        <f>INDEX(Requirement_Tracking!G398,MATCH(Defect_Data!B398,Requirement_Tracking!B398:B897,0))</f>
        <v>Dara H.</v>
      </c>
      <c r="G398" s="6" t="str">
        <f>INDEX(Requirement_Tracking!H398,MATCH(Defect_Data!B398,Requirement_Tracking!B398:B897,0))</f>
        <v>Project E</v>
      </c>
      <c r="H398" s="11">
        <f>IFERROR(EDATE(INDEX(Test_Data!H:H, MATCH(B398, Test_Data!A:A, 0)), -2), "")</f>
        <v>45355</v>
      </c>
    </row>
    <row r="399" spans="1:8" x14ac:dyDescent="0.3">
      <c r="A399" s="6" t="str">
        <f>INDEX(Test_Data!B:B,MATCH(Defect_Data!B399,Test_Data!A:A,0))</f>
        <v>P003</v>
      </c>
      <c r="B399" s="6" t="s">
        <v>186</v>
      </c>
      <c r="C399" s="6" t="str">
        <f>INDEX(Requirement_Tracking!J399:J898,MATCH(Defect_Data!B399,Requirement_Tracking!B399:B898,0))</f>
        <v>None</v>
      </c>
      <c r="D399" s="6" t="str">
        <f>INDEX(Requirement_Tracking!K399:K898,MATCH(Defect_Data!B399,Requirement_Tracking!B399:B898,0))</f>
        <v>None</v>
      </c>
      <c r="E399" s="6" t="str" cm="1">
        <f t="array" ref="E399">IFERROR(_xlfn.SWITCH(INDEX(Test_Data!E:E, MATCH(B399, Test_Data!A:A, 0)),
    "Completed", "Closed",
    "In Progress", "In Progress",
    "Pass", "Closed",
    "Fail", "Reopened",
    "Not Possible", "Rejected",
    ""), "")</f>
        <v>Closed</v>
      </c>
      <c r="F399" s="6" t="str">
        <f>INDEX(Requirement_Tracking!G399,MATCH(Defect_Data!B399,Requirement_Tracking!B399:B898,0))</f>
        <v>Sarah G.</v>
      </c>
      <c r="G399" s="6" t="str">
        <f>INDEX(Requirement_Tracking!H399,MATCH(Defect_Data!B399,Requirement_Tracking!B399:B898,0))</f>
        <v>Project A</v>
      </c>
      <c r="H399" s="11">
        <f>IFERROR(EDATE(INDEX(Test_Data!H:H, MATCH(B399, Test_Data!A:A, 0)), -2), "")</f>
        <v>45304</v>
      </c>
    </row>
    <row r="400" spans="1:8" x14ac:dyDescent="0.3">
      <c r="A400" s="6" t="str">
        <f>INDEX(Test_Data!B:B,MATCH(Defect_Data!B400,Test_Data!A:A,0))</f>
        <v>P005</v>
      </c>
      <c r="B400" s="6" t="s">
        <v>187</v>
      </c>
      <c r="C400" s="6" t="str">
        <f>INDEX(Requirement_Tracking!J400:J899,MATCH(Defect_Data!B400,Requirement_Tracking!B400:B899,0))</f>
        <v>D499</v>
      </c>
      <c r="D400" s="6" t="str">
        <f>INDEX(Requirement_Tracking!K400:K899,MATCH(Defect_Data!B400,Requirement_Tracking!B400:B899,0))</f>
        <v>Critical</v>
      </c>
      <c r="E400" s="6" t="str" cm="1">
        <f t="array" ref="E400">IFERROR(_xlfn.SWITCH(INDEX(Test_Data!E:E, MATCH(B400, Test_Data!A:A, 0)),
    "Completed", "Closed",
    "In Progress", "In Progress",
    "Pass", "Closed",
    "Fail", "Reopened",
    "Not Possible", "Rejected",
    ""), "")</f>
        <v>In Progress</v>
      </c>
      <c r="F400" s="6" t="str">
        <f>INDEX(Requirement_Tracking!G400,MATCH(Defect_Data!B400,Requirement_Tracking!B400:B899,0))</f>
        <v>Jasmin P.</v>
      </c>
      <c r="G400" s="6" t="str">
        <f>INDEX(Requirement_Tracking!H400,MATCH(Defect_Data!B400,Requirement_Tracking!B400:B899,0))</f>
        <v>Project E</v>
      </c>
      <c r="H400" s="11">
        <f>IFERROR(EDATE(INDEX(Test_Data!H:H, MATCH(B400, Test_Data!A:A, 0)), -2), "")</f>
        <v>45425</v>
      </c>
    </row>
    <row r="401" spans="1:8" x14ac:dyDescent="0.3">
      <c r="A401" s="6" t="str">
        <f>INDEX(Test_Data!B:B,MATCH(Defect_Data!B401,Test_Data!A:A,0))</f>
        <v>P004</v>
      </c>
      <c r="B401" s="6" t="s">
        <v>188</v>
      </c>
      <c r="C401" s="6" t="str">
        <f>INDEX(Requirement_Tracking!J401:J900,MATCH(Defect_Data!B401,Requirement_Tracking!B401:B900,0))</f>
        <v>None</v>
      </c>
      <c r="D401" s="6" t="str">
        <f>INDEX(Requirement_Tracking!K401:K900,MATCH(Defect_Data!B401,Requirement_Tracking!B401:B900,0))</f>
        <v>None</v>
      </c>
      <c r="E401" s="6" t="str" cm="1">
        <f t="array" ref="E401">IFERROR(_xlfn.SWITCH(INDEX(Test_Data!E:E, MATCH(B401, Test_Data!A:A, 0)),
    "Completed", "Closed",
    "In Progress", "In Progress",
    "Pass", "Closed",
    "Fail", "Reopened",
    "Not Possible", "Rejected",
    ""), "")</f>
        <v>Closed</v>
      </c>
      <c r="F401" s="6" t="str">
        <f>INDEX(Requirement_Tracking!G401,MATCH(Defect_Data!B401,Requirement_Tracking!B401:B900,0))</f>
        <v>Jaha U.</v>
      </c>
      <c r="G401" s="6" t="str">
        <f>INDEX(Requirement_Tracking!H401,MATCH(Defect_Data!B401,Requirement_Tracking!B401:B900,0))</f>
        <v>Project E</v>
      </c>
      <c r="H401" s="11">
        <f>IFERROR(EDATE(INDEX(Test_Data!H:H, MATCH(B401, Test_Data!A:A, 0)), -2), "")</f>
        <v>45299</v>
      </c>
    </row>
    <row r="402" spans="1:8" x14ac:dyDescent="0.3">
      <c r="A402" s="6" t="str">
        <f>INDEX(Test_Data!B:B,MATCH(Defect_Data!B402,Test_Data!A:A,0))</f>
        <v>P002</v>
      </c>
      <c r="B402" s="6" t="s">
        <v>189</v>
      </c>
      <c r="C402" s="6" t="str">
        <f>INDEX(Requirement_Tracking!J402:J901,MATCH(Defect_Data!B402,Requirement_Tracking!B402:B901,0))</f>
        <v>D555</v>
      </c>
      <c r="D402" s="6" t="str">
        <f>INDEX(Requirement_Tracking!K402:K901,MATCH(Defect_Data!B402,Requirement_Tracking!B402:B901,0))</f>
        <v>Medium</v>
      </c>
      <c r="E402" s="6" t="str" cm="1">
        <f t="array" ref="E402">IFERROR(_xlfn.SWITCH(INDEX(Test_Data!E:E, MATCH(B402, Test_Data!A:A, 0)),
    "Completed", "Closed",
    "In Progress", "In Progress",
    "Pass", "Closed",
    "Fail", "Reopened",
    "Not Possible", "Rejected",
    ""), "")</f>
        <v>Reopened</v>
      </c>
      <c r="F402" s="6" t="str">
        <f>INDEX(Requirement_Tracking!G402,MATCH(Defect_Data!B402,Requirement_Tracking!B402:B901,0))</f>
        <v>Dara H.</v>
      </c>
      <c r="G402" s="6" t="str">
        <f>INDEX(Requirement_Tracking!H402,MATCH(Defect_Data!B402,Requirement_Tracking!B402:B901,0))</f>
        <v>Project E</v>
      </c>
      <c r="H402" s="11">
        <f>IFERROR(EDATE(INDEX(Test_Data!H:H, MATCH(B402, Test_Data!A:A, 0)), -2), "")</f>
        <v>45308</v>
      </c>
    </row>
    <row r="403" spans="1:8" x14ac:dyDescent="0.3">
      <c r="A403" s="6" t="str">
        <f>INDEX(Test_Data!B:B,MATCH(Defect_Data!B403,Test_Data!A:A,0))</f>
        <v>P001</v>
      </c>
      <c r="B403" s="6" t="s">
        <v>190</v>
      </c>
      <c r="C403" s="6" t="str">
        <f>INDEX(Requirement_Tracking!J403:J902,MATCH(Defect_Data!B403,Requirement_Tracking!B403:B902,0))</f>
        <v>D502</v>
      </c>
      <c r="D403" s="6" t="str">
        <f>INDEX(Requirement_Tracking!K403:K902,MATCH(Defect_Data!B403,Requirement_Tracking!B403:B902,0))</f>
        <v>Low</v>
      </c>
      <c r="E403" s="6" t="str" cm="1">
        <f t="array" ref="E403">IFERROR(_xlfn.SWITCH(INDEX(Test_Data!E:E, MATCH(B403, Test_Data!A:A, 0)),
    "Completed", "Closed",
    "In Progress", "In Progress",
    "Pass", "Closed",
    "Fail", "Reopened",
    "Not Possible", "Rejected",
    ""), "")</f>
        <v>Closed</v>
      </c>
      <c r="F403" s="6" t="str">
        <f>INDEX(Requirement_Tracking!G403,MATCH(Defect_Data!B403,Requirement_Tracking!B403:B902,0))</f>
        <v>Akshay G.</v>
      </c>
      <c r="G403" s="6" t="str">
        <f>INDEX(Requirement_Tracking!H403,MATCH(Defect_Data!B403,Requirement_Tracking!B403:B902,0))</f>
        <v>Project D</v>
      </c>
      <c r="H403" s="11">
        <f>IFERROR(EDATE(INDEX(Test_Data!H:H, MATCH(B403, Test_Data!A:A, 0)), -2), "")</f>
        <v>45357</v>
      </c>
    </row>
    <row r="404" spans="1:8" x14ac:dyDescent="0.3">
      <c r="A404" s="6" t="str">
        <f>INDEX(Test_Data!B:B,MATCH(Defect_Data!B404,Test_Data!A:A,0))</f>
        <v>P003</v>
      </c>
      <c r="B404" s="6" t="s">
        <v>191</v>
      </c>
      <c r="C404" s="6" t="str">
        <f>INDEX(Requirement_Tracking!J404:J903,MATCH(Defect_Data!B404,Requirement_Tracking!B404:B903,0))</f>
        <v>None</v>
      </c>
      <c r="D404" s="6" t="str">
        <f>INDEX(Requirement_Tracking!K404:K903,MATCH(Defect_Data!B404,Requirement_Tracking!B404:B903,0))</f>
        <v>None</v>
      </c>
      <c r="E404" s="6" t="str" cm="1">
        <f t="array" ref="E404">IFERROR(_xlfn.SWITCH(INDEX(Test_Data!E:E, MATCH(B404, Test_Data!A:A, 0)),
    "Completed", "Closed",
    "In Progress", "In Progress",
    "Pass", "Closed",
    "Fail", "Reopened",
    "Not Possible", "Rejected",
    ""), "")</f>
        <v>Closed</v>
      </c>
      <c r="F404" s="6" t="str">
        <f>INDEX(Requirement_Tracking!G404,MATCH(Defect_Data!B404,Requirement_Tracking!B404:B903,0))</f>
        <v>Dara H.</v>
      </c>
      <c r="G404" s="6" t="str">
        <f>INDEX(Requirement_Tracking!H404,MATCH(Defect_Data!B404,Requirement_Tracking!B404:B903,0))</f>
        <v>Project D</v>
      </c>
      <c r="H404" s="11">
        <f>IFERROR(EDATE(INDEX(Test_Data!H:H, MATCH(B404, Test_Data!A:A, 0)), -2), "")</f>
        <v>45421</v>
      </c>
    </row>
    <row r="405" spans="1:8" x14ac:dyDescent="0.3">
      <c r="A405" s="6" t="str">
        <f>INDEX(Test_Data!B:B,MATCH(Defect_Data!B405,Test_Data!A:A,0))</f>
        <v>P003</v>
      </c>
      <c r="B405" s="6" t="s">
        <v>192</v>
      </c>
      <c r="C405" s="6" t="str">
        <f>INDEX(Requirement_Tracking!J405:J904,MATCH(Defect_Data!B405,Requirement_Tracking!B405:B904,0))</f>
        <v>D413</v>
      </c>
      <c r="D405" s="6" t="str">
        <f>INDEX(Requirement_Tracking!K405:K904,MATCH(Defect_Data!B405,Requirement_Tracking!B405:B904,0))</f>
        <v>Low</v>
      </c>
      <c r="E405" s="6" t="str" cm="1">
        <f t="array" ref="E405">IFERROR(_xlfn.SWITCH(INDEX(Test_Data!E:E, MATCH(B405, Test_Data!A:A, 0)),
    "Completed", "Closed",
    "In Progress", "In Progress",
    "Pass", "Closed",
    "Fail", "Reopened",
    "Not Possible", "Rejected",
    ""), "")</f>
        <v>Closed</v>
      </c>
      <c r="F405" s="6" t="str">
        <f>INDEX(Requirement_Tracking!G405,MATCH(Defect_Data!B405,Requirement_Tracking!B405:B904,0))</f>
        <v>Jasmin P.</v>
      </c>
      <c r="G405" s="6" t="str">
        <f>INDEX(Requirement_Tracking!H405,MATCH(Defect_Data!B405,Requirement_Tracking!B405:B904,0))</f>
        <v>Project B</v>
      </c>
      <c r="H405" s="11">
        <f>IFERROR(EDATE(INDEX(Test_Data!H:H, MATCH(B405, Test_Data!A:A, 0)), -2), "")</f>
        <v>45235</v>
      </c>
    </row>
    <row r="406" spans="1:8" x14ac:dyDescent="0.3">
      <c r="A406" s="6" t="str">
        <f>INDEX(Test_Data!B:B,MATCH(Defect_Data!B406,Test_Data!A:A,0))</f>
        <v>P004</v>
      </c>
      <c r="B406" s="6" t="s">
        <v>193</v>
      </c>
      <c r="C406" s="6" t="str">
        <f>INDEX(Requirement_Tracking!J406:J905,MATCH(Defect_Data!B406,Requirement_Tracking!B406:B905,0))</f>
        <v>D505</v>
      </c>
      <c r="D406" s="6" t="str">
        <f>INDEX(Requirement_Tracking!K406:K905,MATCH(Defect_Data!B406,Requirement_Tracking!B406:B905,0))</f>
        <v>Low</v>
      </c>
      <c r="E406" s="6" t="str" cm="1">
        <f t="array" ref="E406">IFERROR(_xlfn.SWITCH(INDEX(Test_Data!E:E, MATCH(B406, Test_Data!A:A, 0)),
    "Completed", "Closed",
    "In Progress", "In Progress",
    "Pass", "Closed",
    "Fail", "Reopened",
    "Not Possible", "Rejected",
    ""), "")</f>
        <v>In Progress</v>
      </c>
      <c r="F406" s="6" t="str">
        <f>INDEX(Requirement_Tracking!G406,MATCH(Defect_Data!B406,Requirement_Tracking!B406:B905,0))</f>
        <v>Dara H.</v>
      </c>
      <c r="G406" s="6" t="str">
        <f>INDEX(Requirement_Tracking!H406,MATCH(Defect_Data!B406,Requirement_Tracking!B406:B905,0))</f>
        <v>Project C</v>
      </c>
      <c r="H406" s="11">
        <f>IFERROR(EDATE(INDEX(Test_Data!H:H, MATCH(B406, Test_Data!A:A, 0)), -2), "")</f>
        <v>45235</v>
      </c>
    </row>
    <row r="407" spans="1:8" x14ac:dyDescent="0.3">
      <c r="A407" s="6" t="str">
        <f>INDEX(Test_Data!B:B,MATCH(Defect_Data!B407,Test_Data!A:A,0))</f>
        <v>P001</v>
      </c>
      <c r="B407" s="6" t="s">
        <v>194</v>
      </c>
      <c r="C407" s="6" t="str">
        <f>INDEX(Requirement_Tracking!J407:J906,MATCH(Defect_Data!B407,Requirement_Tracking!B407:B906,0))</f>
        <v>None</v>
      </c>
      <c r="D407" s="6" t="str">
        <f>INDEX(Requirement_Tracking!K407:K906,MATCH(Defect_Data!B407,Requirement_Tracking!B407:B906,0))</f>
        <v>None</v>
      </c>
      <c r="E407" s="6" t="str" cm="1">
        <f t="array" ref="E407">IFERROR(_xlfn.SWITCH(INDEX(Test_Data!E:E, MATCH(B407, Test_Data!A:A, 0)),
    "Completed", "Closed",
    "In Progress", "In Progress",
    "Pass", "Closed",
    "Fail", "Reopened",
    "Not Possible", "Rejected",
    ""), "")</f>
        <v>Closed</v>
      </c>
      <c r="F407" s="6" t="str">
        <f>INDEX(Requirement_Tracking!G407,MATCH(Defect_Data!B407,Requirement_Tracking!B407:B906,0))</f>
        <v>Dara H.</v>
      </c>
      <c r="G407" s="6" t="str">
        <f>INDEX(Requirement_Tracking!H407,MATCH(Defect_Data!B407,Requirement_Tracking!B407:B906,0))</f>
        <v>Project A</v>
      </c>
      <c r="H407" s="11">
        <f>IFERROR(EDATE(INDEX(Test_Data!H:H, MATCH(B407, Test_Data!A:A, 0)), -2), "")</f>
        <v>45355</v>
      </c>
    </row>
    <row r="408" spans="1:8" x14ac:dyDescent="0.3">
      <c r="A408" s="6" t="str">
        <f>INDEX(Test_Data!B:B,MATCH(Defect_Data!B408,Test_Data!A:A,0))</f>
        <v>P001</v>
      </c>
      <c r="B408" s="6" t="s">
        <v>195</v>
      </c>
      <c r="C408" s="6" t="str">
        <f>INDEX(Requirement_Tracking!J408:J907,MATCH(Defect_Data!B408,Requirement_Tracking!B408:B907,0))</f>
        <v>None</v>
      </c>
      <c r="D408" s="6" t="str">
        <f>INDEX(Requirement_Tracking!K408:K907,MATCH(Defect_Data!B408,Requirement_Tracking!B408:B907,0))</f>
        <v>None</v>
      </c>
      <c r="E408" s="6" t="str" cm="1">
        <f t="array" ref="E408">IFERROR(_xlfn.SWITCH(INDEX(Test_Data!E:E, MATCH(B408, Test_Data!A:A, 0)),
    "Completed", "Closed",
    "In Progress", "In Progress",
    "Pass", "Closed",
    "Fail", "Reopened",
    "Not Possible", "Rejected",
    ""), "")</f>
        <v>In Progress</v>
      </c>
      <c r="F408" s="6" t="str">
        <f>INDEX(Requirement_Tracking!G408,MATCH(Defect_Data!B408,Requirement_Tracking!B408:B907,0))</f>
        <v>Jaha U.</v>
      </c>
      <c r="G408" s="6" t="str">
        <f>INDEX(Requirement_Tracking!H408,MATCH(Defect_Data!B408,Requirement_Tracking!B408:B907,0))</f>
        <v>Project B</v>
      </c>
      <c r="H408" s="11">
        <f>IFERROR(EDATE(INDEX(Test_Data!H:H, MATCH(B408, Test_Data!A:A, 0)), -2), "")</f>
        <v>45387</v>
      </c>
    </row>
    <row r="409" spans="1:8" x14ac:dyDescent="0.3">
      <c r="A409" s="6" t="str">
        <f>INDEX(Test_Data!B:B,MATCH(Defect_Data!B409,Test_Data!A:A,0))</f>
        <v>P004</v>
      </c>
      <c r="B409" s="6" t="s">
        <v>196</v>
      </c>
      <c r="C409" s="6" t="str">
        <f>INDEX(Requirement_Tracking!J409:J908,MATCH(Defect_Data!B409,Requirement_Tracking!B409:B908,0))</f>
        <v>D508</v>
      </c>
      <c r="D409" s="6" t="str">
        <f>INDEX(Requirement_Tracking!K409:K908,MATCH(Defect_Data!B409,Requirement_Tracking!B409:B908,0))</f>
        <v>Low</v>
      </c>
      <c r="E409" s="6" t="str" cm="1">
        <f t="array" ref="E409">IFERROR(_xlfn.SWITCH(INDEX(Test_Data!E:E, MATCH(B409, Test_Data!A:A, 0)),
    "Completed", "Closed",
    "In Progress", "In Progress",
    "Pass", "Closed",
    "Fail", "Reopened",
    "Not Possible", "Rejected",
    ""), "")</f>
        <v>In Progress</v>
      </c>
      <c r="F409" s="6" t="str">
        <f>INDEX(Requirement_Tracking!G409,MATCH(Defect_Data!B409,Requirement_Tracking!B409:B908,0))</f>
        <v>Jaha U.</v>
      </c>
      <c r="G409" s="6" t="str">
        <f>INDEX(Requirement_Tracking!H409,MATCH(Defect_Data!B409,Requirement_Tracking!B409:B908,0))</f>
        <v>Project E</v>
      </c>
      <c r="H409" s="11">
        <f>IFERROR(EDATE(INDEX(Test_Data!H:H, MATCH(B409, Test_Data!A:A, 0)), -2), "")</f>
        <v>45304</v>
      </c>
    </row>
    <row r="410" spans="1:8" x14ac:dyDescent="0.3">
      <c r="A410" s="6" t="str">
        <f>INDEX(Test_Data!B:B,MATCH(Defect_Data!B410,Test_Data!A:A,0))</f>
        <v>P004</v>
      </c>
      <c r="B410" s="6" t="s">
        <v>197</v>
      </c>
      <c r="C410" s="6" t="str">
        <f>INDEX(Requirement_Tracking!J410:J909,MATCH(Defect_Data!B410,Requirement_Tracking!B410:B909,0))</f>
        <v>None</v>
      </c>
      <c r="D410" s="6" t="str">
        <f>INDEX(Requirement_Tracking!K410:K909,MATCH(Defect_Data!B410,Requirement_Tracking!B410:B909,0))</f>
        <v>None</v>
      </c>
      <c r="E410" s="6" t="str" cm="1">
        <f t="array" ref="E410">IFERROR(_xlfn.SWITCH(INDEX(Test_Data!E:E, MATCH(B410, Test_Data!A:A, 0)),
    "Completed", "Closed",
    "In Progress", "In Progress",
    "Pass", "Closed",
    "Fail", "Reopened",
    "Not Possible", "Rejected",
    ""), "")</f>
        <v>In Progress</v>
      </c>
      <c r="F410" s="6" t="str">
        <f>INDEX(Requirement_Tracking!G410,MATCH(Defect_Data!B410,Requirement_Tracking!B410:B909,0))</f>
        <v>Akshay G.</v>
      </c>
      <c r="G410" s="6" t="str">
        <f>INDEX(Requirement_Tracking!H410,MATCH(Defect_Data!B410,Requirement_Tracking!B410:B909,0))</f>
        <v>Project C</v>
      </c>
      <c r="H410" s="11">
        <f>IFERROR(EDATE(INDEX(Test_Data!H:H, MATCH(B410, Test_Data!A:A, 0)), -2), "")</f>
        <v>45423</v>
      </c>
    </row>
    <row r="411" spans="1:8" x14ac:dyDescent="0.3">
      <c r="A411" s="6" t="str">
        <f>INDEX(Test_Data!B:B,MATCH(Defect_Data!B411,Test_Data!A:A,0))</f>
        <v>P004</v>
      </c>
      <c r="B411" s="6" t="s">
        <v>198</v>
      </c>
      <c r="C411" s="6" t="str">
        <f>INDEX(Requirement_Tracking!J411:J910,MATCH(Defect_Data!B411,Requirement_Tracking!B411:B910,0))</f>
        <v>None</v>
      </c>
      <c r="D411" s="6" t="str">
        <f>INDEX(Requirement_Tracking!K411:K910,MATCH(Defect_Data!B411,Requirement_Tracking!B411:B910,0))</f>
        <v>None</v>
      </c>
      <c r="E411" s="6" t="str" cm="1">
        <f t="array" ref="E411">IFERROR(_xlfn.SWITCH(INDEX(Test_Data!E:E, MATCH(B411, Test_Data!A:A, 0)),
    "Completed", "Closed",
    "In Progress", "In Progress",
    "Pass", "Closed",
    "Fail", "Reopened",
    "Not Possible", "Rejected",
    ""), "")</f>
        <v>In Progress</v>
      </c>
      <c r="F411" s="6" t="str">
        <f>INDEX(Requirement_Tracking!G411,MATCH(Defect_Data!B411,Requirement_Tracking!B411:B910,0))</f>
        <v>Dara H.</v>
      </c>
      <c r="G411" s="6" t="str">
        <f>INDEX(Requirement_Tracking!H411,MATCH(Defect_Data!B411,Requirement_Tracking!B411:B910,0))</f>
        <v>Project B</v>
      </c>
      <c r="H411" s="11">
        <f>IFERROR(EDATE(INDEX(Test_Data!H:H, MATCH(B411, Test_Data!A:A, 0)), -2), "")</f>
        <v>45438</v>
      </c>
    </row>
    <row r="412" spans="1:8" x14ac:dyDescent="0.3">
      <c r="A412" s="6" t="str">
        <f>INDEX(Test_Data!B:B,MATCH(Defect_Data!B412,Test_Data!A:A,0))</f>
        <v>P004</v>
      </c>
      <c r="B412" s="6" t="s">
        <v>199</v>
      </c>
      <c r="C412" s="6" t="str">
        <f>INDEX(Requirement_Tracking!J412:J911,MATCH(Defect_Data!B412,Requirement_Tracking!B412:B911,0))</f>
        <v>D511</v>
      </c>
      <c r="D412" s="6" t="str">
        <f>INDEX(Requirement_Tracking!K412:K911,MATCH(Defect_Data!B412,Requirement_Tracking!B412:B911,0))</f>
        <v>Medium</v>
      </c>
      <c r="E412" s="6" t="str" cm="1">
        <f t="array" ref="E412">IFERROR(_xlfn.SWITCH(INDEX(Test_Data!E:E, MATCH(B412, Test_Data!A:A, 0)),
    "Completed", "Closed",
    "In Progress", "In Progress",
    "Pass", "Closed",
    "Fail", "Reopened",
    "Not Possible", "Rejected",
    ""), "")</f>
        <v>Closed</v>
      </c>
      <c r="F412" s="6" t="str">
        <f>INDEX(Requirement_Tracking!G412,MATCH(Defect_Data!B412,Requirement_Tracking!B412:B911,0))</f>
        <v>Sarah G.</v>
      </c>
      <c r="G412" s="6" t="str">
        <f>INDEX(Requirement_Tracking!H412,MATCH(Defect_Data!B412,Requirement_Tracking!B412:B911,0))</f>
        <v>Project B</v>
      </c>
      <c r="H412" s="11">
        <f>IFERROR(EDATE(INDEX(Test_Data!H:H, MATCH(B412, Test_Data!A:A, 0)), -2), "")</f>
        <v>45420</v>
      </c>
    </row>
    <row r="413" spans="1:8" x14ac:dyDescent="0.3">
      <c r="A413" s="6" t="str">
        <f>INDEX(Test_Data!B:B,MATCH(Defect_Data!B413,Test_Data!A:A,0))</f>
        <v>P001</v>
      </c>
      <c r="B413" s="6" t="s">
        <v>200</v>
      </c>
      <c r="C413" s="6" t="str">
        <f>INDEX(Requirement_Tracking!J413:J912,MATCH(Defect_Data!B413,Requirement_Tracking!B413:B912,0))</f>
        <v>None</v>
      </c>
      <c r="D413" s="6" t="str">
        <f>INDEX(Requirement_Tracking!K413:K912,MATCH(Defect_Data!B413,Requirement_Tracking!B413:B912,0))</f>
        <v>None</v>
      </c>
      <c r="E413" s="6" t="str" cm="1">
        <f t="array" ref="E413">IFERROR(_xlfn.SWITCH(INDEX(Test_Data!E:E, MATCH(B413, Test_Data!A:A, 0)),
    "Completed", "Closed",
    "In Progress", "In Progress",
    "Pass", "Closed",
    "Fail", "Reopened",
    "Not Possible", "Rejected",
    ""), "")</f>
        <v>Closed</v>
      </c>
      <c r="F413" s="6" t="str">
        <f>INDEX(Requirement_Tracking!G413,MATCH(Defect_Data!B413,Requirement_Tracking!B413:B912,0))</f>
        <v>Akshay G.</v>
      </c>
      <c r="G413" s="6" t="str">
        <f>INDEX(Requirement_Tracking!H413,MATCH(Defect_Data!B413,Requirement_Tracking!B413:B912,0))</f>
        <v>Project A</v>
      </c>
      <c r="H413" s="11">
        <f>IFERROR(EDATE(INDEX(Test_Data!H:H, MATCH(B413, Test_Data!A:A, 0)), -2), "")</f>
        <v>45393</v>
      </c>
    </row>
    <row r="414" spans="1:8" x14ac:dyDescent="0.3">
      <c r="A414" s="6" t="str">
        <f>INDEX(Test_Data!B:B,MATCH(Defect_Data!B414,Test_Data!A:A,0))</f>
        <v>P005</v>
      </c>
      <c r="B414" s="6" t="s">
        <v>201</v>
      </c>
      <c r="C414" s="6" t="str">
        <f>INDEX(Requirement_Tracking!J414:J913,MATCH(Defect_Data!B414,Requirement_Tracking!B414:B913,0))</f>
        <v>None</v>
      </c>
      <c r="D414" s="6" t="str">
        <f>INDEX(Requirement_Tracking!K414:K913,MATCH(Defect_Data!B414,Requirement_Tracking!B414:B913,0))</f>
        <v>None</v>
      </c>
      <c r="E414" s="6" t="str" cm="1">
        <f t="array" ref="E414">IFERROR(_xlfn.SWITCH(INDEX(Test_Data!E:E, MATCH(B414, Test_Data!A:A, 0)),
    "Completed", "Closed",
    "In Progress", "In Progress",
    "Pass", "Closed",
    "Fail", "Reopened",
    "Not Possible", "Rejected",
    ""), "")</f>
        <v>In Progress</v>
      </c>
      <c r="F414" s="6" t="str">
        <f>INDEX(Requirement_Tracking!G414,MATCH(Defect_Data!B414,Requirement_Tracking!B414:B913,0))</f>
        <v>Jasmin P.</v>
      </c>
      <c r="G414" s="6" t="str">
        <f>INDEX(Requirement_Tracking!H414,MATCH(Defect_Data!B414,Requirement_Tracking!B414:B913,0))</f>
        <v>Project D</v>
      </c>
      <c r="H414" s="11">
        <f>IFERROR(EDATE(INDEX(Test_Data!H:H, MATCH(B414, Test_Data!A:A, 0)), -2), "")</f>
        <v>45366</v>
      </c>
    </row>
    <row r="415" spans="1:8" x14ac:dyDescent="0.3">
      <c r="A415" s="6" t="str">
        <f>INDEX(Test_Data!B:B,MATCH(Defect_Data!B415,Test_Data!A:A,0))</f>
        <v>P003</v>
      </c>
      <c r="B415" s="6" t="s">
        <v>202</v>
      </c>
      <c r="C415" s="6" t="str">
        <f>INDEX(Requirement_Tracking!J415:J914,MATCH(Defect_Data!B415,Requirement_Tracking!B415:B914,0))</f>
        <v>D514</v>
      </c>
      <c r="D415" s="6" t="str">
        <f>INDEX(Requirement_Tracking!K415:K914,MATCH(Defect_Data!B415,Requirement_Tracking!B415:B914,0))</f>
        <v>Medium</v>
      </c>
      <c r="E415" s="6" t="str" cm="1">
        <f t="array" ref="E415">IFERROR(_xlfn.SWITCH(INDEX(Test_Data!E:E, MATCH(B415, Test_Data!A:A, 0)),
    "Completed", "Closed",
    "In Progress", "In Progress",
    "Pass", "Closed",
    "Fail", "Reopened",
    "Not Possible", "Rejected",
    ""), "")</f>
        <v>In Progress</v>
      </c>
      <c r="F415" s="6" t="str">
        <f>INDEX(Requirement_Tracking!G415,MATCH(Defect_Data!B415,Requirement_Tracking!B415:B914,0))</f>
        <v>Dara H.</v>
      </c>
      <c r="G415" s="6" t="str">
        <f>INDEX(Requirement_Tracking!H415,MATCH(Defect_Data!B415,Requirement_Tracking!B415:B914,0))</f>
        <v>Project E</v>
      </c>
      <c r="H415" s="11">
        <f>IFERROR(EDATE(INDEX(Test_Data!H:H, MATCH(B415, Test_Data!A:A, 0)), -2), "")</f>
        <v>45332</v>
      </c>
    </row>
    <row r="416" spans="1:8" x14ac:dyDescent="0.3">
      <c r="A416" s="6" t="str">
        <f>INDEX(Test_Data!B:B,MATCH(Defect_Data!B416,Test_Data!A:A,0))</f>
        <v>P001</v>
      </c>
      <c r="B416" s="6" t="s">
        <v>203</v>
      </c>
      <c r="C416" s="6" t="str">
        <f>INDEX(Requirement_Tracking!J416:J915,MATCH(Defect_Data!B416,Requirement_Tracking!B416:B915,0))</f>
        <v>None</v>
      </c>
      <c r="D416" s="6" t="str">
        <f>INDEX(Requirement_Tracking!K416:K915,MATCH(Defect_Data!B416,Requirement_Tracking!B416:B915,0))</f>
        <v>None</v>
      </c>
      <c r="E416" s="6" t="str" cm="1">
        <f t="array" ref="E416">IFERROR(_xlfn.SWITCH(INDEX(Test_Data!E:E, MATCH(B416, Test_Data!A:A, 0)),
    "Completed", "Closed",
    "In Progress", "In Progress",
    "Pass", "Closed",
    "Fail", "Reopened",
    "Not Possible", "Rejected",
    ""), "")</f>
        <v>In Progress</v>
      </c>
      <c r="F416" s="6" t="str">
        <f>INDEX(Requirement_Tracking!G416,MATCH(Defect_Data!B416,Requirement_Tracking!B416:B915,0))</f>
        <v>Sarah G.</v>
      </c>
      <c r="G416" s="6" t="str">
        <f>INDEX(Requirement_Tracking!H416,MATCH(Defect_Data!B416,Requirement_Tracking!B416:B915,0))</f>
        <v>Project B</v>
      </c>
      <c r="H416" s="11">
        <f>IFERROR(EDATE(INDEX(Test_Data!H:H, MATCH(B416, Test_Data!A:A, 0)), -2), "")</f>
        <v>45339</v>
      </c>
    </row>
    <row r="417" spans="1:8" x14ac:dyDescent="0.3">
      <c r="A417" s="6" t="str">
        <f>INDEX(Test_Data!B:B,MATCH(Defect_Data!B417,Test_Data!A:A,0))</f>
        <v>P003</v>
      </c>
      <c r="B417" s="6" t="s">
        <v>204</v>
      </c>
      <c r="C417" s="6" t="str">
        <f>INDEX(Requirement_Tracking!J417:J916,MATCH(Defect_Data!B417,Requirement_Tracking!B417:B916,0))</f>
        <v>None</v>
      </c>
      <c r="D417" s="6" t="str">
        <f>INDEX(Requirement_Tracking!K417:K916,MATCH(Defect_Data!B417,Requirement_Tracking!B417:B916,0))</f>
        <v>None</v>
      </c>
      <c r="E417" s="6" t="str" cm="1">
        <f t="array" ref="E417">IFERROR(_xlfn.SWITCH(INDEX(Test_Data!E:E, MATCH(B417, Test_Data!A:A, 0)),
    "Completed", "Closed",
    "In Progress", "In Progress",
    "Pass", "Closed",
    "Fail", "Reopened",
    "Not Possible", "Rejected",
    ""), "")</f>
        <v>In Progress</v>
      </c>
      <c r="F417" s="6" t="str">
        <f>INDEX(Requirement_Tracking!G417,MATCH(Defect_Data!B417,Requirement_Tracking!B417:B916,0))</f>
        <v>Sarah G.</v>
      </c>
      <c r="G417" s="6" t="str">
        <f>INDEX(Requirement_Tracking!H417,MATCH(Defect_Data!B417,Requirement_Tracking!B417:B916,0))</f>
        <v>Project A</v>
      </c>
      <c r="H417" s="11">
        <f>IFERROR(EDATE(INDEX(Test_Data!H:H, MATCH(B417, Test_Data!A:A, 0)), -2), "")</f>
        <v>45340</v>
      </c>
    </row>
    <row r="418" spans="1:8" x14ac:dyDescent="0.3">
      <c r="A418" s="6" t="str">
        <f>INDEX(Test_Data!B:B,MATCH(Defect_Data!B418,Test_Data!A:A,0))</f>
        <v>P003</v>
      </c>
      <c r="B418" s="6" t="s">
        <v>205</v>
      </c>
      <c r="C418" s="6" t="str">
        <f>INDEX(Requirement_Tracking!J418:J917,MATCH(Defect_Data!B418,Requirement_Tracking!B418:B917,0))</f>
        <v>D517</v>
      </c>
      <c r="D418" s="6" t="str">
        <f>INDEX(Requirement_Tracking!K418:K917,MATCH(Defect_Data!B418,Requirement_Tracking!B418:B917,0))</f>
        <v>Medium</v>
      </c>
      <c r="E418" s="6" t="str" cm="1">
        <f t="array" ref="E418">IFERROR(_xlfn.SWITCH(INDEX(Test_Data!E:E, MATCH(B418, Test_Data!A:A, 0)),
    "Completed", "Closed",
    "In Progress", "In Progress",
    "Pass", "Closed",
    "Fail", "Reopened",
    "Not Possible", "Rejected",
    ""), "")</f>
        <v>Reopened</v>
      </c>
      <c r="F418" s="6" t="str">
        <f>INDEX(Requirement_Tracking!G418,MATCH(Defect_Data!B418,Requirement_Tracking!B418:B917,0))</f>
        <v>Dara H.</v>
      </c>
      <c r="G418" s="6" t="str">
        <f>INDEX(Requirement_Tracking!H418,MATCH(Defect_Data!B418,Requirement_Tracking!B418:B917,0))</f>
        <v>Project B</v>
      </c>
      <c r="H418" s="11">
        <f>IFERROR(EDATE(INDEX(Test_Data!H:H, MATCH(B418, Test_Data!A:A, 0)), -2), "")</f>
        <v>45251</v>
      </c>
    </row>
    <row r="419" spans="1:8" x14ac:dyDescent="0.3">
      <c r="A419" s="6" t="str">
        <f>INDEX(Test_Data!B:B,MATCH(Defect_Data!B419,Test_Data!A:A,0))</f>
        <v>P005</v>
      </c>
      <c r="B419" s="6" t="s">
        <v>206</v>
      </c>
      <c r="C419" s="6" t="str">
        <f>INDEX(Requirement_Tracking!J419:J918,MATCH(Defect_Data!B419,Requirement_Tracking!B419:B918,0))</f>
        <v>None</v>
      </c>
      <c r="D419" s="6" t="str">
        <f>INDEX(Requirement_Tracking!K419:K918,MATCH(Defect_Data!B419,Requirement_Tracking!B419:B918,0))</f>
        <v>None</v>
      </c>
      <c r="E419" s="6" t="str" cm="1">
        <f t="array" ref="E419">IFERROR(_xlfn.SWITCH(INDEX(Test_Data!E:E, MATCH(B419, Test_Data!A:A, 0)),
    "Completed", "Closed",
    "In Progress", "In Progress",
    "Pass", "Closed",
    "Fail", "Reopened",
    "Not Possible", "Rejected",
    ""), "")</f>
        <v>Closed</v>
      </c>
      <c r="F419" s="6" t="str">
        <f>INDEX(Requirement_Tracking!G419,MATCH(Defect_Data!B419,Requirement_Tracking!B419:B918,0))</f>
        <v>Sarah G.</v>
      </c>
      <c r="G419" s="6" t="str">
        <f>INDEX(Requirement_Tracking!H419,MATCH(Defect_Data!B419,Requirement_Tracking!B419:B918,0))</f>
        <v>Project D</v>
      </c>
      <c r="H419" s="11">
        <f>IFERROR(EDATE(INDEX(Test_Data!H:H, MATCH(B419, Test_Data!A:A, 0)), -2), "")</f>
        <v>45384</v>
      </c>
    </row>
    <row r="420" spans="1:8" x14ac:dyDescent="0.3">
      <c r="A420" s="6" t="str">
        <f>INDEX(Test_Data!B:B,MATCH(Defect_Data!B420,Test_Data!A:A,0))</f>
        <v>P005</v>
      </c>
      <c r="B420" s="6" t="s">
        <v>207</v>
      </c>
      <c r="C420" s="6" t="str">
        <f>INDEX(Requirement_Tracking!J420:J919,MATCH(Defect_Data!B420,Requirement_Tracking!B420:B919,0))</f>
        <v>D844</v>
      </c>
      <c r="D420" s="6" t="str">
        <f>INDEX(Requirement_Tracking!K420:K919,MATCH(Defect_Data!B420,Requirement_Tracking!B420:B919,0))</f>
        <v>High</v>
      </c>
      <c r="E420" s="6" t="str" cm="1">
        <f t="array" ref="E420">IFERROR(_xlfn.SWITCH(INDEX(Test_Data!E:E, MATCH(B420, Test_Data!A:A, 0)),
    "Completed", "Closed",
    "In Progress", "In Progress",
    "Pass", "Closed",
    "Fail", "Reopened",
    "Not Possible", "Rejected",
    ""), "")</f>
        <v>Closed</v>
      </c>
      <c r="F420" s="6" t="str">
        <f>INDEX(Requirement_Tracking!G420,MATCH(Defect_Data!B420,Requirement_Tracking!B420:B919,0))</f>
        <v>Jasmin P.</v>
      </c>
      <c r="G420" s="6" t="str">
        <f>INDEX(Requirement_Tracking!H420,MATCH(Defect_Data!B420,Requirement_Tracking!B420:B919,0))</f>
        <v>Project B</v>
      </c>
      <c r="H420" s="11">
        <f>IFERROR(EDATE(INDEX(Test_Data!H:H, MATCH(B420, Test_Data!A:A, 0)), -2), "")</f>
        <v>45354</v>
      </c>
    </row>
    <row r="421" spans="1:8" x14ac:dyDescent="0.3">
      <c r="A421" s="6" t="str">
        <f>INDEX(Test_Data!B:B,MATCH(Defect_Data!B421,Test_Data!A:A,0))</f>
        <v>P003</v>
      </c>
      <c r="B421" s="6" t="s">
        <v>208</v>
      </c>
      <c r="C421" s="6" t="str">
        <f>INDEX(Requirement_Tracking!J421:J920,MATCH(Defect_Data!B421,Requirement_Tracking!B421:B920,0))</f>
        <v>D520</v>
      </c>
      <c r="D421" s="6" t="str">
        <f>INDEX(Requirement_Tracking!K421:K920,MATCH(Defect_Data!B421,Requirement_Tracking!B421:B920,0))</f>
        <v>High</v>
      </c>
      <c r="E421" s="6" t="str" cm="1">
        <f t="array" ref="E421">IFERROR(_xlfn.SWITCH(INDEX(Test_Data!E:E, MATCH(B421, Test_Data!A:A, 0)),
    "Completed", "Closed",
    "In Progress", "In Progress",
    "Pass", "Closed",
    "Fail", "Reopened",
    "Not Possible", "Rejected",
    ""), "")</f>
        <v>Closed</v>
      </c>
      <c r="F421" s="6" t="str">
        <f>INDEX(Requirement_Tracking!G421,MATCH(Defect_Data!B421,Requirement_Tracking!B421:B920,0))</f>
        <v>Akshay G.</v>
      </c>
      <c r="G421" s="6" t="str">
        <f>INDEX(Requirement_Tracking!H421,MATCH(Defect_Data!B421,Requirement_Tracking!B421:B920,0))</f>
        <v>Project B</v>
      </c>
      <c r="H421" s="11">
        <f>IFERROR(EDATE(INDEX(Test_Data!H:H, MATCH(B421, Test_Data!A:A, 0)), -2), "")</f>
        <v>45234</v>
      </c>
    </row>
    <row r="422" spans="1:8" x14ac:dyDescent="0.3">
      <c r="A422" s="6" t="str">
        <f>INDEX(Test_Data!B:B,MATCH(Defect_Data!B422,Test_Data!A:A,0))</f>
        <v>P004</v>
      </c>
      <c r="B422" s="6" t="s">
        <v>209</v>
      </c>
      <c r="C422" s="6" t="str">
        <f>INDEX(Requirement_Tracking!J422:J921,MATCH(Defect_Data!B422,Requirement_Tracking!B422:B921,0))</f>
        <v>None</v>
      </c>
      <c r="D422" s="6" t="str">
        <f>INDEX(Requirement_Tracking!K422:K921,MATCH(Defect_Data!B422,Requirement_Tracking!B422:B921,0))</f>
        <v>None</v>
      </c>
      <c r="E422" s="6" t="str" cm="1">
        <f t="array" ref="E422">IFERROR(_xlfn.SWITCH(INDEX(Test_Data!E:E, MATCH(B422, Test_Data!A:A, 0)),
    "Completed", "Closed",
    "In Progress", "In Progress",
    "Pass", "Closed",
    "Fail", "Reopened",
    "Not Possible", "Rejected",
    ""), "")</f>
        <v>Rejected</v>
      </c>
      <c r="F422" s="6" t="str">
        <f>INDEX(Requirement_Tracking!G422,MATCH(Defect_Data!B422,Requirement_Tracking!B422:B921,0))</f>
        <v>Dara H.</v>
      </c>
      <c r="G422" s="6" t="str">
        <f>INDEX(Requirement_Tracking!H422,MATCH(Defect_Data!B422,Requirement_Tracking!B422:B921,0))</f>
        <v>Project C</v>
      </c>
      <c r="H422" s="11">
        <f>IFERROR(EDATE(INDEX(Test_Data!H:H, MATCH(B422, Test_Data!A:A, 0)), -2), "")</f>
        <v>45351</v>
      </c>
    </row>
    <row r="423" spans="1:8" x14ac:dyDescent="0.3">
      <c r="A423" s="6" t="str">
        <f>INDEX(Test_Data!B:B,MATCH(Defect_Data!B423,Test_Data!A:A,0))</f>
        <v>P004</v>
      </c>
      <c r="B423" s="6" t="s">
        <v>210</v>
      </c>
      <c r="C423" s="6" t="str">
        <f>INDEX(Requirement_Tracking!J423:J922,MATCH(Defect_Data!B423,Requirement_Tracking!B423:B922,0))</f>
        <v>None</v>
      </c>
      <c r="D423" s="6" t="str">
        <f>INDEX(Requirement_Tracking!K423:K922,MATCH(Defect_Data!B423,Requirement_Tracking!B423:B922,0))</f>
        <v>None</v>
      </c>
      <c r="E423" s="6" t="str" cm="1">
        <f t="array" ref="E423">IFERROR(_xlfn.SWITCH(INDEX(Test_Data!E:E, MATCH(B423, Test_Data!A:A, 0)),
    "Completed", "Closed",
    "In Progress", "In Progress",
    "Pass", "Closed",
    "Fail", "Reopened",
    "Not Possible", "Rejected",
    ""), "")</f>
        <v>Closed</v>
      </c>
      <c r="F423" s="6" t="str">
        <f>INDEX(Requirement_Tracking!G423,MATCH(Defect_Data!B423,Requirement_Tracking!B423:B922,0))</f>
        <v>Dara H.</v>
      </c>
      <c r="G423" s="6" t="str">
        <f>INDEX(Requirement_Tracking!H423,MATCH(Defect_Data!B423,Requirement_Tracking!B423:B922,0))</f>
        <v>Project D</v>
      </c>
      <c r="H423" s="11">
        <f>IFERROR(EDATE(INDEX(Test_Data!H:H, MATCH(B423, Test_Data!A:A, 0)), -2), "")</f>
        <v>45408</v>
      </c>
    </row>
    <row r="424" spans="1:8" x14ac:dyDescent="0.3">
      <c r="A424" s="6" t="str">
        <f>INDEX(Test_Data!B:B,MATCH(Defect_Data!B424,Test_Data!A:A,0))</f>
        <v>P001</v>
      </c>
      <c r="B424" s="6" t="s">
        <v>211</v>
      </c>
      <c r="C424" s="6" t="str">
        <f>INDEX(Requirement_Tracking!J424:J923,MATCH(Defect_Data!B424,Requirement_Tracking!B424:B923,0))</f>
        <v>D523</v>
      </c>
      <c r="D424" s="6" t="str">
        <f>INDEX(Requirement_Tracking!K424:K923,MATCH(Defect_Data!B424,Requirement_Tracking!B424:B923,0))</f>
        <v>High</v>
      </c>
      <c r="E424" s="6" t="str" cm="1">
        <f t="array" ref="E424">IFERROR(_xlfn.SWITCH(INDEX(Test_Data!E:E, MATCH(B424, Test_Data!A:A, 0)),
    "Completed", "Closed",
    "In Progress", "In Progress",
    "Pass", "Closed",
    "Fail", "Reopened",
    "Not Possible", "Rejected",
    ""), "")</f>
        <v>In Progress</v>
      </c>
      <c r="F424" s="6" t="str">
        <f>INDEX(Requirement_Tracking!G424,MATCH(Defect_Data!B424,Requirement_Tracking!B424:B923,0))</f>
        <v>Sarah G.</v>
      </c>
      <c r="G424" s="6" t="str">
        <f>INDEX(Requirement_Tracking!H424,MATCH(Defect_Data!B424,Requirement_Tracking!B424:B923,0))</f>
        <v>Project E</v>
      </c>
      <c r="H424" s="11">
        <f>IFERROR(EDATE(INDEX(Test_Data!H:H, MATCH(B424, Test_Data!A:A, 0)), -2), "")</f>
        <v>45380</v>
      </c>
    </row>
    <row r="425" spans="1:8" x14ac:dyDescent="0.3">
      <c r="A425" s="6" t="str">
        <f>INDEX(Test_Data!B:B,MATCH(Defect_Data!B425,Test_Data!A:A,0))</f>
        <v>P001</v>
      </c>
      <c r="B425" s="6" t="s">
        <v>212</v>
      </c>
      <c r="C425" s="6" t="str">
        <f>INDEX(Requirement_Tracking!J425:J924,MATCH(Defect_Data!B425,Requirement_Tracking!B425:B924,0))</f>
        <v>None</v>
      </c>
      <c r="D425" s="6" t="str">
        <f>INDEX(Requirement_Tracking!K425:K924,MATCH(Defect_Data!B425,Requirement_Tracking!B425:B924,0))</f>
        <v>None</v>
      </c>
      <c r="E425" s="6" t="str" cm="1">
        <f t="array" ref="E425">IFERROR(_xlfn.SWITCH(INDEX(Test_Data!E:E, MATCH(B425, Test_Data!A:A, 0)),
    "Completed", "Closed",
    "In Progress", "In Progress",
    "Pass", "Closed",
    "Fail", "Reopened",
    "Not Possible", "Rejected",
    ""), "")</f>
        <v>In Progress</v>
      </c>
      <c r="F425" s="6" t="str">
        <f>INDEX(Requirement_Tracking!G425,MATCH(Defect_Data!B425,Requirement_Tracking!B425:B924,0))</f>
        <v>Jasmin P.</v>
      </c>
      <c r="G425" s="6" t="str">
        <f>INDEX(Requirement_Tracking!H425,MATCH(Defect_Data!B425,Requirement_Tracking!B425:B924,0))</f>
        <v>Project D</v>
      </c>
      <c r="H425" s="11">
        <f>IFERROR(EDATE(INDEX(Test_Data!H:H, MATCH(B425, Test_Data!A:A, 0)), -2), "")</f>
        <v>45373</v>
      </c>
    </row>
    <row r="426" spans="1:8" x14ac:dyDescent="0.3">
      <c r="A426" s="6" t="str">
        <f>INDEX(Test_Data!B:B,MATCH(Defect_Data!B426,Test_Data!A:A,0))</f>
        <v>P002</v>
      </c>
      <c r="B426" s="6" t="s">
        <v>213</v>
      </c>
      <c r="C426" s="6" t="str">
        <f>INDEX(Requirement_Tracking!J426:J925,MATCH(Defect_Data!B426,Requirement_Tracking!B426:B925,0))</f>
        <v>None</v>
      </c>
      <c r="D426" s="6" t="str">
        <f>INDEX(Requirement_Tracking!K426:K925,MATCH(Defect_Data!B426,Requirement_Tracking!B426:B925,0))</f>
        <v>None</v>
      </c>
      <c r="E426" s="6" t="str" cm="1">
        <f t="array" ref="E426">IFERROR(_xlfn.SWITCH(INDEX(Test_Data!E:E, MATCH(B426, Test_Data!A:A, 0)),
    "Completed", "Closed",
    "In Progress", "In Progress",
    "Pass", "Closed",
    "Fail", "Reopened",
    "Not Possible", "Rejected",
    ""), "")</f>
        <v>Rejected</v>
      </c>
      <c r="F426" s="6" t="str">
        <f>INDEX(Requirement_Tracking!G426,MATCH(Defect_Data!B426,Requirement_Tracking!B426:B925,0))</f>
        <v>Jaha U.</v>
      </c>
      <c r="G426" s="6" t="str">
        <f>INDEX(Requirement_Tracking!H426,MATCH(Defect_Data!B426,Requirement_Tracking!B426:B925,0))</f>
        <v>Project D</v>
      </c>
      <c r="H426" s="11">
        <f>IFERROR(EDATE(INDEX(Test_Data!H:H, MATCH(B426, Test_Data!A:A, 0)), -2), "")</f>
        <v>45334</v>
      </c>
    </row>
    <row r="427" spans="1:8" x14ac:dyDescent="0.3">
      <c r="A427" s="6" t="str">
        <f>INDEX(Test_Data!B:B,MATCH(Defect_Data!B427,Test_Data!A:A,0))</f>
        <v>P001</v>
      </c>
      <c r="B427" s="6" t="s">
        <v>214</v>
      </c>
      <c r="C427" s="6" t="str">
        <f>INDEX(Requirement_Tracking!J427:J926,MATCH(Defect_Data!B427,Requirement_Tracking!B427:B926,0))</f>
        <v>D526</v>
      </c>
      <c r="D427" s="6" t="str">
        <f>INDEX(Requirement_Tracking!K427:K926,MATCH(Defect_Data!B427,Requirement_Tracking!B427:B926,0))</f>
        <v>High</v>
      </c>
      <c r="E427" s="6" t="str" cm="1">
        <f t="array" ref="E427">IFERROR(_xlfn.SWITCH(INDEX(Test_Data!E:E, MATCH(B427, Test_Data!A:A, 0)),
    "Completed", "Closed",
    "In Progress", "In Progress",
    "Pass", "Closed",
    "Fail", "Reopened",
    "Not Possible", "Rejected",
    ""), "")</f>
        <v>In Progress</v>
      </c>
      <c r="F427" s="6" t="str">
        <f>INDEX(Requirement_Tracking!G427,MATCH(Defect_Data!B427,Requirement_Tracking!B427:B926,0))</f>
        <v>Dara H.</v>
      </c>
      <c r="G427" s="6" t="str">
        <f>INDEX(Requirement_Tracking!H427,MATCH(Defect_Data!B427,Requirement_Tracking!B427:B926,0))</f>
        <v>Project B</v>
      </c>
      <c r="H427" s="11">
        <f>IFERROR(EDATE(INDEX(Test_Data!H:H, MATCH(B427, Test_Data!A:A, 0)), -2), "")</f>
        <v>45305</v>
      </c>
    </row>
    <row r="428" spans="1:8" x14ac:dyDescent="0.3">
      <c r="A428" s="6" t="str">
        <f>INDEX(Test_Data!B:B,MATCH(Defect_Data!B428,Test_Data!A:A,0))</f>
        <v>P002</v>
      </c>
      <c r="B428" s="6" t="s">
        <v>215</v>
      </c>
      <c r="C428" s="6" t="str">
        <f>INDEX(Requirement_Tracking!J428:J927,MATCH(Defect_Data!B428,Requirement_Tracking!B428:B927,0))</f>
        <v>None</v>
      </c>
      <c r="D428" s="6" t="str">
        <f>INDEX(Requirement_Tracking!K428:K927,MATCH(Defect_Data!B428,Requirement_Tracking!B428:B927,0))</f>
        <v>None</v>
      </c>
      <c r="E428" s="6" t="str" cm="1">
        <f t="array" ref="E428">IFERROR(_xlfn.SWITCH(INDEX(Test_Data!E:E, MATCH(B428, Test_Data!A:A, 0)),
    "Completed", "Closed",
    "In Progress", "In Progress",
    "Pass", "Closed",
    "Fail", "Reopened",
    "Not Possible", "Rejected",
    ""), "")</f>
        <v>Closed</v>
      </c>
      <c r="F428" s="6" t="str">
        <f>INDEX(Requirement_Tracking!G428,MATCH(Defect_Data!B428,Requirement_Tracking!B428:B927,0))</f>
        <v>Akshay G.</v>
      </c>
      <c r="G428" s="6" t="str">
        <f>INDEX(Requirement_Tracking!H428,MATCH(Defect_Data!B428,Requirement_Tracking!B428:B927,0))</f>
        <v>Project E</v>
      </c>
      <c r="H428" s="11">
        <f>IFERROR(EDATE(INDEX(Test_Data!H:H, MATCH(B428, Test_Data!A:A, 0)), -2), "")</f>
        <v>45381</v>
      </c>
    </row>
    <row r="429" spans="1:8" x14ac:dyDescent="0.3">
      <c r="A429" s="6" t="str">
        <f>INDEX(Test_Data!B:B,MATCH(Defect_Data!B429,Test_Data!A:A,0))</f>
        <v>P002</v>
      </c>
      <c r="B429" s="6" t="s">
        <v>216</v>
      </c>
      <c r="C429" s="6" t="str">
        <f>INDEX(Requirement_Tracking!J429:J928,MATCH(Defect_Data!B429,Requirement_Tracking!B429:B928,0))</f>
        <v>None</v>
      </c>
      <c r="D429" s="6" t="str">
        <f>INDEX(Requirement_Tracking!K429:K928,MATCH(Defect_Data!B429,Requirement_Tracking!B429:B928,0))</f>
        <v>None</v>
      </c>
      <c r="E429" s="6" t="str" cm="1">
        <f t="array" ref="E429">IFERROR(_xlfn.SWITCH(INDEX(Test_Data!E:E, MATCH(B429, Test_Data!A:A, 0)),
    "Completed", "Closed",
    "In Progress", "In Progress",
    "Pass", "Closed",
    "Fail", "Reopened",
    "Not Possible", "Rejected",
    ""), "")</f>
        <v>In Progress</v>
      </c>
      <c r="F429" s="6" t="str">
        <f>INDEX(Requirement_Tracking!G429,MATCH(Defect_Data!B429,Requirement_Tracking!B429:B928,0))</f>
        <v>Jasmin P.</v>
      </c>
      <c r="G429" s="6" t="str">
        <f>INDEX(Requirement_Tracking!H429,MATCH(Defect_Data!B429,Requirement_Tracking!B429:B928,0))</f>
        <v>Project B</v>
      </c>
      <c r="H429" s="11">
        <f>IFERROR(EDATE(INDEX(Test_Data!H:H, MATCH(B429, Test_Data!A:A, 0)), -2), "")</f>
        <v>45440</v>
      </c>
    </row>
    <row r="430" spans="1:8" x14ac:dyDescent="0.3">
      <c r="A430" s="6" t="str">
        <f>INDEX(Test_Data!B:B,MATCH(Defect_Data!B430,Test_Data!A:A,0))</f>
        <v>P005</v>
      </c>
      <c r="B430" s="6" t="s">
        <v>217</v>
      </c>
      <c r="C430" s="6" t="str">
        <f>INDEX(Requirement_Tracking!J430:J929,MATCH(Defect_Data!B430,Requirement_Tracking!B430:B929,0))</f>
        <v>D529</v>
      </c>
      <c r="D430" s="6" t="str">
        <f>INDEX(Requirement_Tracking!K430:K929,MATCH(Defect_Data!B430,Requirement_Tracking!B430:B929,0))</f>
        <v>High</v>
      </c>
      <c r="E430" s="6" t="str" cm="1">
        <f t="array" ref="E430">IFERROR(_xlfn.SWITCH(INDEX(Test_Data!E:E, MATCH(B430, Test_Data!A:A, 0)),
    "Completed", "Closed",
    "In Progress", "In Progress",
    "Pass", "Closed",
    "Fail", "Reopened",
    "Not Possible", "Rejected",
    ""), "")</f>
        <v>In Progress</v>
      </c>
      <c r="F430" s="6" t="str">
        <f>INDEX(Requirement_Tracking!G430,MATCH(Defect_Data!B430,Requirement_Tracking!B430:B929,0))</f>
        <v>Sarah G.</v>
      </c>
      <c r="G430" s="6" t="str">
        <f>INDEX(Requirement_Tracking!H430,MATCH(Defect_Data!B430,Requirement_Tracking!B430:B929,0))</f>
        <v>Project A</v>
      </c>
      <c r="H430" s="11">
        <f>IFERROR(EDATE(INDEX(Test_Data!H:H, MATCH(B430, Test_Data!A:A, 0)), -2), "")</f>
        <v>45234</v>
      </c>
    </row>
    <row r="431" spans="1:8" x14ac:dyDescent="0.3">
      <c r="A431" s="6" t="str">
        <f>INDEX(Test_Data!B:B,MATCH(Defect_Data!B431,Test_Data!A:A,0))</f>
        <v>P004</v>
      </c>
      <c r="B431" s="6" t="s">
        <v>218</v>
      </c>
      <c r="C431" s="6" t="str">
        <f>INDEX(Requirement_Tracking!J431:J930,MATCH(Defect_Data!B431,Requirement_Tracking!B431:B930,0))</f>
        <v>None</v>
      </c>
      <c r="D431" s="6" t="str">
        <f>INDEX(Requirement_Tracking!K431:K930,MATCH(Defect_Data!B431,Requirement_Tracking!B431:B930,0))</f>
        <v>None</v>
      </c>
      <c r="E431" s="6" t="str" cm="1">
        <f t="array" ref="E431">IFERROR(_xlfn.SWITCH(INDEX(Test_Data!E:E, MATCH(B431, Test_Data!A:A, 0)),
    "Completed", "Closed",
    "In Progress", "In Progress",
    "Pass", "Closed",
    "Fail", "Reopened",
    "Not Possible", "Rejected",
    ""), "")</f>
        <v>Closed</v>
      </c>
      <c r="F431" s="6" t="str">
        <f>INDEX(Requirement_Tracking!G431,MATCH(Defect_Data!B431,Requirement_Tracking!B431:B930,0))</f>
        <v>Dara H.</v>
      </c>
      <c r="G431" s="6" t="str">
        <f>INDEX(Requirement_Tracking!H431,MATCH(Defect_Data!B431,Requirement_Tracking!B431:B930,0))</f>
        <v>Project B</v>
      </c>
      <c r="H431" s="11">
        <f>IFERROR(EDATE(INDEX(Test_Data!H:H, MATCH(B431, Test_Data!A:A, 0)), -2), "")</f>
        <v>45234</v>
      </c>
    </row>
    <row r="432" spans="1:8" x14ac:dyDescent="0.3">
      <c r="A432" s="6" t="str">
        <f>INDEX(Test_Data!B:B,MATCH(Defect_Data!B432,Test_Data!A:A,0))</f>
        <v>P005</v>
      </c>
      <c r="B432" s="6" t="s">
        <v>219</v>
      </c>
      <c r="C432" s="6" t="str">
        <f>INDEX(Requirement_Tracking!J432:J931,MATCH(Defect_Data!B432,Requirement_Tracking!B432:B931,0))</f>
        <v>None</v>
      </c>
      <c r="D432" s="6" t="str">
        <f>INDEX(Requirement_Tracking!K432:K931,MATCH(Defect_Data!B432,Requirement_Tracking!B432:B931,0))</f>
        <v>None</v>
      </c>
      <c r="E432" s="6" t="str" cm="1">
        <f t="array" ref="E432">IFERROR(_xlfn.SWITCH(INDEX(Test_Data!E:E, MATCH(B432, Test_Data!A:A, 0)),
    "Completed", "Closed",
    "In Progress", "In Progress",
    "Pass", "Closed",
    "Fail", "Reopened",
    "Not Possible", "Rejected",
    ""), "")</f>
        <v>Rejected</v>
      </c>
      <c r="F432" s="6" t="str">
        <f>INDEX(Requirement_Tracking!G432,MATCH(Defect_Data!B432,Requirement_Tracking!B432:B931,0))</f>
        <v>Jasmin P.</v>
      </c>
      <c r="G432" s="6" t="str">
        <f>INDEX(Requirement_Tracking!H432,MATCH(Defect_Data!B432,Requirement_Tracking!B432:B931,0))</f>
        <v>Project D</v>
      </c>
      <c r="H432" s="11">
        <f>IFERROR(EDATE(INDEX(Test_Data!H:H, MATCH(B432, Test_Data!A:A, 0)), -2), "")</f>
        <v>45435</v>
      </c>
    </row>
    <row r="433" spans="1:8" x14ac:dyDescent="0.3">
      <c r="A433" s="6" t="str">
        <f>INDEX(Test_Data!B:B,MATCH(Defect_Data!B433,Test_Data!A:A,0))</f>
        <v>P001</v>
      </c>
      <c r="B433" s="6" t="s">
        <v>220</v>
      </c>
      <c r="C433" s="6" t="str">
        <f>INDEX(Requirement_Tracking!J433:J932,MATCH(Defect_Data!B433,Requirement_Tracking!B433:B932,0))</f>
        <v>D532</v>
      </c>
      <c r="D433" s="6" t="str">
        <f>INDEX(Requirement_Tracking!K433:K932,MATCH(Defect_Data!B433,Requirement_Tracking!B433:B932,0))</f>
        <v>Critical</v>
      </c>
      <c r="E433" s="6" t="str" cm="1">
        <f t="array" ref="E433">IFERROR(_xlfn.SWITCH(INDEX(Test_Data!E:E, MATCH(B433, Test_Data!A:A, 0)),
    "Completed", "Closed",
    "In Progress", "In Progress",
    "Pass", "Closed",
    "Fail", "Reopened",
    "Not Possible", "Rejected",
    ""), "")</f>
        <v>Rejected</v>
      </c>
      <c r="F433" s="6" t="str">
        <f>INDEX(Requirement_Tracking!G433,MATCH(Defect_Data!B433,Requirement_Tracking!B433:B932,0))</f>
        <v>Jasmin P.</v>
      </c>
      <c r="G433" s="6" t="str">
        <f>INDEX(Requirement_Tracking!H433,MATCH(Defect_Data!B433,Requirement_Tracking!B433:B932,0))</f>
        <v>Project A</v>
      </c>
      <c r="H433" s="11">
        <f>IFERROR(EDATE(INDEX(Test_Data!H:H, MATCH(B433, Test_Data!A:A, 0)), -2), "")</f>
        <v>45335</v>
      </c>
    </row>
    <row r="434" spans="1:8" x14ac:dyDescent="0.3">
      <c r="A434" s="6" t="str">
        <f>INDEX(Test_Data!B:B,MATCH(Defect_Data!B434,Test_Data!A:A,0))</f>
        <v>P003</v>
      </c>
      <c r="B434" s="6" t="s">
        <v>221</v>
      </c>
      <c r="C434" s="6" t="str">
        <f>INDEX(Requirement_Tracking!J434:J933,MATCH(Defect_Data!B434,Requirement_Tracking!B434:B933,0))</f>
        <v>None</v>
      </c>
      <c r="D434" s="6" t="str">
        <f>INDEX(Requirement_Tracking!K434:K933,MATCH(Defect_Data!B434,Requirement_Tracking!B434:B933,0))</f>
        <v>None</v>
      </c>
      <c r="E434" s="6" t="str" cm="1">
        <f t="array" ref="E434">IFERROR(_xlfn.SWITCH(INDEX(Test_Data!E:E, MATCH(B434, Test_Data!A:A, 0)),
    "Completed", "Closed",
    "In Progress", "In Progress",
    "Pass", "Closed",
    "Fail", "Reopened",
    "Not Possible", "Rejected",
    ""), "")</f>
        <v>Closed</v>
      </c>
      <c r="F434" s="6" t="str">
        <f>INDEX(Requirement_Tracking!G434,MATCH(Defect_Data!B434,Requirement_Tracking!B434:B933,0))</f>
        <v>Sarah G.</v>
      </c>
      <c r="G434" s="6" t="str">
        <f>INDEX(Requirement_Tracking!H434,MATCH(Defect_Data!B434,Requirement_Tracking!B434:B933,0))</f>
        <v>Project E</v>
      </c>
      <c r="H434" s="11">
        <f>IFERROR(EDATE(INDEX(Test_Data!H:H, MATCH(B434, Test_Data!A:A, 0)), -2), "")</f>
        <v>45352</v>
      </c>
    </row>
    <row r="435" spans="1:8" x14ac:dyDescent="0.3">
      <c r="A435" s="6" t="str">
        <f>INDEX(Test_Data!B:B,MATCH(Defect_Data!B435,Test_Data!A:A,0))</f>
        <v>P001</v>
      </c>
      <c r="B435" s="6" t="s">
        <v>222</v>
      </c>
      <c r="C435" s="6" t="str">
        <f>INDEX(Requirement_Tracking!J435:J934,MATCH(Defect_Data!B435,Requirement_Tracking!B435:B934,0))</f>
        <v>None</v>
      </c>
      <c r="D435" s="6" t="str">
        <f>INDEX(Requirement_Tracking!K435:K934,MATCH(Defect_Data!B435,Requirement_Tracking!B435:B934,0))</f>
        <v>None</v>
      </c>
      <c r="E435" s="6" t="str" cm="1">
        <f t="array" ref="E435">IFERROR(_xlfn.SWITCH(INDEX(Test_Data!E:E, MATCH(B435, Test_Data!A:A, 0)),
    "Completed", "Closed",
    "In Progress", "In Progress",
    "Pass", "Closed",
    "Fail", "Reopened",
    "Not Possible", "Rejected",
    ""), "")</f>
        <v>Closed</v>
      </c>
      <c r="F435" s="6" t="str">
        <f>INDEX(Requirement_Tracking!G435,MATCH(Defect_Data!B435,Requirement_Tracking!B435:B934,0))</f>
        <v>Sarah G.</v>
      </c>
      <c r="G435" s="6" t="str">
        <f>INDEX(Requirement_Tracking!H435,MATCH(Defect_Data!B435,Requirement_Tracking!B435:B934,0))</f>
        <v>Project A</v>
      </c>
      <c r="H435" s="11">
        <f>IFERROR(EDATE(INDEX(Test_Data!H:H, MATCH(B435, Test_Data!A:A, 0)), -2), "")</f>
        <v>45415</v>
      </c>
    </row>
    <row r="436" spans="1:8" x14ac:dyDescent="0.3">
      <c r="A436" s="6" t="str">
        <f>INDEX(Test_Data!B:B,MATCH(Defect_Data!B436,Test_Data!A:A,0))</f>
        <v>P001</v>
      </c>
      <c r="B436" s="6" t="s">
        <v>223</v>
      </c>
      <c r="C436" s="6" t="str">
        <f>INDEX(Requirement_Tracking!J436:J935,MATCH(Defect_Data!B436,Requirement_Tracking!B436:B935,0))</f>
        <v>D535</v>
      </c>
      <c r="D436" s="6" t="str">
        <f>INDEX(Requirement_Tracking!K436:K935,MATCH(Defect_Data!B436,Requirement_Tracking!B436:B935,0))</f>
        <v>Critical</v>
      </c>
      <c r="E436" s="6" t="str" cm="1">
        <f t="array" ref="E436">IFERROR(_xlfn.SWITCH(INDEX(Test_Data!E:E, MATCH(B436, Test_Data!A:A, 0)),
    "Completed", "Closed",
    "In Progress", "In Progress",
    "Pass", "Closed",
    "Fail", "Reopened",
    "Not Possible", "Rejected",
    ""), "")</f>
        <v>Closed</v>
      </c>
      <c r="F436" s="6" t="str">
        <f>INDEX(Requirement_Tracking!G436,MATCH(Defect_Data!B436,Requirement_Tracking!B436:B935,0))</f>
        <v>Sarah G.</v>
      </c>
      <c r="G436" s="6" t="str">
        <f>INDEX(Requirement_Tracking!H436,MATCH(Defect_Data!B436,Requirement_Tracking!B436:B935,0))</f>
        <v>Project A</v>
      </c>
      <c r="H436" s="11">
        <f>IFERROR(EDATE(INDEX(Test_Data!H:H, MATCH(B436, Test_Data!A:A, 0)), -2), "")</f>
        <v>45338</v>
      </c>
    </row>
    <row r="437" spans="1:8" x14ac:dyDescent="0.3">
      <c r="A437" s="6" t="str">
        <f>INDEX(Test_Data!B:B,MATCH(Defect_Data!B437,Test_Data!A:A,0))</f>
        <v>P001</v>
      </c>
      <c r="B437" s="6" t="s">
        <v>224</v>
      </c>
      <c r="C437" s="6" t="str">
        <f>INDEX(Requirement_Tracking!J437:J936,MATCH(Defect_Data!B437,Requirement_Tracking!B437:B936,0))</f>
        <v>D155</v>
      </c>
      <c r="D437" s="6" t="str">
        <f>INDEX(Requirement_Tracking!K437:K936,MATCH(Defect_Data!B437,Requirement_Tracking!B437:B936,0))</f>
        <v>Medium</v>
      </c>
      <c r="E437" s="6" t="str" cm="1">
        <f t="array" ref="E437">IFERROR(_xlfn.SWITCH(INDEX(Test_Data!E:E, MATCH(B437, Test_Data!A:A, 0)),
    "Completed", "Closed",
    "In Progress", "In Progress",
    "Pass", "Closed",
    "Fail", "Reopened",
    "Not Possible", "Rejected",
    ""), "")</f>
        <v>In Progress</v>
      </c>
      <c r="F437" s="6" t="str">
        <f>INDEX(Requirement_Tracking!G437,MATCH(Defect_Data!B437,Requirement_Tracking!B437:B936,0))</f>
        <v>Dara H.</v>
      </c>
      <c r="G437" s="6" t="str">
        <f>INDEX(Requirement_Tracking!H437,MATCH(Defect_Data!B437,Requirement_Tracking!B437:B936,0))</f>
        <v>Project D</v>
      </c>
      <c r="H437" s="11">
        <f>IFERROR(EDATE(INDEX(Test_Data!H:H, MATCH(B437, Test_Data!A:A, 0)), -2), "")</f>
        <v>45360</v>
      </c>
    </row>
    <row r="438" spans="1:8" x14ac:dyDescent="0.3">
      <c r="A438" s="6" t="str">
        <f>INDEX(Test_Data!B:B,MATCH(Defect_Data!B438,Test_Data!A:A,0))</f>
        <v>P001</v>
      </c>
      <c r="B438" s="6" t="s">
        <v>225</v>
      </c>
      <c r="C438" s="6" t="str">
        <f>INDEX(Requirement_Tracking!J438:J937,MATCH(Defect_Data!B438,Requirement_Tracking!B438:B937,0))</f>
        <v>None</v>
      </c>
      <c r="D438" s="6" t="str">
        <f>INDEX(Requirement_Tracking!K438:K937,MATCH(Defect_Data!B438,Requirement_Tracking!B438:B937,0))</f>
        <v>None</v>
      </c>
      <c r="E438" s="6" t="str" cm="1">
        <f t="array" ref="E438">IFERROR(_xlfn.SWITCH(INDEX(Test_Data!E:E, MATCH(B438, Test_Data!A:A, 0)),
    "Completed", "Closed",
    "In Progress", "In Progress",
    "Pass", "Closed",
    "Fail", "Reopened",
    "Not Possible", "Rejected",
    ""), "")</f>
        <v>Closed</v>
      </c>
      <c r="F438" s="6" t="str">
        <f>INDEX(Requirement_Tracking!G438,MATCH(Defect_Data!B438,Requirement_Tracking!B438:B937,0))</f>
        <v>Akshay G.</v>
      </c>
      <c r="G438" s="6" t="str">
        <f>INDEX(Requirement_Tracking!H438,MATCH(Defect_Data!B438,Requirement_Tracking!B438:B937,0))</f>
        <v>Project D</v>
      </c>
      <c r="H438" s="11">
        <f>IFERROR(EDATE(INDEX(Test_Data!H:H, MATCH(B438, Test_Data!A:A, 0)), -2), "")</f>
        <v>45387</v>
      </c>
    </row>
    <row r="439" spans="1:8" x14ac:dyDescent="0.3">
      <c r="A439" s="6" t="str">
        <f>INDEX(Test_Data!B:B,MATCH(Defect_Data!B439,Test_Data!A:A,0))</f>
        <v>P003</v>
      </c>
      <c r="B439" s="6" t="s">
        <v>226</v>
      </c>
      <c r="C439" s="6" t="str">
        <f>INDEX(Requirement_Tracking!J439:J938,MATCH(Defect_Data!B439,Requirement_Tracking!B439:B938,0))</f>
        <v>D538</v>
      </c>
      <c r="D439" s="6" t="str">
        <f>INDEX(Requirement_Tracking!K439:K938,MATCH(Defect_Data!B439,Requirement_Tracking!B439:B938,0))</f>
        <v>Critical</v>
      </c>
      <c r="E439" s="6" t="str" cm="1">
        <f t="array" ref="E439">IFERROR(_xlfn.SWITCH(INDEX(Test_Data!E:E, MATCH(B439, Test_Data!A:A, 0)),
    "Completed", "Closed",
    "In Progress", "In Progress",
    "Pass", "Closed",
    "Fail", "Reopened",
    "Not Possible", "Rejected",
    ""), "")</f>
        <v>Closed</v>
      </c>
      <c r="F439" s="6" t="str">
        <f>INDEX(Requirement_Tracking!G439,MATCH(Defect_Data!B439,Requirement_Tracking!B439:B938,0))</f>
        <v>Sarah G.</v>
      </c>
      <c r="G439" s="6" t="str">
        <f>INDEX(Requirement_Tracking!H439,MATCH(Defect_Data!B439,Requirement_Tracking!B439:B938,0))</f>
        <v>Project D</v>
      </c>
      <c r="H439" s="11">
        <f>IFERROR(EDATE(INDEX(Test_Data!H:H, MATCH(B439, Test_Data!A:A, 0)), -2), "")</f>
        <v>45236</v>
      </c>
    </row>
    <row r="440" spans="1:8" x14ac:dyDescent="0.3">
      <c r="A440" s="6" t="str">
        <f>INDEX(Test_Data!B:B,MATCH(Defect_Data!B440,Test_Data!A:A,0))</f>
        <v>P003</v>
      </c>
      <c r="B440" s="6" t="s">
        <v>227</v>
      </c>
      <c r="C440" s="6" t="str">
        <f>INDEX(Requirement_Tracking!J440:J939,MATCH(Defect_Data!B440,Requirement_Tracking!B440:B939,0))</f>
        <v>D166</v>
      </c>
      <c r="D440" s="6" t="str">
        <f>INDEX(Requirement_Tracking!K440:K939,MATCH(Defect_Data!B440,Requirement_Tracking!B440:B939,0))</f>
        <v>High</v>
      </c>
      <c r="E440" s="6" t="str" cm="1">
        <f t="array" ref="E440">IFERROR(_xlfn.SWITCH(INDEX(Test_Data!E:E, MATCH(B440, Test_Data!A:A, 0)),
    "Completed", "Closed",
    "In Progress", "In Progress",
    "Pass", "Closed",
    "Fail", "Reopened",
    "Not Possible", "Rejected",
    ""), "")</f>
        <v>Closed</v>
      </c>
      <c r="F440" s="6" t="str">
        <f>INDEX(Requirement_Tracking!G440,MATCH(Defect_Data!B440,Requirement_Tracking!B440:B939,0))</f>
        <v>Akshay G.</v>
      </c>
      <c r="G440" s="6" t="str">
        <f>INDEX(Requirement_Tracking!H440,MATCH(Defect_Data!B440,Requirement_Tracking!B440:B939,0))</f>
        <v>Project A</v>
      </c>
      <c r="H440" s="11">
        <f>IFERROR(EDATE(INDEX(Test_Data!H:H, MATCH(B440, Test_Data!A:A, 0)), -2), "")</f>
        <v>45399</v>
      </c>
    </row>
    <row r="441" spans="1:8" x14ac:dyDescent="0.3">
      <c r="A441" s="6" t="str">
        <f>INDEX(Test_Data!B:B,MATCH(Defect_Data!B441,Test_Data!A:A,0))</f>
        <v>P004</v>
      </c>
      <c r="B441" s="6" t="s">
        <v>8</v>
      </c>
      <c r="C441" s="6" t="str">
        <f>INDEX(Requirement_Tracking!J441:J940,MATCH(Defect_Data!B441,Requirement_Tracking!B441:B940,0))</f>
        <v>None</v>
      </c>
      <c r="D441" s="6" t="str">
        <f>INDEX(Requirement_Tracking!K441:K940,MATCH(Defect_Data!B441,Requirement_Tracking!B441:B940,0))</f>
        <v>None</v>
      </c>
      <c r="E441" s="6" t="str" cm="1">
        <f t="array" ref="E441">IFERROR(_xlfn.SWITCH(INDEX(Test_Data!E:E, MATCH(B441, Test_Data!A:A, 0)),
    "Completed", "Closed",
    "In Progress", "In Progress",
    "Pass", "Closed",
    "Fail", "Reopened",
    "Not Possible", "Rejected",
    ""), "")</f>
        <v>Closed</v>
      </c>
      <c r="F441" s="6" t="str">
        <f>INDEX(Requirement_Tracking!G441,MATCH(Defect_Data!B441,Requirement_Tracking!B441:B940,0))</f>
        <v>Jasmin P.</v>
      </c>
      <c r="G441" s="6" t="str">
        <f>INDEX(Requirement_Tracking!H441,MATCH(Defect_Data!B441,Requirement_Tracking!B441:B940,0))</f>
        <v>Project B</v>
      </c>
      <c r="H441" s="11">
        <f>IFERROR(EDATE(INDEX(Test_Data!H:H, MATCH(B441, Test_Data!A:A, 0)), -2), "")</f>
        <v>45275</v>
      </c>
    </row>
    <row r="442" spans="1:8" x14ac:dyDescent="0.3">
      <c r="A442" s="6" t="str">
        <f>INDEX(Test_Data!B:B,MATCH(Defect_Data!B442,Test_Data!A:A,0))</f>
        <v>P005</v>
      </c>
      <c r="B442" s="6" t="s">
        <v>9</v>
      </c>
      <c r="C442" s="6" t="str">
        <f>INDEX(Requirement_Tracking!J442:J941,MATCH(Defect_Data!B442,Requirement_Tracking!B442:B941,0))</f>
        <v>D541</v>
      </c>
      <c r="D442" s="6" t="str">
        <f>INDEX(Requirement_Tracking!K442:K941,MATCH(Defect_Data!B442,Requirement_Tracking!B442:B941,0))</f>
        <v>Low</v>
      </c>
      <c r="E442" s="6" t="str" cm="1">
        <f t="array" ref="E442">IFERROR(_xlfn.SWITCH(INDEX(Test_Data!E:E, MATCH(B442, Test_Data!A:A, 0)),
    "Completed", "Closed",
    "In Progress", "In Progress",
    "Pass", "Closed",
    "Fail", "Reopened",
    "Not Possible", "Rejected",
    ""), "")</f>
        <v>In Progress</v>
      </c>
      <c r="F442" s="6" t="str">
        <f>INDEX(Requirement_Tracking!G442,MATCH(Defect_Data!B442,Requirement_Tracking!B442:B941,0))</f>
        <v>Jasmin P.</v>
      </c>
      <c r="G442" s="6" t="str">
        <f>INDEX(Requirement_Tracking!H442,MATCH(Defect_Data!B442,Requirement_Tracking!B442:B941,0))</f>
        <v>Project D</v>
      </c>
      <c r="H442" s="11">
        <f>IFERROR(EDATE(INDEX(Test_Data!H:H, MATCH(B442, Test_Data!A:A, 0)), -2), "")</f>
        <v>45446</v>
      </c>
    </row>
    <row r="443" spans="1:8" x14ac:dyDescent="0.3">
      <c r="A443" s="6" t="str">
        <f>INDEX(Test_Data!B:B,MATCH(Defect_Data!B443,Test_Data!A:A,0))</f>
        <v>P002</v>
      </c>
      <c r="B443" s="6" t="s">
        <v>10</v>
      </c>
      <c r="C443" s="6" t="str">
        <f>INDEX(Requirement_Tracking!J443:J942,MATCH(Defect_Data!B443,Requirement_Tracking!B443:B942,0))</f>
        <v>None</v>
      </c>
      <c r="D443" s="6" t="str">
        <f>INDEX(Requirement_Tracking!K443:K942,MATCH(Defect_Data!B443,Requirement_Tracking!B443:B942,0))</f>
        <v>None</v>
      </c>
      <c r="E443" s="6" t="str" cm="1">
        <f t="array" ref="E443">IFERROR(_xlfn.SWITCH(INDEX(Test_Data!E:E, MATCH(B443, Test_Data!A:A, 0)),
    "Completed", "Closed",
    "In Progress", "In Progress",
    "Pass", "Closed",
    "Fail", "Reopened",
    "Not Possible", "Rejected",
    ""), "")</f>
        <v>Closed</v>
      </c>
      <c r="F443" s="6" t="str">
        <f>INDEX(Requirement_Tracking!G443,MATCH(Defect_Data!B443,Requirement_Tracking!B443:B942,0))</f>
        <v>Akshay G.</v>
      </c>
      <c r="G443" s="6" t="str">
        <f>INDEX(Requirement_Tracking!H443,MATCH(Defect_Data!B443,Requirement_Tracking!B443:B942,0))</f>
        <v>Project D</v>
      </c>
      <c r="H443" s="11">
        <f>IFERROR(EDATE(INDEX(Test_Data!H:H, MATCH(B443, Test_Data!A:A, 0)), -2), "")</f>
        <v>45353</v>
      </c>
    </row>
    <row r="444" spans="1:8" x14ac:dyDescent="0.3">
      <c r="A444" s="6" t="str">
        <f>INDEX(Test_Data!B:B,MATCH(Defect_Data!B444,Test_Data!A:A,0))</f>
        <v>P001</v>
      </c>
      <c r="B444" s="6" t="s">
        <v>11</v>
      </c>
      <c r="C444" s="6" t="str">
        <f>INDEX(Requirement_Tracking!J444:J943,MATCH(Defect_Data!B444,Requirement_Tracking!B444:B943,0))</f>
        <v>None</v>
      </c>
      <c r="D444" s="6" t="str">
        <f>INDEX(Requirement_Tracking!K444:K943,MATCH(Defect_Data!B444,Requirement_Tracking!B444:B943,0))</f>
        <v>None</v>
      </c>
      <c r="E444" s="6" t="str" cm="1">
        <f t="array" ref="E444">IFERROR(_xlfn.SWITCH(INDEX(Test_Data!E:E, MATCH(B444, Test_Data!A:A, 0)),
    "Completed", "Closed",
    "In Progress", "In Progress",
    "Pass", "Closed",
    "Fail", "Reopened",
    "Not Possible", "Rejected",
    ""), "")</f>
        <v>In Progress</v>
      </c>
      <c r="F444" s="6" t="str">
        <f>INDEX(Requirement_Tracking!G444,MATCH(Defect_Data!B444,Requirement_Tracking!B444:B943,0))</f>
        <v>Sarah G.</v>
      </c>
      <c r="G444" s="6" t="str">
        <f>INDEX(Requirement_Tracking!H444,MATCH(Defect_Data!B444,Requirement_Tracking!B444:B943,0))</f>
        <v>Project A</v>
      </c>
      <c r="H444" s="11">
        <f>IFERROR(EDATE(INDEX(Test_Data!H:H, MATCH(B444, Test_Data!A:A, 0)), -2), "")</f>
        <v>45276</v>
      </c>
    </row>
    <row r="445" spans="1:8" x14ac:dyDescent="0.3">
      <c r="A445" s="6" t="str">
        <f>INDEX(Test_Data!B:B,MATCH(Defect_Data!B445,Test_Data!A:A,0))</f>
        <v>P004</v>
      </c>
      <c r="B445" s="6" t="s">
        <v>12</v>
      </c>
      <c r="C445" s="6" t="str">
        <f>INDEX(Requirement_Tracking!J445:J944,MATCH(Defect_Data!B445,Requirement_Tracking!B445:B944,0))</f>
        <v>D544</v>
      </c>
      <c r="D445" s="6" t="str">
        <f>INDEX(Requirement_Tracking!K445:K944,MATCH(Defect_Data!B445,Requirement_Tracking!B445:B944,0))</f>
        <v>Low</v>
      </c>
      <c r="E445" s="6" t="str" cm="1">
        <f t="array" ref="E445">IFERROR(_xlfn.SWITCH(INDEX(Test_Data!E:E, MATCH(B445, Test_Data!A:A, 0)),
    "Completed", "Closed",
    "In Progress", "In Progress",
    "Pass", "Closed",
    "Fail", "Reopened",
    "Not Possible", "Rejected",
    ""), "")</f>
        <v>In Progress</v>
      </c>
      <c r="F445" s="6" t="str">
        <f>INDEX(Requirement_Tracking!G445,MATCH(Defect_Data!B445,Requirement_Tracking!B445:B944,0))</f>
        <v>Jaha U.</v>
      </c>
      <c r="G445" s="6" t="str">
        <f>INDEX(Requirement_Tracking!H445,MATCH(Defect_Data!B445,Requirement_Tracking!B445:B944,0))</f>
        <v>Project C</v>
      </c>
      <c r="H445" s="11">
        <f>IFERROR(EDATE(INDEX(Test_Data!H:H, MATCH(B445, Test_Data!A:A, 0)), -2), "")</f>
        <v>45255</v>
      </c>
    </row>
    <row r="446" spans="1:8" x14ac:dyDescent="0.3">
      <c r="A446" s="6" t="str">
        <f>INDEX(Test_Data!B:B,MATCH(Defect_Data!B446,Test_Data!A:A,0))</f>
        <v>P005</v>
      </c>
      <c r="B446" s="6" t="s">
        <v>13</v>
      </c>
      <c r="C446" s="6" t="str">
        <f>INDEX(Requirement_Tracking!J446:J945,MATCH(Defect_Data!B446,Requirement_Tracking!B446:B945,0))</f>
        <v>None</v>
      </c>
      <c r="D446" s="6" t="str">
        <f>INDEX(Requirement_Tracking!K446:K945,MATCH(Defect_Data!B446,Requirement_Tracking!B446:B945,0))</f>
        <v>None</v>
      </c>
      <c r="E446" s="6" t="str" cm="1">
        <f t="array" ref="E446">IFERROR(_xlfn.SWITCH(INDEX(Test_Data!E:E, MATCH(B446, Test_Data!A:A, 0)),
    "Completed", "Closed",
    "In Progress", "In Progress",
    "Pass", "Closed",
    "Fail", "Reopened",
    "Not Possible", "Rejected",
    ""), "")</f>
        <v>Closed</v>
      </c>
      <c r="F446" s="6" t="str">
        <f>INDEX(Requirement_Tracking!G446,MATCH(Defect_Data!B446,Requirement_Tracking!B446:B945,0))</f>
        <v>Akshay G.</v>
      </c>
      <c r="G446" s="6" t="str">
        <f>INDEX(Requirement_Tracking!H446,MATCH(Defect_Data!B446,Requirement_Tracking!B446:B945,0))</f>
        <v>Project B</v>
      </c>
      <c r="H446" s="11">
        <f>IFERROR(EDATE(INDEX(Test_Data!H:H, MATCH(B446, Test_Data!A:A, 0)), -2), "")</f>
        <v>45328</v>
      </c>
    </row>
    <row r="447" spans="1:8" x14ac:dyDescent="0.3">
      <c r="A447" s="6" t="str">
        <f>INDEX(Test_Data!B:B,MATCH(Defect_Data!B447,Test_Data!A:A,0))</f>
        <v>P005</v>
      </c>
      <c r="B447" s="6" t="s">
        <v>14</v>
      </c>
      <c r="C447" s="6" t="str">
        <f>INDEX(Requirement_Tracking!J447:J946,MATCH(Defect_Data!B447,Requirement_Tracking!B447:B946,0))</f>
        <v>D422</v>
      </c>
      <c r="D447" s="6" t="str">
        <f>INDEX(Requirement_Tracking!K447:K946,MATCH(Defect_Data!B447,Requirement_Tracking!B447:B946,0))</f>
        <v>Medium</v>
      </c>
      <c r="E447" s="6" t="str" cm="1">
        <f t="array" ref="E447">IFERROR(_xlfn.SWITCH(INDEX(Test_Data!E:E, MATCH(B447, Test_Data!A:A, 0)),
    "Completed", "Closed",
    "In Progress", "In Progress",
    "Pass", "Closed",
    "Fail", "Reopened",
    "Not Possible", "Rejected",
    ""), "")</f>
        <v>Reopened</v>
      </c>
      <c r="F447" s="6" t="str">
        <f>INDEX(Requirement_Tracking!G447,MATCH(Defect_Data!B447,Requirement_Tracking!B447:B946,0))</f>
        <v>Jaha U.</v>
      </c>
      <c r="G447" s="6" t="str">
        <f>INDEX(Requirement_Tracking!H447,MATCH(Defect_Data!B447,Requirement_Tracking!B447:B946,0))</f>
        <v>Project C</v>
      </c>
      <c r="H447" s="11">
        <f>IFERROR(EDATE(INDEX(Test_Data!H:H, MATCH(B447, Test_Data!A:A, 0)), -2), "")</f>
        <v>45379</v>
      </c>
    </row>
    <row r="448" spans="1:8" x14ac:dyDescent="0.3">
      <c r="A448" s="6" t="str">
        <f>INDEX(Test_Data!B:B,MATCH(Defect_Data!B448,Test_Data!A:A,0))</f>
        <v>P002</v>
      </c>
      <c r="B448" s="6" t="s">
        <v>15</v>
      </c>
      <c r="C448" s="6" t="str">
        <f>INDEX(Requirement_Tracking!J448:J947,MATCH(Defect_Data!B448,Requirement_Tracking!B448:B947,0))</f>
        <v>D547</v>
      </c>
      <c r="D448" s="6" t="str">
        <f>INDEX(Requirement_Tracking!K448:K947,MATCH(Defect_Data!B448,Requirement_Tracking!B448:B947,0))</f>
        <v>Low</v>
      </c>
      <c r="E448" s="6" t="str" cm="1">
        <f t="array" ref="E448">IFERROR(_xlfn.SWITCH(INDEX(Test_Data!E:E, MATCH(B448, Test_Data!A:A, 0)),
    "Completed", "Closed",
    "In Progress", "In Progress",
    "Pass", "Closed",
    "Fail", "Reopened",
    "Not Possible", "Rejected",
    ""), "")</f>
        <v>Closed</v>
      </c>
      <c r="F448" s="6" t="str">
        <f>INDEX(Requirement_Tracking!G448,MATCH(Defect_Data!B448,Requirement_Tracking!B448:B947,0))</f>
        <v>Jaha U.</v>
      </c>
      <c r="G448" s="6" t="str">
        <f>INDEX(Requirement_Tracking!H448,MATCH(Defect_Data!B448,Requirement_Tracking!B448:B947,0))</f>
        <v>Project B</v>
      </c>
      <c r="H448" s="11">
        <f>IFERROR(EDATE(INDEX(Test_Data!H:H, MATCH(B448, Test_Data!A:A, 0)), -2), "")</f>
        <v>45330</v>
      </c>
    </row>
    <row r="449" spans="1:8" x14ac:dyDescent="0.3">
      <c r="A449" s="6" t="str">
        <f>INDEX(Test_Data!B:B,MATCH(Defect_Data!B449,Test_Data!A:A,0))</f>
        <v>P003</v>
      </c>
      <c r="B449" s="6" t="s">
        <v>16</v>
      </c>
      <c r="C449" s="6" t="str">
        <f>INDEX(Requirement_Tracking!J449:J948,MATCH(Defect_Data!B449,Requirement_Tracking!B449:B948,0))</f>
        <v>None</v>
      </c>
      <c r="D449" s="6" t="str">
        <f>INDEX(Requirement_Tracking!K449:K948,MATCH(Defect_Data!B449,Requirement_Tracking!B449:B948,0))</f>
        <v>None</v>
      </c>
      <c r="E449" s="6" t="str" cm="1">
        <f t="array" ref="E449">IFERROR(_xlfn.SWITCH(INDEX(Test_Data!E:E, MATCH(B449, Test_Data!A:A, 0)),
    "Completed", "Closed",
    "In Progress", "In Progress",
    "Pass", "Closed",
    "Fail", "Reopened",
    "Not Possible", "Rejected",
    ""), "")</f>
        <v>In Progress</v>
      </c>
      <c r="F449" s="6" t="str">
        <f>INDEX(Requirement_Tracking!G449,MATCH(Defect_Data!B449,Requirement_Tracking!B449:B948,0))</f>
        <v>Sarah G.</v>
      </c>
      <c r="G449" s="6" t="str">
        <f>INDEX(Requirement_Tracking!H449,MATCH(Defect_Data!B449,Requirement_Tracking!B449:B948,0))</f>
        <v>Project E</v>
      </c>
      <c r="H449" s="11">
        <f>IFERROR(EDATE(INDEX(Test_Data!H:H, MATCH(B449, Test_Data!A:A, 0)), -2), "")</f>
        <v>45327</v>
      </c>
    </row>
    <row r="450" spans="1:8" x14ac:dyDescent="0.3">
      <c r="A450" s="6" t="str">
        <f>INDEX(Test_Data!B:B,MATCH(Defect_Data!B450,Test_Data!A:A,0))</f>
        <v>P002</v>
      </c>
      <c r="B450" s="6" t="s">
        <v>17</v>
      </c>
      <c r="C450" s="6" t="str">
        <f>INDEX(Requirement_Tracking!J450:J949,MATCH(Defect_Data!B450,Requirement_Tracking!B450:B949,0))</f>
        <v>None</v>
      </c>
      <c r="D450" s="6" t="str">
        <f>INDEX(Requirement_Tracking!K450:K949,MATCH(Defect_Data!B450,Requirement_Tracking!B450:B949,0))</f>
        <v>None</v>
      </c>
      <c r="E450" s="6" t="str" cm="1">
        <f t="array" ref="E450">IFERROR(_xlfn.SWITCH(INDEX(Test_Data!E:E, MATCH(B450, Test_Data!A:A, 0)),
    "Completed", "Closed",
    "In Progress", "In Progress",
    "Pass", "Closed",
    "Fail", "Reopened",
    "Not Possible", "Rejected",
    ""), "")</f>
        <v>Closed</v>
      </c>
      <c r="F450" s="6" t="str">
        <f>INDEX(Requirement_Tracking!G450,MATCH(Defect_Data!B450,Requirement_Tracking!B450:B949,0))</f>
        <v>Akshay G.</v>
      </c>
      <c r="G450" s="6" t="str">
        <f>INDEX(Requirement_Tracking!H450,MATCH(Defect_Data!B450,Requirement_Tracking!B450:B949,0))</f>
        <v>Project E</v>
      </c>
      <c r="H450" s="11">
        <f>IFERROR(EDATE(INDEX(Test_Data!H:H, MATCH(B450, Test_Data!A:A, 0)), -2), "")</f>
        <v>45365</v>
      </c>
    </row>
    <row r="451" spans="1:8" x14ac:dyDescent="0.3">
      <c r="A451" s="6" t="str">
        <f>INDEX(Test_Data!B:B,MATCH(Defect_Data!B451,Test_Data!A:A,0))</f>
        <v>P003</v>
      </c>
      <c r="B451" s="6" t="s">
        <v>18</v>
      </c>
      <c r="C451" s="6" t="str">
        <f>INDEX(Requirement_Tracking!J451:J950,MATCH(Defect_Data!B451,Requirement_Tracking!B451:B950,0))</f>
        <v>D550</v>
      </c>
      <c r="D451" s="6" t="str">
        <f>INDEX(Requirement_Tracking!K451:K950,MATCH(Defect_Data!B451,Requirement_Tracking!B451:B950,0))</f>
        <v>Medium</v>
      </c>
      <c r="E451" s="6" t="str" cm="1">
        <f t="array" ref="E451">IFERROR(_xlfn.SWITCH(INDEX(Test_Data!E:E, MATCH(B451, Test_Data!A:A, 0)),
    "Completed", "Closed",
    "In Progress", "In Progress",
    "Pass", "Closed",
    "Fail", "Reopened",
    "Not Possible", "Rejected",
    ""), "")</f>
        <v>Closed</v>
      </c>
      <c r="F451" s="6" t="str">
        <f>INDEX(Requirement_Tracking!G451,MATCH(Defect_Data!B451,Requirement_Tracking!B451:B950,0))</f>
        <v>Dara H.</v>
      </c>
      <c r="G451" s="6" t="str">
        <f>INDEX(Requirement_Tracking!H451,MATCH(Defect_Data!B451,Requirement_Tracking!B451:B950,0))</f>
        <v>Project C</v>
      </c>
      <c r="H451" s="11">
        <f>IFERROR(EDATE(INDEX(Test_Data!H:H, MATCH(B451, Test_Data!A:A, 0)), -2), "")</f>
        <v>45245</v>
      </c>
    </row>
    <row r="452" spans="1:8" x14ac:dyDescent="0.3">
      <c r="A452" s="6" t="str">
        <f>INDEX(Test_Data!B:B,MATCH(Defect_Data!B452,Test_Data!A:A,0))</f>
        <v>P003</v>
      </c>
      <c r="B452" s="6" t="s">
        <v>19</v>
      </c>
      <c r="C452" s="6" t="str">
        <f>INDEX(Requirement_Tracking!J452:J951,MATCH(Defect_Data!B452,Requirement_Tracking!B452:B951,0))</f>
        <v>None</v>
      </c>
      <c r="D452" s="6" t="str">
        <f>INDEX(Requirement_Tracking!K452:K951,MATCH(Defect_Data!B452,Requirement_Tracking!B452:B951,0))</f>
        <v>None</v>
      </c>
      <c r="E452" s="6" t="str" cm="1">
        <f t="array" ref="E452">IFERROR(_xlfn.SWITCH(INDEX(Test_Data!E:E, MATCH(B452, Test_Data!A:A, 0)),
    "Completed", "Closed",
    "In Progress", "In Progress",
    "Pass", "Closed",
    "Fail", "Reopened",
    "Not Possible", "Rejected",
    ""), "")</f>
        <v>Closed</v>
      </c>
      <c r="F452" s="6" t="str">
        <f>INDEX(Requirement_Tracking!G452,MATCH(Defect_Data!B452,Requirement_Tracking!B452:B951,0))</f>
        <v>Dara H.</v>
      </c>
      <c r="G452" s="6" t="str">
        <f>INDEX(Requirement_Tracking!H452,MATCH(Defect_Data!B452,Requirement_Tracking!B452:B951,0))</f>
        <v>Project C</v>
      </c>
      <c r="H452" s="11">
        <f>IFERROR(EDATE(INDEX(Test_Data!H:H, MATCH(B452, Test_Data!A:A, 0)), -2), "")</f>
        <v>45310</v>
      </c>
    </row>
    <row r="453" spans="1:8" x14ac:dyDescent="0.3">
      <c r="A453" s="6" t="str">
        <f>INDEX(Test_Data!B:B,MATCH(Defect_Data!B453,Test_Data!A:A,0))</f>
        <v>P005</v>
      </c>
      <c r="B453" s="6" t="s">
        <v>20</v>
      </c>
      <c r="C453" s="6" t="str">
        <f>INDEX(Requirement_Tracking!J453:J952,MATCH(Defect_Data!B453,Requirement_Tracking!B453:B952,0))</f>
        <v>None</v>
      </c>
      <c r="D453" s="6" t="str">
        <f>INDEX(Requirement_Tracking!K453:K952,MATCH(Defect_Data!B453,Requirement_Tracking!B453:B952,0))</f>
        <v>None</v>
      </c>
      <c r="E453" s="6" t="str" cm="1">
        <f t="array" ref="E453">IFERROR(_xlfn.SWITCH(INDEX(Test_Data!E:E, MATCH(B453, Test_Data!A:A, 0)),
    "Completed", "Closed",
    "In Progress", "In Progress",
    "Pass", "Closed",
    "Fail", "Reopened",
    "Not Possible", "Rejected",
    ""), "")</f>
        <v>Closed</v>
      </c>
      <c r="F453" s="6" t="str">
        <f>INDEX(Requirement_Tracking!G453,MATCH(Defect_Data!B453,Requirement_Tracking!B453:B952,0))</f>
        <v>Akshay G.</v>
      </c>
      <c r="G453" s="6" t="str">
        <f>INDEX(Requirement_Tracking!H453,MATCH(Defect_Data!B453,Requirement_Tracking!B453:B952,0))</f>
        <v>Project D</v>
      </c>
      <c r="H453" s="11">
        <f>IFERROR(EDATE(INDEX(Test_Data!H:H, MATCH(B453, Test_Data!A:A, 0)), -2), "")</f>
        <v>45277</v>
      </c>
    </row>
    <row r="454" spans="1:8" x14ac:dyDescent="0.3">
      <c r="A454" s="6" t="str">
        <f>INDEX(Test_Data!B:B,MATCH(Defect_Data!B454,Test_Data!A:A,0))</f>
        <v>P002</v>
      </c>
      <c r="B454" s="6" t="s">
        <v>21</v>
      </c>
      <c r="C454" s="6" t="str">
        <f>INDEX(Requirement_Tracking!J454:J953,MATCH(Defect_Data!B454,Requirement_Tracking!B454:B953,0))</f>
        <v>D553</v>
      </c>
      <c r="D454" s="6" t="str">
        <f>INDEX(Requirement_Tracking!K454:K953,MATCH(Defect_Data!B454,Requirement_Tracking!B454:B953,0))</f>
        <v>Medium</v>
      </c>
      <c r="E454" s="6" t="str" cm="1">
        <f t="array" ref="E454">IFERROR(_xlfn.SWITCH(INDEX(Test_Data!E:E, MATCH(B454, Test_Data!A:A, 0)),
    "Completed", "Closed",
    "In Progress", "In Progress",
    "Pass", "Closed",
    "Fail", "Reopened",
    "Not Possible", "Rejected",
    ""), "")</f>
        <v>In Progress</v>
      </c>
      <c r="F454" s="6" t="str">
        <f>INDEX(Requirement_Tracking!G454,MATCH(Defect_Data!B454,Requirement_Tracking!B454:B953,0))</f>
        <v>Jasmin P.</v>
      </c>
      <c r="G454" s="6" t="str">
        <f>INDEX(Requirement_Tracking!H454,MATCH(Defect_Data!B454,Requirement_Tracking!B454:B953,0))</f>
        <v>Project B</v>
      </c>
      <c r="H454" s="11">
        <f>IFERROR(EDATE(INDEX(Test_Data!H:H, MATCH(B454, Test_Data!A:A, 0)), -2), "")</f>
        <v>45436</v>
      </c>
    </row>
    <row r="455" spans="1:8" x14ac:dyDescent="0.3">
      <c r="A455" s="6" t="str">
        <f>INDEX(Test_Data!B:B,MATCH(Defect_Data!B455,Test_Data!A:A,0))</f>
        <v>P004</v>
      </c>
      <c r="B455" s="6" t="s">
        <v>22</v>
      </c>
      <c r="C455" s="6" t="str">
        <f>INDEX(Requirement_Tracking!J455:J954,MATCH(Defect_Data!B455,Requirement_Tracking!B455:B954,0))</f>
        <v>None</v>
      </c>
      <c r="D455" s="6" t="str">
        <f>INDEX(Requirement_Tracking!K455:K954,MATCH(Defect_Data!B455,Requirement_Tracking!B455:B954,0))</f>
        <v>None</v>
      </c>
      <c r="E455" s="6" t="str" cm="1">
        <f t="array" ref="E455">IFERROR(_xlfn.SWITCH(INDEX(Test_Data!E:E, MATCH(B455, Test_Data!A:A, 0)),
    "Completed", "Closed",
    "In Progress", "In Progress",
    "Pass", "Closed",
    "Fail", "Reopened",
    "Not Possible", "Rejected",
    ""), "")</f>
        <v>Closed</v>
      </c>
      <c r="F455" s="6" t="str">
        <f>INDEX(Requirement_Tracking!G455,MATCH(Defect_Data!B455,Requirement_Tracking!B455:B954,0))</f>
        <v>Jasmin P.</v>
      </c>
      <c r="G455" s="6" t="str">
        <f>INDEX(Requirement_Tracking!H455,MATCH(Defect_Data!B455,Requirement_Tracking!B455:B954,0))</f>
        <v>Project C</v>
      </c>
      <c r="H455" s="11">
        <f>IFERROR(EDATE(INDEX(Test_Data!H:H, MATCH(B455, Test_Data!A:A, 0)), -2), "")</f>
        <v>45361</v>
      </c>
    </row>
    <row r="456" spans="1:8" x14ac:dyDescent="0.3">
      <c r="A456" s="6" t="str">
        <f>INDEX(Test_Data!B:B,MATCH(Defect_Data!B456,Test_Data!A:A,0))</f>
        <v>P001</v>
      </c>
      <c r="B456" s="6" t="s">
        <v>23</v>
      </c>
      <c r="C456" s="6" t="str">
        <f>INDEX(Requirement_Tracking!J456:J955,MATCH(Defect_Data!B456,Requirement_Tracking!B456:B955,0))</f>
        <v>None</v>
      </c>
      <c r="D456" s="6" t="str">
        <f>INDEX(Requirement_Tracking!K456:K955,MATCH(Defect_Data!B456,Requirement_Tracking!B456:B955,0))</f>
        <v>None</v>
      </c>
      <c r="E456" s="6" t="str" cm="1">
        <f t="array" ref="E456">IFERROR(_xlfn.SWITCH(INDEX(Test_Data!E:E, MATCH(B456, Test_Data!A:A, 0)),
    "Completed", "Closed",
    "In Progress", "In Progress",
    "Pass", "Closed",
    "Fail", "Reopened",
    "Not Possible", "Rejected",
    ""), "")</f>
        <v>In Progress</v>
      </c>
      <c r="F456" s="6" t="str">
        <f>INDEX(Requirement_Tracking!G456,MATCH(Defect_Data!B456,Requirement_Tracking!B456:B955,0))</f>
        <v>Jaha U.</v>
      </c>
      <c r="G456" s="6" t="str">
        <f>INDEX(Requirement_Tracking!H456,MATCH(Defect_Data!B456,Requirement_Tracking!B456:B955,0))</f>
        <v>Project A</v>
      </c>
      <c r="H456" s="11">
        <f>IFERROR(EDATE(INDEX(Test_Data!H:H, MATCH(B456, Test_Data!A:A, 0)), -2), "")</f>
        <v>45404</v>
      </c>
    </row>
    <row r="457" spans="1:8" x14ac:dyDescent="0.3">
      <c r="A457" s="6" t="str">
        <f>INDEX(Test_Data!B:B,MATCH(Defect_Data!B457,Test_Data!A:A,0))</f>
        <v>P003</v>
      </c>
      <c r="B457" s="6" t="s">
        <v>24</v>
      </c>
      <c r="C457" s="6" t="str">
        <f>INDEX(Requirement_Tracking!J457:J956,MATCH(Defect_Data!B457,Requirement_Tracking!B457:B956,0))</f>
        <v>D556</v>
      </c>
      <c r="D457" s="6" t="str">
        <f>INDEX(Requirement_Tracking!K457:K956,MATCH(Defect_Data!B457,Requirement_Tracking!B457:B956,0))</f>
        <v>Medium</v>
      </c>
      <c r="E457" s="6" t="str" cm="1">
        <f t="array" ref="E457">IFERROR(_xlfn.SWITCH(INDEX(Test_Data!E:E, MATCH(B457, Test_Data!A:A, 0)),
    "Completed", "Closed",
    "In Progress", "In Progress",
    "Pass", "Closed",
    "Fail", "Reopened",
    "Not Possible", "Rejected",
    ""), "")</f>
        <v>In Progress</v>
      </c>
      <c r="F457" s="6" t="str">
        <f>INDEX(Requirement_Tracking!G457,MATCH(Defect_Data!B457,Requirement_Tracking!B457:B956,0))</f>
        <v>Dara H.</v>
      </c>
      <c r="G457" s="6" t="str">
        <f>INDEX(Requirement_Tracking!H457,MATCH(Defect_Data!B457,Requirement_Tracking!B457:B956,0))</f>
        <v>Project C</v>
      </c>
      <c r="H457" s="11">
        <f>IFERROR(EDATE(INDEX(Test_Data!H:H, MATCH(B457, Test_Data!A:A, 0)), -2), "")</f>
        <v>45296</v>
      </c>
    </row>
    <row r="458" spans="1:8" x14ac:dyDescent="0.3">
      <c r="A458" s="6" t="str">
        <f>INDEX(Test_Data!B:B,MATCH(Defect_Data!B458,Test_Data!A:A,0))</f>
        <v>P003</v>
      </c>
      <c r="B458" s="6" t="s">
        <v>25</v>
      </c>
      <c r="C458" s="6" t="str">
        <f>INDEX(Requirement_Tracking!J458:J957,MATCH(Defect_Data!B458,Requirement_Tracking!B458:B957,0))</f>
        <v>None</v>
      </c>
      <c r="D458" s="6" t="str">
        <f>INDEX(Requirement_Tracking!K458:K957,MATCH(Defect_Data!B458,Requirement_Tracking!B458:B957,0))</f>
        <v>None</v>
      </c>
      <c r="E458" s="6" t="str" cm="1">
        <f t="array" ref="E458">IFERROR(_xlfn.SWITCH(INDEX(Test_Data!E:E, MATCH(B458, Test_Data!A:A, 0)),
    "Completed", "Closed",
    "In Progress", "In Progress",
    "Pass", "Closed",
    "Fail", "Reopened",
    "Not Possible", "Rejected",
    ""), "")</f>
        <v>Closed</v>
      </c>
      <c r="F458" s="6" t="str">
        <f>INDEX(Requirement_Tracking!G458,MATCH(Defect_Data!B458,Requirement_Tracking!B458:B957,0))</f>
        <v>Akshay G.</v>
      </c>
      <c r="G458" s="6" t="str">
        <f>INDEX(Requirement_Tracking!H458,MATCH(Defect_Data!B458,Requirement_Tracking!B458:B957,0))</f>
        <v>Project D</v>
      </c>
      <c r="H458" s="11">
        <f>IFERROR(EDATE(INDEX(Test_Data!H:H, MATCH(B458, Test_Data!A:A, 0)), -2), "")</f>
        <v>45235</v>
      </c>
    </row>
    <row r="459" spans="1:8" x14ac:dyDescent="0.3">
      <c r="A459" s="6" t="str">
        <f>INDEX(Test_Data!B:B,MATCH(Defect_Data!B459,Test_Data!A:A,0))</f>
        <v>P001</v>
      </c>
      <c r="B459" s="6" t="s">
        <v>26</v>
      </c>
      <c r="C459" s="6" t="str">
        <f>INDEX(Requirement_Tracking!J459:J958,MATCH(Defect_Data!B459,Requirement_Tracking!B459:B958,0))</f>
        <v>None</v>
      </c>
      <c r="D459" s="6" t="str">
        <f>INDEX(Requirement_Tracking!K459:K958,MATCH(Defect_Data!B459,Requirement_Tracking!B459:B958,0))</f>
        <v>None</v>
      </c>
      <c r="E459" s="6" t="str" cm="1">
        <f t="array" ref="E459">IFERROR(_xlfn.SWITCH(INDEX(Test_Data!E:E, MATCH(B459, Test_Data!A:A, 0)),
    "Completed", "Closed",
    "In Progress", "In Progress",
    "Pass", "Closed",
    "Fail", "Reopened",
    "Not Possible", "Rejected",
    ""), "")</f>
        <v>Closed</v>
      </c>
      <c r="F459" s="6" t="str">
        <f>INDEX(Requirement_Tracking!G459,MATCH(Defect_Data!B459,Requirement_Tracking!B459:B958,0))</f>
        <v>Dara H.</v>
      </c>
      <c r="G459" s="6" t="str">
        <f>INDEX(Requirement_Tracking!H459,MATCH(Defect_Data!B459,Requirement_Tracking!B459:B958,0))</f>
        <v>Project E</v>
      </c>
      <c r="H459" s="11">
        <f>IFERROR(EDATE(INDEX(Test_Data!H:H, MATCH(B459, Test_Data!A:A, 0)), -2), "")</f>
        <v>45315</v>
      </c>
    </row>
    <row r="460" spans="1:8" x14ac:dyDescent="0.3">
      <c r="A460" s="6" t="str">
        <f>INDEX(Test_Data!B:B,MATCH(Defect_Data!B460,Test_Data!A:A,0))</f>
        <v>P005</v>
      </c>
      <c r="B460" s="6" t="s">
        <v>27</v>
      </c>
      <c r="C460" s="6" t="str">
        <f>INDEX(Requirement_Tracking!J460:J959,MATCH(Defect_Data!B460,Requirement_Tracking!B460:B959,0))</f>
        <v>D559</v>
      </c>
      <c r="D460" s="6" t="str">
        <f>INDEX(Requirement_Tracking!K460:K959,MATCH(Defect_Data!B460,Requirement_Tracking!B460:B959,0))</f>
        <v>Medium</v>
      </c>
      <c r="E460" s="6" t="str" cm="1">
        <f t="array" ref="E460">IFERROR(_xlfn.SWITCH(INDEX(Test_Data!E:E, MATCH(B460, Test_Data!A:A, 0)),
    "Completed", "Closed",
    "In Progress", "In Progress",
    "Pass", "Closed",
    "Fail", "Reopened",
    "Not Possible", "Rejected",
    ""), "")</f>
        <v>In Progress</v>
      </c>
      <c r="F460" s="6" t="str">
        <f>INDEX(Requirement_Tracking!G460,MATCH(Defect_Data!B460,Requirement_Tracking!B460:B959,0))</f>
        <v>Akshay G.</v>
      </c>
      <c r="G460" s="6" t="str">
        <f>INDEX(Requirement_Tracking!H460,MATCH(Defect_Data!B460,Requirement_Tracking!B460:B959,0))</f>
        <v>Project D</v>
      </c>
      <c r="H460" s="11">
        <f>IFERROR(EDATE(INDEX(Test_Data!H:H, MATCH(B460, Test_Data!A:A, 0)), -2), "")</f>
        <v>45304</v>
      </c>
    </row>
    <row r="461" spans="1:8" x14ac:dyDescent="0.3">
      <c r="A461" s="6" t="str">
        <f>INDEX(Test_Data!B:B,MATCH(Defect_Data!B461,Test_Data!A:A,0))</f>
        <v>P003</v>
      </c>
      <c r="B461" s="6" t="s">
        <v>28</v>
      </c>
      <c r="C461" s="6" t="str">
        <f>INDEX(Requirement_Tracking!J461:J960,MATCH(Defect_Data!B461,Requirement_Tracking!B461:B960,0))</f>
        <v>None</v>
      </c>
      <c r="D461" s="6" t="str">
        <f>INDEX(Requirement_Tracking!K461:K960,MATCH(Defect_Data!B461,Requirement_Tracking!B461:B960,0))</f>
        <v>None</v>
      </c>
      <c r="E461" s="6" t="str" cm="1">
        <f t="array" ref="E461">IFERROR(_xlfn.SWITCH(INDEX(Test_Data!E:E, MATCH(B461, Test_Data!A:A, 0)),
    "Completed", "Closed",
    "In Progress", "In Progress",
    "Pass", "Closed",
    "Fail", "Reopened",
    "Not Possible", "Rejected",
    ""), "")</f>
        <v>Closed</v>
      </c>
      <c r="F461" s="6" t="str">
        <f>INDEX(Requirement_Tracking!G461,MATCH(Defect_Data!B461,Requirement_Tracking!B461:B960,0))</f>
        <v>Jasmin P.</v>
      </c>
      <c r="G461" s="6" t="str">
        <f>INDEX(Requirement_Tracking!H461,MATCH(Defect_Data!B461,Requirement_Tracking!B461:B960,0))</f>
        <v>Project D</v>
      </c>
      <c r="H461" s="11">
        <f>IFERROR(EDATE(INDEX(Test_Data!H:H, MATCH(B461, Test_Data!A:A, 0)), -2), "")</f>
        <v>45355</v>
      </c>
    </row>
    <row r="462" spans="1:8" x14ac:dyDescent="0.3">
      <c r="A462" s="6" t="str">
        <f>INDEX(Test_Data!B:B,MATCH(Defect_Data!B462,Test_Data!A:A,0))</f>
        <v>P004</v>
      </c>
      <c r="B462" s="6" t="s">
        <v>29</v>
      </c>
      <c r="C462" s="6" t="str">
        <f>INDEX(Requirement_Tracking!J462:J961,MATCH(Defect_Data!B462,Requirement_Tracking!B462:B961,0))</f>
        <v>None</v>
      </c>
      <c r="D462" s="6" t="str">
        <f>INDEX(Requirement_Tracking!K462:K961,MATCH(Defect_Data!B462,Requirement_Tracking!B462:B961,0))</f>
        <v>None</v>
      </c>
      <c r="E462" s="6" t="str" cm="1">
        <f t="array" ref="E462">IFERROR(_xlfn.SWITCH(INDEX(Test_Data!E:E, MATCH(B462, Test_Data!A:A, 0)),
    "Completed", "Closed",
    "In Progress", "In Progress",
    "Pass", "Closed",
    "Fail", "Reopened",
    "Not Possible", "Rejected",
    ""), "")</f>
        <v>Closed</v>
      </c>
      <c r="F462" s="6" t="str">
        <f>INDEX(Requirement_Tracking!G462,MATCH(Defect_Data!B462,Requirement_Tracking!B462:B961,0))</f>
        <v>Sarah G.</v>
      </c>
      <c r="G462" s="6" t="str">
        <f>INDEX(Requirement_Tracking!H462,MATCH(Defect_Data!B462,Requirement_Tracking!B462:B961,0))</f>
        <v>Project A</v>
      </c>
      <c r="H462" s="11">
        <f>IFERROR(EDATE(INDEX(Test_Data!H:H, MATCH(B462, Test_Data!A:A, 0)), -2), "")</f>
        <v>45327</v>
      </c>
    </row>
    <row r="463" spans="1:8" x14ac:dyDescent="0.3">
      <c r="A463" s="6" t="str">
        <f>INDEX(Test_Data!B:B,MATCH(Defect_Data!B463,Test_Data!A:A,0))</f>
        <v>P002</v>
      </c>
      <c r="B463" s="6" t="s">
        <v>30</v>
      </c>
      <c r="C463" s="6" t="str">
        <f>INDEX(Requirement_Tracking!J463:J962,MATCH(Defect_Data!B463,Requirement_Tracking!B463:B962,0))</f>
        <v>D562</v>
      </c>
      <c r="D463" s="6" t="str">
        <f>INDEX(Requirement_Tracking!K463:K962,MATCH(Defect_Data!B463,Requirement_Tracking!B463:B962,0))</f>
        <v>High</v>
      </c>
      <c r="E463" s="6" t="str" cm="1">
        <f t="array" ref="E463">IFERROR(_xlfn.SWITCH(INDEX(Test_Data!E:E, MATCH(B463, Test_Data!A:A, 0)),
    "Completed", "Closed",
    "In Progress", "In Progress",
    "Pass", "Closed",
    "Fail", "Reopened",
    "Not Possible", "Rejected",
    ""), "")</f>
        <v>Closed</v>
      </c>
      <c r="F463" s="6" t="str">
        <f>INDEX(Requirement_Tracking!G463,MATCH(Defect_Data!B463,Requirement_Tracking!B463:B962,0))</f>
        <v>Jasmin P.</v>
      </c>
      <c r="G463" s="6" t="str">
        <f>INDEX(Requirement_Tracking!H463,MATCH(Defect_Data!B463,Requirement_Tracking!B463:B962,0))</f>
        <v>Project E</v>
      </c>
      <c r="H463" s="11">
        <f>IFERROR(EDATE(INDEX(Test_Data!H:H, MATCH(B463, Test_Data!A:A, 0)), -2), "")</f>
        <v>45239</v>
      </c>
    </row>
    <row r="464" spans="1:8" x14ac:dyDescent="0.3">
      <c r="A464" s="6" t="str">
        <f>INDEX(Test_Data!B:B,MATCH(Defect_Data!B464,Test_Data!A:A,0))</f>
        <v>P002</v>
      </c>
      <c r="B464" s="6" t="s">
        <v>31</v>
      </c>
      <c r="C464" s="6" t="str">
        <f>INDEX(Requirement_Tracking!J464:J963,MATCH(Defect_Data!B464,Requirement_Tracking!B464:B963,0))</f>
        <v>D213</v>
      </c>
      <c r="D464" s="6" t="str">
        <f>INDEX(Requirement_Tracking!K464:K963,MATCH(Defect_Data!B464,Requirement_Tracking!B464:B963,0))</f>
        <v>Low</v>
      </c>
      <c r="E464" s="6" t="str" cm="1">
        <f t="array" ref="E464">IFERROR(_xlfn.SWITCH(INDEX(Test_Data!E:E, MATCH(B464, Test_Data!A:A, 0)),
    "Completed", "Closed",
    "In Progress", "In Progress",
    "Pass", "Closed",
    "Fail", "Reopened",
    "Not Possible", "Rejected",
    ""), "")</f>
        <v>In Progress</v>
      </c>
      <c r="F464" s="6" t="str">
        <f>INDEX(Requirement_Tracking!G464,MATCH(Defect_Data!B464,Requirement_Tracking!B464:B963,0))</f>
        <v>Sarah G.</v>
      </c>
      <c r="G464" s="6" t="str">
        <f>INDEX(Requirement_Tracking!H464,MATCH(Defect_Data!B464,Requirement_Tracking!B464:B963,0))</f>
        <v>Project D</v>
      </c>
      <c r="H464" s="11">
        <f>IFERROR(EDATE(INDEX(Test_Data!H:H, MATCH(B464, Test_Data!A:A, 0)), -2), "")</f>
        <v>45412</v>
      </c>
    </row>
    <row r="465" spans="1:8" x14ac:dyDescent="0.3">
      <c r="A465" s="6" t="str">
        <f>INDEX(Test_Data!B:B,MATCH(Defect_Data!B465,Test_Data!A:A,0))</f>
        <v>P004</v>
      </c>
      <c r="B465" s="6" t="s">
        <v>32</v>
      </c>
      <c r="C465" s="6" t="str">
        <f>INDEX(Requirement_Tracking!J465:J964,MATCH(Defect_Data!B465,Requirement_Tracking!B465:B964,0))</f>
        <v>D455</v>
      </c>
      <c r="D465" s="6" t="str">
        <f>INDEX(Requirement_Tracking!K465:K964,MATCH(Defect_Data!B465,Requirement_Tracking!B465:B964,0))</f>
        <v>Low</v>
      </c>
      <c r="E465" s="6" t="str" cm="1">
        <f t="array" ref="E465">IFERROR(_xlfn.SWITCH(INDEX(Test_Data!E:E, MATCH(B465, Test_Data!A:A, 0)),
    "Completed", "Closed",
    "In Progress", "In Progress",
    "Pass", "Closed",
    "Fail", "Reopened",
    "Not Possible", "Rejected",
    ""), "")</f>
        <v>Closed</v>
      </c>
      <c r="F465" s="6" t="str">
        <f>INDEX(Requirement_Tracking!G465,MATCH(Defect_Data!B465,Requirement_Tracking!B465:B964,0))</f>
        <v>Dara H.</v>
      </c>
      <c r="G465" s="6" t="str">
        <f>INDEX(Requirement_Tracking!H465,MATCH(Defect_Data!B465,Requirement_Tracking!B465:B964,0))</f>
        <v>Project E</v>
      </c>
      <c r="H465" s="11">
        <f>IFERROR(EDATE(INDEX(Test_Data!H:H, MATCH(B465, Test_Data!A:A, 0)), -2), "")</f>
        <v>45296</v>
      </c>
    </row>
    <row r="466" spans="1:8" x14ac:dyDescent="0.3">
      <c r="A466" s="6" t="str">
        <f>INDEX(Test_Data!B:B,MATCH(Defect_Data!B466,Test_Data!A:A,0))</f>
        <v>P004</v>
      </c>
      <c r="B466" s="6" t="s">
        <v>33</v>
      </c>
      <c r="C466" s="6" t="str">
        <f>INDEX(Requirement_Tracking!J466:J965,MATCH(Defect_Data!B466,Requirement_Tracking!B466:B965,0))</f>
        <v>D565</v>
      </c>
      <c r="D466" s="6" t="str">
        <f>INDEX(Requirement_Tracking!K466:K965,MATCH(Defect_Data!B466,Requirement_Tracking!B466:B965,0))</f>
        <v>High</v>
      </c>
      <c r="E466" s="6" t="str" cm="1">
        <f t="array" ref="E466">IFERROR(_xlfn.SWITCH(INDEX(Test_Data!E:E, MATCH(B466, Test_Data!A:A, 0)),
    "Completed", "Closed",
    "In Progress", "In Progress",
    "Pass", "Closed",
    "Fail", "Reopened",
    "Not Possible", "Rejected",
    ""), "")</f>
        <v>In Progress</v>
      </c>
      <c r="F466" s="6" t="str">
        <f>INDEX(Requirement_Tracking!G466,MATCH(Defect_Data!B466,Requirement_Tracking!B466:B965,0))</f>
        <v>Jasmin P.</v>
      </c>
      <c r="G466" s="6" t="str">
        <f>INDEX(Requirement_Tracking!H466,MATCH(Defect_Data!B466,Requirement_Tracking!B466:B965,0))</f>
        <v>Project B</v>
      </c>
      <c r="H466" s="11">
        <f>IFERROR(EDATE(INDEX(Test_Data!H:H, MATCH(B466, Test_Data!A:A, 0)), -2), "")</f>
        <v>45272</v>
      </c>
    </row>
    <row r="467" spans="1:8" x14ac:dyDescent="0.3">
      <c r="A467" s="6" t="str">
        <f>INDEX(Test_Data!B:B,MATCH(Defect_Data!B467,Test_Data!A:A,0))</f>
        <v>P005</v>
      </c>
      <c r="B467" s="6" t="s">
        <v>34</v>
      </c>
      <c r="C467" s="6" t="str">
        <f>INDEX(Requirement_Tracking!J467:J966,MATCH(Defect_Data!B467,Requirement_Tracking!B467:B966,0))</f>
        <v>D623</v>
      </c>
      <c r="D467" s="6" t="str">
        <f>INDEX(Requirement_Tracking!K467:K966,MATCH(Defect_Data!B467,Requirement_Tracking!B467:B966,0))</f>
        <v>High</v>
      </c>
      <c r="E467" s="6" t="str" cm="1">
        <f t="array" ref="E467">IFERROR(_xlfn.SWITCH(INDEX(Test_Data!E:E, MATCH(B467, Test_Data!A:A, 0)),
    "Completed", "Closed",
    "In Progress", "In Progress",
    "Pass", "Closed",
    "Fail", "Reopened",
    "Not Possible", "Rejected",
    ""), "")</f>
        <v>Rejected</v>
      </c>
      <c r="F467" s="6" t="str">
        <f>INDEX(Requirement_Tracking!G467,MATCH(Defect_Data!B467,Requirement_Tracking!B467:B966,0))</f>
        <v>Akshay G.</v>
      </c>
      <c r="G467" s="6" t="str">
        <f>INDEX(Requirement_Tracking!H467,MATCH(Defect_Data!B467,Requirement_Tracking!B467:B966,0))</f>
        <v>Project B</v>
      </c>
      <c r="H467" s="11">
        <f>IFERROR(EDATE(INDEX(Test_Data!H:H, MATCH(B467, Test_Data!A:A, 0)), -2), "")</f>
        <v>45270</v>
      </c>
    </row>
    <row r="468" spans="1:8" x14ac:dyDescent="0.3">
      <c r="A468" s="6" t="str">
        <f>INDEX(Test_Data!B:B,MATCH(Defect_Data!B468,Test_Data!A:A,0))</f>
        <v>P003</v>
      </c>
      <c r="B468" s="6" t="s">
        <v>35</v>
      </c>
      <c r="C468" s="6" t="str">
        <f>INDEX(Requirement_Tracking!J468:J967,MATCH(Defect_Data!B468,Requirement_Tracking!B468:B967,0))</f>
        <v>None</v>
      </c>
      <c r="D468" s="6" t="str">
        <f>INDEX(Requirement_Tracking!K468:K967,MATCH(Defect_Data!B468,Requirement_Tracking!B468:B967,0))</f>
        <v>None</v>
      </c>
      <c r="E468" s="6" t="str" cm="1">
        <f t="array" ref="E468">IFERROR(_xlfn.SWITCH(INDEX(Test_Data!E:E, MATCH(B468, Test_Data!A:A, 0)),
    "Completed", "Closed",
    "In Progress", "In Progress",
    "Pass", "Closed",
    "Fail", "Reopened",
    "Not Possible", "Rejected",
    ""), "")</f>
        <v>In Progress</v>
      </c>
      <c r="F468" s="6" t="str">
        <f>INDEX(Requirement_Tracking!G468,MATCH(Defect_Data!B468,Requirement_Tracking!B468:B967,0))</f>
        <v>Akshay G.</v>
      </c>
      <c r="G468" s="6" t="str">
        <f>INDEX(Requirement_Tracking!H468,MATCH(Defect_Data!B468,Requirement_Tracking!B468:B967,0))</f>
        <v>Project B</v>
      </c>
      <c r="H468" s="11">
        <f>IFERROR(EDATE(INDEX(Test_Data!H:H, MATCH(B468, Test_Data!A:A, 0)), -2), "")</f>
        <v>45289</v>
      </c>
    </row>
    <row r="469" spans="1:8" x14ac:dyDescent="0.3">
      <c r="A469" s="6" t="str">
        <f>INDEX(Test_Data!B:B,MATCH(Defect_Data!B469,Test_Data!A:A,0))</f>
        <v>P002</v>
      </c>
      <c r="B469" s="6" t="s">
        <v>36</v>
      </c>
      <c r="C469" s="6" t="str">
        <f>INDEX(Requirement_Tracking!J469:J968,MATCH(Defect_Data!B469,Requirement_Tracking!B469:B968,0))</f>
        <v>D568</v>
      </c>
      <c r="D469" s="6" t="str">
        <f>INDEX(Requirement_Tracking!K469:K968,MATCH(Defect_Data!B469,Requirement_Tracking!B469:B968,0))</f>
        <v>High</v>
      </c>
      <c r="E469" s="6" t="str" cm="1">
        <f t="array" ref="E469">IFERROR(_xlfn.SWITCH(INDEX(Test_Data!E:E, MATCH(B469, Test_Data!A:A, 0)),
    "Completed", "Closed",
    "In Progress", "In Progress",
    "Pass", "Closed",
    "Fail", "Reopened",
    "Not Possible", "Rejected",
    ""), "")</f>
        <v>In Progress</v>
      </c>
      <c r="F469" s="6" t="str">
        <f>INDEX(Requirement_Tracking!G469,MATCH(Defect_Data!B469,Requirement_Tracking!B469:B968,0))</f>
        <v>Dara H.</v>
      </c>
      <c r="G469" s="6" t="str">
        <f>INDEX(Requirement_Tracking!H469,MATCH(Defect_Data!B469,Requirement_Tracking!B469:B968,0))</f>
        <v>Project B</v>
      </c>
      <c r="H469" s="11">
        <f>IFERROR(EDATE(INDEX(Test_Data!H:H, MATCH(B469, Test_Data!A:A, 0)), -2), "")</f>
        <v>45351</v>
      </c>
    </row>
    <row r="470" spans="1:8" x14ac:dyDescent="0.3">
      <c r="A470" s="6" t="str">
        <f>INDEX(Test_Data!B:B,MATCH(Defect_Data!B470,Test_Data!A:A,0))</f>
        <v>P003</v>
      </c>
      <c r="B470" s="6" t="s">
        <v>37</v>
      </c>
      <c r="C470" s="6" t="str">
        <f>INDEX(Requirement_Tracking!J470:J969,MATCH(Defect_Data!B470,Requirement_Tracking!B470:B969,0))</f>
        <v>None</v>
      </c>
      <c r="D470" s="6" t="str">
        <f>INDEX(Requirement_Tracking!K470:K969,MATCH(Defect_Data!B470,Requirement_Tracking!B470:B969,0))</f>
        <v>None</v>
      </c>
      <c r="E470" s="6" t="str" cm="1">
        <f t="array" ref="E470">IFERROR(_xlfn.SWITCH(INDEX(Test_Data!E:E, MATCH(B470, Test_Data!A:A, 0)),
    "Completed", "Closed",
    "In Progress", "In Progress",
    "Pass", "Closed",
    "Fail", "Reopened",
    "Not Possible", "Rejected",
    ""), "")</f>
        <v>In Progress</v>
      </c>
      <c r="F470" s="6" t="str">
        <f>INDEX(Requirement_Tracking!G470,MATCH(Defect_Data!B470,Requirement_Tracking!B470:B969,0))</f>
        <v>Dara H.</v>
      </c>
      <c r="G470" s="6" t="str">
        <f>INDEX(Requirement_Tracking!H470,MATCH(Defect_Data!B470,Requirement_Tracking!B470:B969,0))</f>
        <v>Project C</v>
      </c>
      <c r="H470" s="11">
        <f>IFERROR(EDATE(INDEX(Test_Data!H:H, MATCH(B470, Test_Data!A:A, 0)), -2), "")</f>
        <v>45266</v>
      </c>
    </row>
    <row r="471" spans="1:8" x14ac:dyDescent="0.3">
      <c r="A471" s="6" t="str">
        <f>INDEX(Test_Data!B:B,MATCH(Defect_Data!B471,Test_Data!A:A,0))</f>
        <v>P001</v>
      </c>
      <c r="B471" s="6" t="s">
        <v>38</v>
      </c>
      <c r="C471" s="6" t="str">
        <f>INDEX(Requirement_Tracking!J471:J970,MATCH(Defect_Data!B471,Requirement_Tracking!B471:B970,0))</f>
        <v>D144</v>
      </c>
      <c r="D471" s="6" t="str">
        <f>INDEX(Requirement_Tracking!K471:K970,MATCH(Defect_Data!B471,Requirement_Tracking!B471:B970,0))</f>
        <v>Medium</v>
      </c>
      <c r="E471" s="6" t="str" cm="1">
        <f t="array" ref="E471">IFERROR(_xlfn.SWITCH(INDEX(Test_Data!E:E, MATCH(B471, Test_Data!A:A, 0)),
    "Completed", "Closed",
    "In Progress", "In Progress",
    "Pass", "Closed",
    "Fail", "Reopened",
    "Not Possible", "Rejected",
    ""), "")</f>
        <v>Closed</v>
      </c>
      <c r="F471" s="6" t="str">
        <f>INDEX(Requirement_Tracking!G471,MATCH(Defect_Data!B471,Requirement_Tracking!B471:B970,0))</f>
        <v>Dara H.</v>
      </c>
      <c r="G471" s="6" t="str">
        <f>INDEX(Requirement_Tracking!H471,MATCH(Defect_Data!B471,Requirement_Tracking!B471:B970,0))</f>
        <v>Project A</v>
      </c>
      <c r="H471" s="11">
        <f>IFERROR(EDATE(INDEX(Test_Data!H:H, MATCH(B471, Test_Data!A:A, 0)), -2), "")</f>
        <v>45286</v>
      </c>
    </row>
    <row r="472" spans="1:8" x14ac:dyDescent="0.3">
      <c r="A472" s="6" t="str">
        <f>INDEX(Test_Data!B:B,MATCH(Defect_Data!B472,Test_Data!A:A,0))</f>
        <v>P004</v>
      </c>
      <c r="B472" s="6" t="s">
        <v>39</v>
      </c>
      <c r="C472" s="6" t="str">
        <f>INDEX(Requirement_Tracking!J472:J971,MATCH(Defect_Data!B472,Requirement_Tracking!B472:B971,0))</f>
        <v>D571</v>
      </c>
      <c r="D472" s="6" t="str">
        <f>INDEX(Requirement_Tracking!K472:K971,MATCH(Defect_Data!B472,Requirement_Tracking!B472:B971,0))</f>
        <v>Critical</v>
      </c>
      <c r="E472" s="6" t="str" cm="1">
        <f t="array" ref="E472">IFERROR(_xlfn.SWITCH(INDEX(Test_Data!E:E, MATCH(B472, Test_Data!A:A, 0)),
    "Completed", "Closed",
    "In Progress", "In Progress",
    "Pass", "Closed",
    "Fail", "Reopened",
    "Not Possible", "Rejected",
    ""), "")</f>
        <v>In Progress</v>
      </c>
      <c r="F472" s="6" t="str">
        <f>INDEX(Requirement_Tracking!G472,MATCH(Defect_Data!B472,Requirement_Tracking!B472:B971,0))</f>
        <v>Akshay G.</v>
      </c>
      <c r="G472" s="6" t="str">
        <f>INDEX(Requirement_Tracking!H472,MATCH(Defect_Data!B472,Requirement_Tracking!B472:B971,0))</f>
        <v>Project D</v>
      </c>
      <c r="H472" s="11">
        <f>IFERROR(EDATE(INDEX(Test_Data!H:H, MATCH(B472, Test_Data!A:A, 0)), -2), "")</f>
        <v>45345</v>
      </c>
    </row>
    <row r="473" spans="1:8" x14ac:dyDescent="0.3">
      <c r="A473" s="6" t="str">
        <f>INDEX(Test_Data!B:B,MATCH(Defect_Data!B473,Test_Data!A:A,0))</f>
        <v>P003</v>
      </c>
      <c r="B473" s="6" t="s">
        <v>40</v>
      </c>
      <c r="C473" s="6" t="str">
        <f>INDEX(Requirement_Tracking!J473:J972,MATCH(Defect_Data!B473,Requirement_Tracking!B473:B972,0))</f>
        <v>None</v>
      </c>
      <c r="D473" s="6" t="str">
        <f>INDEX(Requirement_Tracking!K473:K972,MATCH(Defect_Data!B473,Requirement_Tracking!B473:B972,0))</f>
        <v>None</v>
      </c>
      <c r="E473" s="6" t="str" cm="1">
        <f t="array" ref="E473">IFERROR(_xlfn.SWITCH(INDEX(Test_Data!E:E, MATCH(B473, Test_Data!A:A, 0)),
    "Completed", "Closed",
    "In Progress", "In Progress",
    "Pass", "Closed",
    "Fail", "Reopened",
    "Not Possible", "Rejected",
    ""), "")</f>
        <v>Closed</v>
      </c>
      <c r="F473" s="6" t="str">
        <f>INDEX(Requirement_Tracking!G473,MATCH(Defect_Data!B473,Requirement_Tracking!B473:B972,0))</f>
        <v>Dara H.</v>
      </c>
      <c r="G473" s="6" t="str">
        <f>INDEX(Requirement_Tracking!H473,MATCH(Defect_Data!B473,Requirement_Tracking!B473:B972,0))</f>
        <v>Project C</v>
      </c>
      <c r="H473" s="11">
        <f>IFERROR(EDATE(INDEX(Test_Data!H:H, MATCH(B473, Test_Data!A:A, 0)), -2), "")</f>
        <v>45233</v>
      </c>
    </row>
    <row r="474" spans="1:8" x14ac:dyDescent="0.3">
      <c r="A474" s="6" t="str">
        <f>INDEX(Test_Data!B:B,MATCH(Defect_Data!B474,Test_Data!A:A,0))</f>
        <v>P005</v>
      </c>
      <c r="B474" s="6" t="s">
        <v>41</v>
      </c>
      <c r="C474" s="6" t="str">
        <f>INDEX(Requirement_Tracking!J474:J973,MATCH(Defect_Data!B474,Requirement_Tracking!B474:B973,0))</f>
        <v>None</v>
      </c>
      <c r="D474" s="6" t="str">
        <f>INDEX(Requirement_Tracking!K474:K973,MATCH(Defect_Data!B474,Requirement_Tracking!B474:B973,0))</f>
        <v>None</v>
      </c>
      <c r="E474" s="6" t="str" cm="1">
        <f t="array" ref="E474">IFERROR(_xlfn.SWITCH(INDEX(Test_Data!E:E, MATCH(B474, Test_Data!A:A, 0)),
    "Completed", "Closed",
    "In Progress", "In Progress",
    "Pass", "Closed",
    "Fail", "Reopened",
    "Not Possible", "Rejected",
    ""), "")</f>
        <v>Closed</v>
      </c>
      <c r="F474" s="6" t="str">
        <f>INDEX(Requirement_Tracking!G474,MATCH(Defect_Data!B474,Requirement_Tracking!B474:B973,0))</f>
        <v>Jaha U.</v>
      </c>
      <c r="G474" s="6" t="str">
        <f>INDEX(Requirement_Tracking!H474,MATCH(Defect_Data!B474,Requirement_Tracking!B474:B973,0))</f>
        <v>Project B</v>
      </c>
      <c r="H474" s="11">
        <f>IFERROR(EDATE(INDEX(Test_Data!H:H, MATCH(B474, Test_Data!A:A, 0)), -2), "")</f>
        <v>45366</v>
      </c>
    </row>
    <row r="475" spans="1:8" x14ac:dyDescent="0.3">
      <c r="A475" s="6" t="str">
        <f>INDEX(Test_Data!B:B,MATCH(Defect_Data!B475,Test_Data!A:A,0))</f>
        <v>P002</v>
      </c>
      <c r="B475" s="6" t="s">
        <v>42</v>
      </c>
      <c r="C475" s="6" t="str">
        <f>INDEX(Requirement_Tracking!J475:J974,MATCH(Defect_Data!B475,Requirement_Tracking!B475:B974,0))</f>
        <v>D574</v>
      </c>
      <c r="D475" s="6" t="str">
        <f>INDEX(Requirement_Tracking!K475:K974,MATCH(Defect_Data!B475,Requirement_Tracking!B475:B974,0))</f>
        <v>Critical</v>
      </c>
      <c r="E475" s="6" t="str" cm="1">
        <f t="array" ref="E475">IFERROR(_xlfn.SWITCH(INDEX(Test_Data!E:E, MATCH(B475, Test_Data!A:A, 0)),
    "Completed", "Closed",
    "In Progress", "In Progress",
    "Pass", "Closed",
    "Fail", "Reopened",
    "Not Possible", "Rejected",
    ""), "")</f>
        <v>Rejected</v>
      </c>
      <c r="F475" s="6" t="str">
        <f>INDEX(Requirement_Tracking!G475,MATCH(Defect_Data!B475,Requirement_Tracking!B475:B974,0))</f>
        <v>Akshay G.</v>
      </c>
      <c r="G475" s="6" t="str">
        <f>INDEX(Requirement_Tracking!H475,MATCH(Defect_Data!B475,Requirement_Tracking!B475:B974,0))</f>
        <v>Project A</v>
      </c>
      <c r="H475" s="11">
        <f>IFERROR(EDATE(INDEX(Test_Data!H:H, MATCH(B475, Test_Data!A:A, 0)), -2), "")</f>
        <v>45319</v>
      </c>
    </row>
    <row r="476" spans="1:8" x14ac:dyDescent="0.3">
      <c r="A476" s="6" t="str">
        <f>INDEX(Test_Data!B:B,MATCH(Defect_Data!B476,Test_Data!A:A,0))</f>
        <v>P005</v>
      </c>
      <c r="B476" s="6" t="s">
        <v>43</v>
      </c>
      <c r="C476" s="6" t="str">
        <f>INDEX(Requirement_Tracking!J476:J975,MATCH(Defect_Data!B476,Requirement_Tracking!B476:B975,0))</f>
        <v>None</v>
      </c>
      <c r="D476" s="6" t="str">
        <f>INDEX(Requirement_Tracking!K476:K975,MATCH(Defect_Data!B476,Requirement_Tracking!B476:B975,0))</f>
        <v>None</v>
      </c>
      <c r="E476" s="6" t="str" cm="1">
        <f t="array" ref="E476">IFERROR(_xlfn.SWITCH(INDEX(Test_Data!E:E, MATCH(B476, Test_Data!A:A, 0)),
    "Completed", "Closed",
    "In Progress", "In Progress",
    "Pass", "Closed",
    "Fail", "Reopened",
    "Not Possible", "Rejected",
    ""), "")</f>
        <v>In Progress</v>
      </c>
      <c r="F476" s="6" t="str">
        <f>INDEX(Requirement_Tracking!G476,MATCH(Defect_Data!B476,Requirement_Tracking!B476:B975,0))</f>
        <v>Jaha U.</v>
      </c>
      <c r="G476" s="6" t="str">
        <f>INDEX(Requirement_Tracking!H476,MATCH(Defect_Data!B476,Requirement_Tracking!B476:B975,0))</f>
        <v>Project C</v>
      </c>
      <c r="H476" s="11">
        <f>IFERROR(EDATE(INDEX(Test_Data!H:H, MATCH(B476, Test_Data!A:A, 0)), -2), "")</f>
        <v>45355</v>
      </c>
    </row>
    <row r="477" spans="1:8" x14ac:dyDescent="0.3">
      <c r="A477" s="6" t="str">
        <f>INDEX(Test_Data!B:B,MATCH(Defect_Data!B477,Test_Data!A:A,0))</f>
        <v>P002</v>
      </c>
      <c r="B477" s="6" t="s">
        <v>44</v>
      </c>
      <c r="C477" s="6" t="str">
        <f>INDEX(Requirement_Tracking!J477:J976,MATCH(Defect_Data!B477,Requirement_Tracking!B477:B976,0))</f>
        <v>None</v>
      </c>
      <c r="D477" s="6" t="str">
        <f>INDEX(Requirement_Tracking!K477:K976,MATCH(Defect_Data!B477,Requirement_Tracking!B477:B976,0))</f>
        <v>None</v>
      </c>
      <c r="E477" s="6" t="str" cm="1">
        <f t="array" ref="E477">IFERROR(_xlfn.SWITCH(INDEX(Test_Data!E:E, MATCH(B477, Test_Data!A:A, 0)),
    "Completed", "Closed",
    "In Progress", "In Progress",
    "Pass", "Closed",
    "Fail", "Reopened",
    "Not Possible", "Rejected",
    ""), "")</f>
        <v>In Progress</v>
      </c>
      <c r="F477" s="6" t="str">
        <f>INDEX(Requirement_Tracking!G477,MATCH(Defect_Data!B477,Requirement_Tracking!B477:B976,0))</f>
        <v>Dara H.</v>
      </c>
      <c r="G477" s="6" t="str">
        <f>INDEX(Requirement_Tracking!H477,MATCH(Defect_Data!B477,Requirement_Tracking!B477:B976,0))</f>
        <v>Project A</v>
      </c>
      <c r="H477" s="11">
        <f>IFERROR(EDATE(INDEX(Test_Data!H:H, MATCH(B477, Test_Data!A:A, 0)), -2), "")</f>
        <v>45344</v>
      </c>
    </row>
    <row r="478" spans="1:8" x14ac:dyDescent="0.3">
      <c r="A478" s="6" t="str">
        <f>INDEX(Test_Data!B:B,MATCH(Defect_Data!B478,Test_Data!A:A,0))</f>
        <v>P001</v>
      </c>
      <c r="B478" s="6" t="s">
        <v>45</v>
      </c>
      <c r="C478" s="6" t="str">
        <f>INDEX(Requirement_Tracking!J478:J977,MATCH(Defect_Data!B478,Requirement_Tracking!B478:B977,0))</f>
        <v>D577</v>
      </c>
      <c r="D478" s="6" t="str">
        <f>INDEX(Requirement_Tracking!K478:K977,MATCH(Defect_Data!B478,Requirement_Tracking!B478:B977,0))</f>
        <v>Critical</v>
      </c>
      <c r="E478" s="6" t="str" cm="1">
        <f t="array" ref="E478">IFERROR(_xlfn.SWITCH(INDEX(Test_Data!E:E, MATCH(B478, Test_Data!A:A, 0)),
    "Completed", "Closed",
    "In Progress", "In Progress",
    "Pass", "Closed",
    "Fail", "Reopened",
    "Not Possible", "Rejected",
    ""), "")</f>
        <v>In Progress</v>
      </c>
      <c r="F478" s="6" t="str">
        <f>INDEX(Requirement_Tracking!G478,MATCH(Defect_Data!B478,Requirement_Tracking!B478:B977,0))</f>
        <v>Jasmin P.</v>
      </c>
      <c r="G478" s="6" t="str">
        <f>INDEX(Requirement_Tracking!H478,MATCH(Defect_Data!B478,Requirement_Tracking!B478:B977,0))</f>
        <v>Project A</v>
      </c>
      <c r="H478" s="11">
        <f>IFERROR(EDATE(INDEX(Test_Data!H:H, MATCH(B478, Test_Data!A:A, 0)), -2), "")</f>
        <v>45394</v>
      </c>
    </row>
    <row r="479" spans="1:8" x14ac:dyDescent="0.3">
      <c r="A479" s="6" t="str">
        <f>INDEX(Test_Data!B:B,MATCH(Defect_Data!B479,Test_Data!A:A,0))</f>
        <v>P004</v>
      </c>
      <c r="B479" s="6" t="s">
        <v>46</v>
      </c>
      <c r="C479" s="6" t="str">
        <f>INDEX(Requirement_Tracking!J479:J978,MATCH(Defect_Data!B479,Requirement_Tracking!B479:B978,0))</f>
        <v>None</v>
      </c>
      <c r="D479" s="6" t="str">
        <f>INDEX(Requirement_Tracking!K479:K978,MATCH(Defect_Data!B479,Requirement_Tracking!B479:B978,0))</f>
        <v>None</v>
      </c>
      <c r="E479" s="6" t="str" cm="1">
        <f t="array" ref="E479">IFERROR(_xlfn.SWITCH(INDEX(Test_Data!E:E, MATCH(B479, Test_Data!A:A, 0)),
    "Completed", "Closed",
    "In Progress", "In Progress",
    "Pass", "Closed",
    "Fail", "Reopened",
    "Not Possible", "Rejected",
    ""), "")</f>
        <v>Reopened</v>
      </c>
      <c r="F479" s="6" t="str">
        <f>INDEX(Requirement_Tracking!G479,MATCH(Defect_Data!B479,Requirement_Tracking!B479:B978,0))</f>
        <v>Sarah G.</v>
      </c>
      <c r="G479" s="6" t="str">
        <f>INDEX(Requirement_Tracking!H479,MATCH(Defect_Data!B479,Requirement_Tracking!B479:B978,0))</f>
        <v>Project E</v>
      </c>
      <c r="H479" s="11">
        <f>IFERROR(EDATE(INDEX(Test_Data!H:H, MATCH(B479, Test_Data!A:A, 0)), -2), "")</f>
        <v>45283</v>
      </c>
    </row>
    <row r="480" spans="1:8" x14ac:dyDescent="0.3">
      <c r="A480" s="6" t="str">
        <f>INDEX(Test_Data!B:B,MATCH(Defect_Data!B480,Test_Data!A:A,0))</f>
        <v>P002</v>
      </c>
      <c r="B480" s="6" t="s">
        <v>47</v>
      </c>
      <c r="C480" s="6" t="str">
        <f>INDEX(Requirement_Tracking!J480:J979,MATCH(Defect_Data!B480,Requirement_Tracking!B480:B979,0))</f>
        <v>D588</v>
      </c>
      <c r="D480" s="6" t="str">
        <f>INDEX(Requirement_Tracking!K480:K979,MATCH(Defect_Data!B480,Requirement_Tracking!B480:B979,0))</f>
        <v>Medium</v>
      </c>
      <c r="E480" s="6" t="str" cm="1">
        <f t="array" ref="E480">IFERROR(_xlfn.SWITCH(INDEX(Test_Data!E:E, MATCH(B480, Test_Data!A:A, 0)),
    "Completed", "Closed",
    "In Progress", "In Progress",
    "Pass", "Closed",
    "Fail", "Reopened",
    "Not Possible", "Rejected",
    ""), "")</f>
        <v>Closed</v>
      </c>
      <c r="F480" s="6" t="str">
        <f>INDEX(Requirement_Tracking!G480,MATCH(Defect_Data!B480,Requirement_Tracking!B480:B979,0))</f>
        <v>Sarah G.</v>
      </c>
      <c r="G480" s="6" t="str">
        <f>INDEX(Requirement_Tracking!H480,MATCH(Defect_Data!B480,Requirement_Tracking!B480:B979,0))</f>
        <v>Project B</v>
      </c>
      <c r="H480" s="11">
        <f>IFERROR(EDATE(INDEX(Test_Data!H:H, MATCH(B480, Test_Data!A:A, 0)), -2), "")</f>
        <v>45422</v>
      </c>
    </row>
    <row r="481" spans="1:8" x14ac:dyDescent="0.3">
      <c r="A481" s="6" t="str">
        <f>INDEX(Test_Data!B:B,MATCH(Defect_Data!B481,Test_Data!A:A,0))</f>
        <v>P002</v>
      </c>
      <c r="B481" s="6" t="s">
        <v>48</v>
      </c>
      <c r="C481" s="6" t="str">
        <f>INDEX(Requirement_Tracking!J481:J980,MATCH(Defect_Data!B481,Requirement_Tracking!B481:B980,0))</f>
        <v>D580</v>
      </c>
      <c r="D481" s="6" t="str">
        <f>INDEX(Requirement_Tracking!K481:K980,MATCH(Defect_Data!B481,Requirement_Tracking!B481:B980,0))</f>
        <v>Low</v>
      </c>
      <c r="E481" s="6" t="str" cm="1">
        <f t="array" ref="E481">IFERROR(_xlfn.SWITCH(INDEX(Test_Data!E:E, MATCH(B481, Test_Data!A:A, 0)),
    "Completed", "Closed",
    "In Progress", "In Progress",
    "Pass", "Closed",
    "Fail", "Reopened",
    "Not Possible", "Rejected",
    ""), "")</f>
        <v>In Progress</v>
      </c>
      <c r="F481" s="6" t="str">
        <f>INDEX(Requirement_Tracking!G481,MATCH(Defect_Data!B481,Requirement_Tracking!B481:B980,0))</f>
        <v>Dara H.</v>
      </c>
      <c r="G481" s="6" t="str">
        <f>INDEX(Requirement_Tracking!H481,MATCH(Defect_Data!B481,Requirement_Tracking!B481:B980,0))</f>
        <v>Project C</v>
      </c>
      <c r="H481" s="11">
        <f>IFERROR(EDATE(INDEX(Test_Data!H:H, MATCH(B481, Test_Data!A:A, 0)), -2), "")</f>
        <v>45351</v>
      </c>
    </row>
    <row r="482" spans="1:8" x14ac:dyDescent="0.3">
      <c r="A482" s="6" t="str">
        <f>INDEX(Test_Data!B:B,MATCH(Defect_Data!B482,Test_Data!A:A,0))</f>
        <v>P004</v>
      </c>
      <c r="B482" s="6" t="s">
        <v>49</v>
      </c>
      <c r="C482" s="6" t="str">
        <f>INDEX(Requirement_Tracking!J482:J981,MATCH(Defect_Data!B482,Requirement_Tracking!B482:B981,0))</f>
        <v>None</v>
      </c>
      <c r="D482" s="6" t="str">
        <f>INDEX(Requirement_Tracking!K482:K981,MATCH(Defect_Data!B482,Requirement_Tracking!B482:B981,0))</f>
        <v>None</v>
      </c>
      <c r="E482" s="6" t="str" cm="1">
        <f t="array" ref="E482">IFERROR(_xlfn.SWITCH(INDEX(Test_Data!E:E, MATCH(B482, Test_Data!A:A, 0)),
    "Completed", "Closed",
    "In Progress", "In Progress",
    "Pass", "Closed",
    "Fail", "Reopened",
    "Not Possible", "Rejected",
    ""), "")</f>
        <v>Closed</v>
      </c>
      <c r="F482" s="6" t="str">
        <f>INDEX(Requirement_Tracking!G482,MATCH(Defect_Data!B482,Requirement_Tracking!B482:B981,0))</f>
        <v>Akshay G.</v>
      </c>
      <c r="G482" s="6" t="str">
        <f>INDEX(Requirement_Tracking!H482,MATCH(Defect_Data!B482,Requirement_Tracking!B482:B981,0))</f>
        <v>Project D</v>
      </c>
      <c r="H482" s="11">
        <f>IFERROR(EDATE(INDEX(Test_Data!H:H, MATCH(B482, Test_Data!A:A, 0)), -2), "")</f>
        <v>45440</v>
      </c>
    </row>
    <row r="483" spans="1:8" x14ac:dyDescent="0.3">
      <c r="A483" s="6" t="str">
        <f>INDEX(Test_Data!B:B,MATCH(Defect_Data!B483,Test_Data!A:A,0))</f>
        <v>P002</v>
      </c>
      <c r="B483" s="6" t="s">
        <v>50</v>
      </c>
      <c r="C483" s="6" t="str">
        <f>INDEX(Requirement_Tracking!J483:J982,MATCH(Defect_Data!B483,Requirement_Tracking!B483:B982,0))</f>
        <v>D477</v>
      </c>
      <c r="D483" s="6" t="str">
        <f>INDEX(Requirement_Tracking!K483:K982,MATCH(Defect_Data!B483,Requirement_Tracking!B483:B982,0))</f>
        <v>High</v>
      </c>
      <c r="E483" s="6" t="str" cm="1">
        <f t="array" ref="E483">IFERROR(_xlfn.SWITCH(INDEX(Test_Data!E:E, MATCH(B483, Test_Data!A:A, 0)),
    "Completed", "Closed",
    "In Progress", "In Progress",
    "Pass", "Closed",
    "Fail", "Reopened",
    "Not Possible", "Rejected",
    ""), "")</f>
        <v>Closed</v>
      </c>
      <c r="F483" s="6" t="str">
        <f>INDEX(Requirement_Tracking!G483,MATCH(Defect_Data!B483,Requirement_Tracking!B483:B982,0))</f>
        <v>Sarah G.</v>
      </c>
      <c r="G483" s="6" t="str">
        <f>INDEX(Requirement_Tracking!H483,MATCH(Defect_Data!B483,Requirement_Tracking!B483:B982,0))</f>
        <v>Project E</v>
      </c>
      <c r="H483" s="11">
        <f>IFERROR(EDATE(INDEX(Test_Data!H:H, MATCH(B483, Test_Data!A:A, 0)), -2), "")</f>
        <v>45249</v>
      </c>
    </row>
    <row r="484" spans="1:8" x14ac:dyDescent="0.3">
      <c r="A484" s="6" t="str">
        <f>INDEX(Test_Data!B:B,MATCH(Defect_Data!B484,Test_Data!A:A,0))</f>
        <v>P001</v>
      </c>
      <c r="B484" s="6" t="s">
        <v>51</v>
      </c>
      <c r="C484" s="6" t="str">
        <f>INDEX(Requirement_Tracking!J484:J983,MATCH(Defect_Data!B484,Requirement_Tracking!B484:B983,0))</f>
        <v>D583</v>
      </c>
      <c r="D484" s="6" t="str">
        <f>INDEX(Requirement_Tracking!K484:K983,MATCH(Defect_Data!B484,Requirement_Tracking!B484:B983,0))</f>
        <v>Low</v>
      </c>
      <c r="E484" s="6" t="str" cm="1">
        <f t="array" ref="E484">IFERROR(_xlfn.SWITCH(INDEX(Test_Data!E:E, MATCH(B484, Test_Data!A:A, 0)),
    "Completed", "Closed",
    "In Progress", "In Progress",
    "Pass", "Closed",
    "Fail", "Reopened",
    "Not Possible", "Rejected",
    ""), "")</f>
        <v>In Progress</v>
      </c>
      <c r="F484" s="6" t="str">
        <f>INDEX(Requirement_Tracking!G484,MATCH(Defect_Data!B484,Requirement_Tracking!B484:B983,0))</f>
        <v>Akshay G.</v>
      </c>
      <c r="G484" s="6" t="str">
        <f>INDEX(Requirement_Tracking!H484,MATCH(Defect_Data!B484,Requirement_Tracking!B484:B983,0))</f>
        <v>Project E</v>
      </c>
      <c r="H484" s="11">
        <f>IFERROR(EDATE(INDEX(Test_Data!H:H, MATCH(B484, Test_Data!A:A, 0)), -2), "")</f>
        <v>45278</v>
      </c>
    </row>
    <row r="485" spans="1:8" x14ac:dyDescent="0.3">
      <c r="A485" s="6" t="str">
        <f>INDEX(Test_Data!B:B,MATCH(Defect_Data!B485,Test_Data!A:A,0))</f>
        <v>P002</v>
      </c>
      <c r="B485" s="6" t="s">
        <v>52</v>
      </c>
      <c r="C485" s="6" t="str">
        <f>INDEX(Requirement_Tracking!J485:J984,MATCH(Defect_Data!B485,Requirement_Tracking!B485:B984,0))</f>
        <v>D133</v>
      </c>
      <c r="D485" s="6" t="str">
        <f>INDEX(Requirement_Tracking!K485:K984,MATCH(Defect_Data!B485,Requirement_Tracking!B485:B984,0))</f>
        <v>Low</v>
      </c>
      <c r="E485" s="6" t="str" cm="1">
        <f t="array" ref="E485">IFERROR(_xlfn.SWITCH(INDEX(Test_Data!E:E, MATCH(B485, Test_Data!A:A, 0)),
    "Completed", "Closed",
    "In Progress", "In Progress",
    "Pass", "Closed",
    "Fail", "Reopened",
    "Not Possible", "Rejected",
    ""), "")</f>
        <v>Closed</v>
      </c>
      <c r="F485" s="6" t="str">
        <f>INDEX(Requirement_Tracking!G485,MATCH(Defect_Data!B485,Requirement_Tracking!B485:B984,0))</f>
        <v>Jasmin P.</v>
      </c>
      <c r="G485" s="6" t="str">
        <f>INDEX(Requirement_Tracking!H485,MATCH(Defect_Data!B485,Requirement_Tracking!B485:B984,0))</f>
        <v>Project A</v>
      </c>
      <c r="H485" s="11">
        <f>IFERROR(EDATE(INDEX(Test_Data!H:H, MATCH(B485, Test_Data!A:A, 0)), -2), "")</f>
        <v>45270</v>
      </c>
    </row>
    <row r="486" spans="1:8" x14ac:dyDescent="0.3">
      <c r="A486" s="6" t="str">
        <f>INDEX(Test_Data!B:B,MATCH(Defect_Data!B486,Test_Data!A:A,0))</f>
        <v>P005</v>
      </c>
      <c r="B486" s="6" t="s">
        <v>53</v>
      </c>
      <c r="C486" s="6" t="str">
        <f>INDEX(Requirement_Tracking!J486:J985,MATCH(Defect_Data!B486,Requirement_Tracking!B486:B985,0))</f>
        <v>None</v>
      </c>
      <c r="D486" s="6" t="str">
        <f>INDEX(Requirement_Tracking!K486:K985,MATCH(Defect_Data!B486,Requirement_Tracking!B486:B985,0))</f>
        <v>None</v>
      </c>
      <c r="E486" s="6" t="str" cm="1">
        <f t="array" ref="E486">IFERROR(_xlfn.SWITCH(INDEX(Test_Data!E:E, MATCH(B486, Test_Data!A:A, 0)),
    "Completed", "Closed",
    "In Progress", "In Progress",
    "Pass", "Closed",
    "Fail", "Reopened",
    "Not Possible", "Rejected",
    ""), "")</f>
        <v>Closed</v>
      </c>
      <c r="F486" s="6" t="str">
        <f>INDEX(Requirement_Tracking!G486,MATCH(Defect_Data!B486,Requirement_Tracking!B486:B985,0))</f>
        <v>Jaha U.</v>
      </c>
      <c r="G486" s="6" t="str">
        <f>INDEX(Requirement_Tracking!H486,MATCH(Defect_Data!B486,Requirement_Tracking!B486:B985,0))</f>
        <v>Project C</v>
      </c>
      <c r="H486" s="11">
        <f>IFERROR(EDATE(INDEX(Test_Data!H:H, MATCH(B486, Test_Data!A:A, 0)), -2), "")</f>
        <v>45296</v>
      </c>
    </row>
    <row r="487" spans="1:8" x14ac:dyDescent="0.3">
      <c r="A487" s="6" t="str">
        <f>INDEX(Test_Data!B:B,MATCH(Defect_Data!B487,Test_Data!A:A,0))</f>
        <v>P004</v>
      </c>
      <c r="B487" s="6" t="s">
        <v>54</v>
      </c>
      <c r="C487" s="6" t="str">
        <f>INDEX(Requirement_Tracking!J487:J986,MATCH(Defect_Data!B487,Requirement_Tracking!B487:B986,0))</f>
        <v>D586</v>
      </c>
      <c r="D487" s="6" t="str">
        <f>INDEX(Requirement_Tracking!K487:K986,MATCH(Defect_Data!B487,Requirement_Tracking!B487:B986,0))</f>
        <v>Low</v>
      </c>
      <c r="E487" s="6" t="str" cm="1">
        <f t="array" ref="E487">IFERROR(_xlfn.SWITCH(INDEX(Test_Data!E:E, MATCH(B487, Test_Data!A:A, 0)),
    "Completed", "Closed",
    "In Progress", "In Progress",
    "Pass", "Closed",
    "Fail", "Reopened",
    "Not Possible", "Rejected",
    ""), "")</f>
        <v>Closed</v>
      </c>
      <c r="F487" s="6" t="str">
        <f>INDEX(Requirement_Tracking!G487,MATCH(Defect_Data!B487,Requirement_Tracking!B487:B986,0))</f>
        <v>Sarah G.</v>
      </c>
      <c r="G487" s="6" t="str">
        <f>INDEX(Requirement_Tracking!H487,MATCH(Defect_Data!B487,Requirement_Tracking!B487:B986,0))</f>
        <v>Project B</v>
      </c>
      <c r="H487" s="11">
        <f>IFERROR(EDATE(INDEX(Test_Data!H:H, MATCH(B487, Test_Data!A:A, 0)), -2), "")</f>
        <v>45334</v>
      </c>
    </row>
    <row r="488" spans="1:8" x14ac:dyDescent="0.3">
      <c r="A488" s="6" t="str">
        <f>INDEX(Test_Data!B:B,MATCH(Defect_Data!B488,Test_Data!A:A,0))</f>
        <v>P001</v>
      </c>
      <c r="B488" s="6" t="s">
        <v>55</v>
      </c>
      <c r="C488" s="6" t="str">
        <f>INDEX(Requirement_Tracking!J488:J987,MATCH(Defect_Data!B488,Requirement_Tracking!B488:B987,0))</f>
        <v>None</v>
      </c>
      <c r="D488" s="6" t="str">
        <f>INDEX(Requirement_Tracking!K488:K987,MATCH(Defect_Data!B488,Requirement_Tracking!B488:B987,0))</f>
        <v>None</v>
      </c>
      <c r="E488" s="6" t="str" cm="1">
        <f t="array" ref="E488">IFERROR(_xlfn.SWITCH(INDEX(Test_Data!E:E, MATCH(B488, Test_Data!A:A, 0)),
    "Completed", "Closed",
    "In Progress", "In Progress",
    "Pass", "Closed",
    "Fail", "Reopened",
    "Not Possible", "Rejected",
    ""), "")</f>
        <v>In Progress</v>
      </c>
      <c r="F488" s="6" t="str">
        <f>INDEX(Requirement_Tracking!G488,MATCH(Defect_Data!B488,Requirement_Tracking!B488:B987,0))</f>
        <v>Akshay G.</v>
      </c>
      <c r="G488" s="6" t="str">
        <f>INDEX(Requirement_Tracking!H488,MATCH(Defect_Data!B488,Requirement_Tracking!B488:B987,0))</f>
        <v>Project E</v>
      </c>
      <c r="H488" s="11">
        <f>IFERROR(EDATE(INDEX(Test_Data!H:H, MATCH(B488, Test_Data!A:A, 0)), -2), "")</f>
        <v>45344</v>
      </c>
    </row>
    <row r="489" spans="1:8" x14ac:dyDescent="0.3">
      <c r="A489" s="6" t="str">
        <f>INDEX(Test_Data!B:B,MATCH(Defect_Data!B489,Test_Data!A:A,0))</f>
        <v>P004</v>
      </c>
      <c r="B489" s="6" t="s">
        <v>56</v>
      </c>
      <c r="C489" s="6" t="str">
        <f>INDEX(Requirement_Tracking!J489:J988,MATCH(Defect_Data!B489,Requirement_Tracking!B489:B988,0))</f>
        <v>None</v>
      </c>
      <c r="D489" s="6" t="str">
        <f>INDEX(Requirement_Tracking!K489:K988,MATCH(Defect_Data!B489,Requirement_Tracking!B489:B988,0))</f>
        <v>None</v>
      </c>
      <c r="E489" s="6" t="str" cm="1">
        <f t="array" ref="E489">IFERROR(_xlfn.SWITCH(INDEX(Test_Data!E:E, MATCH(B489, Test_Data!A:A, 0)),
    "Completed", "Closed",
    "In Progress", "In Progress",
    "Pass", "Closed",
    "Fail", "Reopened",
    "Not Possible", "Rejected",
    ""), "")</f>
        <v>Closed</v>
      </c>
      <c r="F489" s="6" t="str">
        <f>INDEX(Requirement_Tracking!G489,MATCH(Defect_Data!B489,Requirement_Tracking!B489:B988,0))</f>
        <v>Dara H.</v>
      </c>
      <c r="G489" s="6" t="str">
        <f>INDEX(Requirement_Tracking!H489,MATCH(Defect_Data!B489,Requirement_Tracking!B489:B988,0))</f>
        <v>Project D</v>
      </c>
      <c r="H489" s="11">
        <f>IFERROR(EDATE(INDEX(Test_Data!H:H, MATCH(B489, Test_Data!A:A, 0)), -2), "")</f>
        <v>45248</v>
      </c>
    </row>
    <row r="490" spans="1:8" x14ac:dyDescent="0.3">
      <c r="A490" s="6" t="str">
        <f>INDEX(Test_Data!B:B,MATCH(Defect_Data!B490,Test_Data!A:A,0))</f>
        <v>P004</v>
      </c>
      <c r="B490" s="6" t="s">
        <v>57</v>
      </c>
      <c r="C490" s="6" t="str">
        <f>INDEX(Requirement_Tracking!J490:J989,MATCH(Defect_Data!B490,Requirement_Tracking!B490:B989,0))</f>
        <v>D589</v>
      </c>
      <c r="D490" s="6" t="str">
        <f>INDEX(Requirement_Tracking!K490:K989,MATCH(Defect_Data!B490,Requirement_Tracking!B490:B989,0))</f>
        <v>Low</v>
      </c>
      <c r="E490" s="6" t="str" cm="1">
        <f t="array" ref="E490">IFERROR(_xlfn.SWITCH(INDEX(Test_Data!E:E, MATCH(B490, Test_Data!A:A, 0)),
    "Completed", "Closed",
    "In Progress", "In Progress",
    "Pass", "Closed",
    "Fail", "Reopened",
    "Not Possible", "Rejected",
    ""), "")</f>
        <v>In Progress</v>
      </c>
      <c r="F490" s="6" t="str">
        <f>INDEX(Requirement_Tracking!G490,MATCH(Defect_Data!B490,Requirement_Tracking!B490:B989,0))</f>
        <v>Jaha U.</v>
      </c>
      <c r="G490" s="6" t="str">
        <f>INDEX(Requirement_Tracking!H490,MATCH(Defect_Data!B490,Requirement_Tracking!B490:B989,0))</f>
        <v>Project E</v>
      </c>
      <c r="H490" s="11">
        <f>IFERROR(EDATE(INDEX(Test_Data!H:H, MATCH(B490, Test_Data!A:A, 0)), -2), "")</f>
        <v>45324</v>
      </c>
    </row>
    <row r="491" spans="1:8" x14ac:dyDescent="0.3">
      <c r="A491" s="6" t="str">
        <f>INDEX(Test_Data!B:B,MATCH(Defect_Data!B491,Test_Data!A:A,0))</f>
        <v>P005</v>
      </c>
      <c r="B491" s="6" t="s">
        <v>58</v>
      </c>
      <c r="C491" s="6" t="str">
        <f>INDEX(Requirement_Tracking!J491:J990,MATCH(Defect_Data!B491,Requirement_Tracking!B491:B990,0))</f>
        <v>None</v>
      </c>
      <c r="D491" s="6" t="str">
        <f>INDEX(Requirement_Tracking!K491:K990,MATCH(Defect_Data!B491,Requirement_Tracking!B491:B990,0))</f>
        <v>None</v>
      </c>
      <c r="E491" s="6" t="str" cm="1">
        <f t="array" ref="E491">IFERROR(_xlfn.SWITCH(INDEX(Test_Data!E:E, MATCH(B491, Test_Data!A:A, 0)),
    "Completed", "Closed",
    "In Progress", "In Progress",
    "Pass", "Closed",
    "Fail", "Reopened",
    "Not Possible", "Rejected",
    ""), "")</f>
        <v>In Progress</v>
      </c>
      <c r="F491" s="6" t="str">
        <f>INDEX(Requirement_Tracking!G491,MATCH(Defect_Data!B491,Requirement_Tracking!B491:B990,0))</f>
        <v>Dara H.</v>
      </c>
      <c r="G491" s="6" t="str">
        <f>INDEX(Requirement_Tracking!H491,MATCH(Defect_Data!B491,Requirement_Tracking!B491:B990,0))</f>
        <v>Project B</v>
      </c>
      <c r="H491" s="11">
        <f>IFERROR(EDATE(INDEX(Test_Data!H:H, MATCH(B491, Test_Data!A:A, 0)), -2), "")</f>
        <v>45379</v>
      </c>
    </row>
    <row r="492" spans="1:8" x14ac:dyDescent="0.3">
      <c r="A492" s="6" t="str">
        <f>INDEX(Test_Data!B:B,MATCH(Defect_Data!B492,Test_Data!A:A,0))</f>
        <v>P004</v>
      </c>
      <c r="B492" s="6" t="s">
        <v>59</v>
      </c>
      <c r="C492" s="6" t="str">
        <f>INDEX(Requirement_Tracking!J492:J991,MATCH(Defect_Data!B492,Requirement_Tracking!B492:B991,0))</f>
        <v>None</v>
      </c>
      <c r="D492" s="6" t="str">
        <f>INDEX(Requirement_Tracking!K492:K991,MATCH(Defect_Data!B492,Requirement_Tracking!B492:B991,0))</f>
        <v>None</v>
      </c>
      <c r="E492" s="6" t="str" cm="1">
        <f t="array" ref="E492">IFERROR(_xlfn.SWITCH(INDEX(Test_Data!E:E, MATCH(B492, Test_Data!A:A, 0)),
    "Completed", "Closed",
    "In Progress", "In Progress",
    "Pass", "Closed",
    "Fail", "Reopened",
    "Not Possible", "Rejected",
    ""), "")</f>
        <v>Closed</v>
      </c>
      <c r="F492" s="6" t="str">
        <f>INDEX(Requirement_Tracking!G492,MATCH(Defect_Data!B492,Requirement_Tracking!B492:B991,0))</f>
        <v>Jasmin P.</v>
      </c>
      <c r="G492" s="6" t="str">
        <f>INDEX(Requirement_Tracking!H492,MATCH(Defect_Data!B492,Requirement_Tracking!B492:B991,0))</f>
        <v>Project B</v>
      </c>
      <c r="H492" s="11">
        <f>IFERROR(EDATE(INDEX(Test_Data!H:H, MATCH(B492, Test_Data!A:A, 0)), -2), "")</f>
        <v>45408</v>
      </c>
    </row>
    <row r="493" spans="1:8" x14ac:dyDescent="0.3">
      <c r="A493" s="6" t="str">
        <f>INDEX(Test_Data!B:B,MATCH(Defect_Data!B493,Test_Data!A:A,0))</f>
        <v>P003</v>
      </c>
      <c r="B493" s="6" t="s">
        <v>60</v>
      </c>
      <c r="C493" s="6" t="str">
        <f>INDEX(Requirement_Tracking!J493:J992,MATCH(Defect_Data!B493,Requirement_Tracking!B493:B992,0))</f>
        <v>D592</v>
      </c>
      <c r="D493" s="6" t="str">
        <f>INDEX(Requirement_Tracking!K493:K992,MATCH(Defect_Data!B493,Requirement_Tracking!B493:B992,0))</f>
        <v>Medium</v>
      </c>
      <c r="E493" s="6" t="str" cm="1">
        <f t="array" ref="E493">IFERROR(_xlfn.SWITCH(INDEX(Test_Data!E:E, MATCH(B493, Test_Data!A:A, 0)),
    "Completed", "Closed",
    "In Progress", "In Progress",
    "Pass", "Closed",
    "Fail", "Reopened",
    "Not Possible", "Rejected",
    ""), "")</f>
        <v>Closed</v>
      </c>
      <c r="F493" s="6" t="str">
        <f>INDEX(Requirement_Tracking!G493,MATCH(Defect_Data!B493,Requirement_Tracking!B493:B992,0))</f>
        <v>Dara H.</v>
      </c>
      <c r="G493" s="6" t="str">
        <f>INDEX(Requirement_Tracking!H493,MATCH(Defect_Data!B493,Requirement_Tracking!B493:B992,0))</f>
        <v>Project A</v>
      </c>
      <c r="H493" s="11">
        <f>IFERROR(EDATE(INDEX(Test_Data!H:H, MATCH(B493, Test_Data!A:A, 0)), -2), "")</f>
        <v>45308</v>
      </c>
    </row>
    <row r="494" spans="1:8" x14ac:dyDescent="0.3">
      <c r="A494" s="6" t="str">
        <f>INDEX(Test_Data!B:B,MATCH(Defect_Data!B494,Test_Data!A:A,0))</f>
        <v>P003</v>
      </c>
      <c r="B494" s="6" t="s">
        <v>61</v>
      </c>
      <c r="C494" s="6" t="str">
        <f>INDEX(Requirement_Tracking!J494:J993,MATCH(Defect_Data!B494,Requirement_Tracking!B494:B993,0))</f>
        <v>D111</v>
      </c>
      <c r="D494" s="6" t="str">
        <f>INDEX(Requirement_Tracking!K494:K993,MATCH(Defect_Data!B494,Requirement_Tracking!B494:B993,0))</f>
        <v>High</v>
      </c>
      <c r="E494" s="6" t="str" cm="1">
        <f t="array" ref="E494">IFERROR(_xlfn.SWITCH(INDEX(Test_Data!E:E, MATCH(B494, Test_Data!A:A, 0)),
    "Completed", "Closed",
    "In Progress", "In Progress",
    "Pass", "Closed",
    "Fail", "Reopened",
    "Not Possible", "Rejected",
    ""), "")</f>
        <v>Closed</v>
      </c>
      <c r="F494" s="6" t="str">
        <f>INDEX(Requirement_Tracking!G494,MATCH(Defect_Data!B494,Requirement_Tracking!B494:B993,0))</f>
        <v>Akshay G.</v>
      </c>
      <c r="G494" s="6" t="str">
        <f>INDEX(Requirement_Tracking!H494,MATCH(Defect_Data!B494,Requirement_Tracking!B494:B993,0))</f>
        <v>Project C</v>
      </c>
      <c r="H494" s="11">
        <f>IFERROR(EDATE(INDEX(Test_Data!H:H, MATCH(B494, Test_Data!A:A, 0)), -2), "")</f>
        <v>45264</v>
      </c>
    </row>
    <row r="495" spans="1:8" x14ac:dyDescent="0.3">
      <c r="A495" s="6" t="str">
        <f>INDEX(Test_Data!B:B,MATCH(Defect_Data!B495,Test_Data!A:A,0))</f>
        <v>P005</v>
      </c>
      <c r="B495" s="6" t="s">
        <v>62</v>
      </c>
      <c r="C495" s="6" t="str">
        <f>INDEX(Requirement_Tracking!J495:J994,MATCH(Defect_Data!B495,Requirement_Tracking!B495:B994,0))</f>
        <v>None</v>
      </c>
      <c r="D495" s="6" t="str">
        <f>INDEX(Requirement_Tracking!K495:K994,MATCH(Defect_Data!B495,Requirement_Tracking!B495:B994,0))</f>
        <v>None</v>
      </c>
      <c r="E495" s="6" t="str" cm="1">
        <f t="array" ref="E495">IFERROR(_xlfn.SWITCH(INDEX(Test_Data!E:E, MATCH(B495, Test_Data!A:A, 0)),
    "Completed", "Closed",
    "In Progress", "In Progress",
    "Pass", "Closed",
    "Fail", "Reopened",
    "Not Possible", "Rejected",
    ""), "")</f>
        <v>Closed</v>
      </c>
      <c r="F495" s="6" t="str">
        <f>INDEX(Requirement_Tracking!G495,MATCH(Defect_Data!B495,Requirement_Tracking!B495:B994,0))</f>
        <v>Dara H.</v>
      </c>
      <c r="G495" s="6" t="str">
        <f>INDEX(Requirement_Tracking!H495,MATCH(Defect_Data!B495,Requirement_Tracking!B495:B994,0))</f>
        <v>Project E</v>
      </c>
      <c r="H495" s="11">
        <f>IFERROR(EDATE(INDEX(Test_Data!H:H, MATCH(B495, Test_Data!A:A, 0)), -2), "")</f>
        <v>45318</v>
      </c>
    </row>
    <row r="496" spans="1:8" x14ac:dyDescent="0.3">
      <c r="A496" s="6" t="str">
        <f>INDEX(Test_Data!B:B,MATCH(Defect_Data!B496,Test_Data!A:A,0))</f>
        <v>P002</v>
      </c>
      <c r="B496" s="6" t="s">
        <v>63</v>
      </c>
      <c r="C496" s="6" t="str">
        <f>INDEX(Requirement_Tracking!J496:J995,MATCH(Defect_Data!B496,Requirement_Tracking!B496:B995,0))</f>
        <v>D595</v>
      </c>
      <c r="D496" s="6" t="str">
        <f>INDEX(Requirement_Tracking!K496:K995,MATCH(Defect_Data!B496,Requirement_Tracking!B496:B995,0))</f>
        <v>Medium</v>
      </c>
      <c r="E496" s="6" t="str" cm="1">
        <f t="array" ref="E496">IFERROR(_xlfn.SWITCH(INDEX(Test_Data!E:E, MATCH(B496, Test_Data!A:A, 0)),
    "Completed", "Closed",
    "In Progress", "In Progress",
    "Pass", "Closed",
    "Fail", "Reopened",
    "Not Possible", "Rejected",
    ""), "")</f>
        <v>Closed</v>
      </c>
      <c r="F496" s="6" t="str">
        <f>INDEX(Requirement_Tracking!G496,MATCH(Defect_Data!B496,Requirement_Tracking!B496:B995,0))</f>
        <v>Sarah G.</v>
      </c>
      <c r="G496" s="6" t="str">
        <f>INDEX(Requirement_Tracking!H496,MATCH(Defect_Data!B496,Requirement_Tracking!B496:B995,0))</f>
        <v>Project A</v>
      </c>
      <c r="H496" s="11">
        <f>IFERROR(EDATE(INDEX(Test_Data!H:H, MATCH(B496, Test_Data!A:A, 0)), -2), "")</f>
        <v>45439</v>
      </c>
    </row>
    <row r="497" spans="1:8" x14ac:dyDescent="0.3">
      <c r="A497" s="6" t="str">
        <f>INDEX(Test_Data!B:B,MATCH(Defect_Data!B497,Test_Data!A:A,0))</f>
        <v>P004</v>
      </c>
      <c r="B497" s="6" t="s">
        <v>64</v>
      </c>
      <c r="C497" s="6" t="str">
        <f>INDEX(Requirement_Tracking!J497:J996,MATCH(Defect_Data!B497,Requirement_Tracking!B497:B996,0))</f>
        <v>None</v>
      </c>
      <c r="D497" s="6" t="str">
        <f>INDEX(Requirement_Tracking!K497:K996,MATCH(Defect_Data!B497,Requirement_Tracking!B497:B996,0))</f>
        <v>None</v>
      </c>
      <c r="E497" s="6" t="str" cm="1">
        <f t="array" ref="E497">IFERROR(_xlfn.SWITCH(INDEX(Test_Data!E:E, MATCH(B497, Test_Data!A:A, 0)),
    "Completed", "Closed",
    "In Progress", "In Progress",
    "Pass", "Closed",
    "Fail", "Reopened",
    "Not Possible", "Rejected",
    ""), "")</f>
        <v>In Progress</v>
      </c>
      <c r="F497" s="6" t="str">
        <f>INDEX(Requirement_Tracking!G497,MATCH(Defect_Data!B497,Requirement_Tracking!B497:B996,0))</f>
        <v>Jaha U.</v>
      </c>
      <c r="G497" s="6" t="str">
        <f>INDEX(Requirement_Tracking!H497,MATCH(Defect_Data!B497,Requirement_Tracking!B497:B996,0))</f>
        <v>Project D</v>
      </c>
      <c r="H497" s="11">
        <f>IFERROR(EDATE(INDEX(Test_Data!H:H, MATCH(B497, Test_Data!A:A, 0)), -2), "")</f>
        <v>45351</v>
      </c>
    </row>
    <row r="498" spans="1:8" x14ac:dyDescent="0.3">
      <c r="A498" s="6" t="str">
        <f>INDEX(Test_Data!B:B,MATCH(Defect_Data!B498,Test_Data!A:A,0))</f>
        <v>P005</v>
      </c>
      <c r="B498" s="6" t="s">
        <v>65</v>
      </c>
      <c r="C498" s="6" t="str">
        <f>INDEX(Requirement_Tracking!J498:J997,MATCH(Defect_Data!B498,Requirement_Tracking!B498:B997,0))</f>
        <v>None</v>
      </c>
      <c r="D498" s="6" t="str">
        <f>INDEX(Requirement_Tracking!K498:K997,MATCH(Defect_Data!B498,Requirement_Tracking!B498:B997,0))</f>
        <v>None</v>
      </c>
      <c r="E498" s="6" t="str" cm="1">
        <f t="array" ref="E498">IFERROR(_xlfn.SWITCH(INDEX(Test_Data!E:E, MATCH(B498, Test_Data!A:A, 0)),
    "Completed", "Closed",
    "In Progress", "In Progress",
    "Pass", "Closed",
    "Fail", "Reopened",
    "Not Possible", "Rejected",
    ""), "")</f>
        <v>Closed</v>
      </c>
      <c r="F498" s="6" t="str">
        <f>INDEX(Requirement_Tracking!G498,MATCH(Defect_Data!B498,Requirement_Tracking!B498:B997,0))</f>
        <v>Jaha U.</v>
      </c>
      <c r="G498" s="6" t="str">
        <f>INDEX(Requirement_Tracking!H498,MATCH(Defect_Data!B498,Requirement_Tracking!B498:B997,0))</f>
        <v>Project E</v>
      </c>
      <c r="H498" s="11">
        <f>IFERROR(EDATE(INDEX(Test_Data!H:H, MATCH(B498, Test_Data!A:A, 0)), -2), "")</f>
        <v>45390</v>
      </c>
    </row>
    <row r="499" spans="1:8" x14ac:dyDescent="0.3">
      <c r="A499" s="6" t="str">
        <f>INDEX(Test_Data!B:B,MATCH(Defect_Data!B499,Test_Data!A:A,0))</f>
        <v>P003</v>
      </c>
      <c r="B499" s="6" t="s">
        <v>66</v>
      </c>
      <c r="C499" s="6" t="str">
        <f>INDEX(Requirement_Tracking!J499:J998,MATCH(Defect_Data!B499,Requirement_Tracking!B499:B998,0))</f>
        <v>D598</v>
      </c>
      <c r="D499" s="6" t="str">
        <f>INDEX(Requirement_Tracking!K499:K998,MATCH(Defect_Data!B499,Requirement_Tracking!B499:B998,0))</f>
        <v>Medium</v>
      </c>
      <c r="E499" s="6" t="str" cm="1">
        <f t="array" ref="E499">IFERROR(_xlfn.SWITCH(INDEX(Test_Data!E:E, MATCH(B499, Test_Data!A:A, 0)),
    "Completed", "Closed",
    "In Progress", "In Progress",
    "Pass", "Closed",
    "Fail", "Reopened",
    "Not Possible", "Rejected",
    ""), "")</f>
        <v>Reopened</v>
      </c>
      <c r="F499" s="6" t="str">
        <f>INDEX(Requirement_Tracking!G499,MATCH(Defect_Data!B499,Requirement_Tracking!B499:B998,0))</f>
        <v>Dara H.</v>
      </c>
      <c r="G499" s="6" t="str">
        <f>INDEX(Requirement_Tracking!H499,MATCH(Defect_Data!B499,Requirement_Tracking!B499:B998,0))</f>
        <v>Project A</v>
      </c>
      <c r="H499" s="11">
        <f>IFERROR(EDATE(INDEX(Test_Data!H:H, MATCH(B499, Test_Data!A:A, 0)), -2), "")</f>
        <v>45380</v>
      </c>
    </row>
    <row r="500" spans="1:8" x14ac:dyDescent="0.3">
      <c r="A500" s="6" t="str">
        <f>INDEX(Test_Data!B:B,MATCH(Defect_Data!B500,Test_Data!A:A,0))</f>
        <v>P005</v>
      </c>
      <c r="B500" s="6" t="s">
        <v>67</v>
      </c>
      <c r="C500" s="6" t="str">
        <f>INDEX(Requirement_Tracking!J500:J999,MATCH(Defect_Data!B500,Requirement_Tracking!B500:B999,0))</f>
        <v>None</v>
      </c>
      <c r="D500" s="6" t="str">
        <f>INDEX(Requirement_Tracking!K500:K999,MATCH(Defect_Data!B500,Requirement_Tracking!B500:B999,0))</f>
        <v>None</v>
      </c>
      <c r="E500" s="6" t="str" cm="1">
        <f t="array" ref="E500">IFERROR(_xlfn.SWITCH(INDEX(Test_Data!E:E, MATCH(B500, Test_Data!A:A, 0)),
    "Completed", "Closed",
    "In Progress", "In Progress",
    "Pass", "Closed",
    "Fail", "Reopened",
    "Not Possible", "Rejected",
    ""), "")</f>
        <v>In Progress</v>
      </c>
      <c r="F500" s="6" t="str">
        <f>INDEX(Requirement_Tracking!G500,MATCH(Defect_Data!B500,Requirement_Tracking!B500:B999,0))</f>
        <v>Dara H.</v>
      </c>
      <c r="G500" s="6" t="str">
        <f>INDEX(Requirement_Tracking!H500,MATCH(Defect_Data!B500,Requirement_Tracking!B500:B999,0))</f>
        <v>Project A</v>
      </c>
      <c r="H500" s="11">
        <f>IFERROR(EDATE(INDEX(Test_Data!H:H, MATCH(B500, Test_Data!A:A, 0)), -2), "")</f>
        <v>45447</v>
      </c>
    </row>
    <row r="501" spans="1:8" x14ac:dyDescent="0.3">
      <c r="A501" s="6" t="str">
        <f>INDEX(Test_Data!B:B,MATCH(Defect_Data!B501,Test_Data!A:A,0))</f>
        <v>P004</v>
      </c>
      <c r="B501" s="6" t="s">
        <v>68</v>
      </c>
      <c r="C501" s="6" t="str">
        <f>INDEX(Requirement_Tracking!J501:J1000,MATCH(Defect_Data!B501,Requirement_Tracking!B501:B1000,0))</f>
        <v>None</v>
      </c>
      <c r="D501" s="6" t="str">
        <f>INDEX(Requirement_Tracking!K501:K1000,MATCH(Defect_Data!B501,Requirement_Tracking!B501:B1000,0))</f>
        <v>None</v>
      </c>
      <c r="E501" s="6" t="str" cm="1">
        <f t="array" ref="E501">IFERROR(_xlfn.SWITCH(INDEX(Test_Data!E:E, MATCH(B501, Test_Data!A:A, 0)),
    "Completed", "Closed",
    "In Progress", "In Progress",
    "Pass", "Closed",
    "Fail", "Reopened",
    "Not Possible", "Rejected",
    ""), "")</f>
        <v>Reopened</v>
      </c>
      <c r="F501" s="6" t="str">
        <f>INDEX(Requirement_Tracking!G501,MATCH(Defect_Data!B501,Requirement_Tracking!B501:B1000,0))</f>
        <v>Jasmin P.</v>
      </c>
      <c r="G501" s="6" t="str">
        <f>INDEX(Requirement_Tracking!H501,MATCH(Defect_Data!B501,Requirement_Tracking!B501:B1000,0))</f>
        <v>Project B</v>
      </c>
      <c r="H501" s="11">
        <f>IFERROR(EDATE(INDEX(Test_Data!H:H, MATCH(B501, Test_Data!A:A, 0)), -2), "")</f>
        <v>45283</v>
      </c>
    </row>
  </sheetData>
  <autoFilter ref="A1:H501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activeCell="G8" sqref="G8"/>
    </sheetView>
  </sheetViews>
  <sheetFormatPr defaultRowHeight="14.4" x14ac:dyDescent="0.3"/>
  <cols>
    <col min="1" max="1" width="14.21875" bestFit="1" customWidth="1"/>
    <col min="2" max="2" width="16.33203125" bestFit="1" customWidth="1"/>
    <col min="3" max="3" width="14.6640625" bestFit="1" customWidth="1"/>
    <col min="4" max="4" width="22" bestFit="1" customWidth="1"/>
    <col min="5" max="5" width="9.109375" bestFit="1" customWidth="1"/>
    <col min="6" max="6" width="8.21875" bestFit="1" customWidth="1"/>
    <col min="7" max="8" width="14.6640625" bestFit="1" customWidth="1"/>
    <col min="9" max="9" width="17.5546875" bestFit="1" customWidth="1"/>
  </cols>
  <sheetData>
    <row r="1" spans="1:9" x14ac:dyDescent="0.3">
      <c r="A1" s="4" t="s">
        <v>1</v>
      </c>
      <c r="B1" s="4" t="s">
        <v>2</v>
      </c>
      <c r="C1" s="4" t="s">
        <v>258</v>
      </c>
      <c r="D1" s="4" t="s">
        <v>941</v>
      </c>
      <c r="E1" s="4" t="s">
        <v>242</v>
      </c>
      <c r="F1" s="4" t="s">
        <v>244</v>
      </c>
      <c r="G1" s="4" t="s">
        <v>946</v>
      </c>
      <c r="H1" s="4" t="s">
        <v>241</v>
      </c>
      <c r="I1" s="4" t="s">
        <v>259</v>
      </c>
    </row>
    <row r="2" spans="1:9" x14ac:dyDescent="0.3">
      <c r="A2" s="5" t="s">
        <v>231</v>
      </c>
      <c r="B2" s="5" t="s">
        <v>233</v>
      </c>
      <c r="C2" s="5">
        <f>IF(OR(A2="", B2=""), "", COUNTIFS(Test_Data!B:B, A2, Test_Data!C:C, B2))</f>
        <v>9</v>
      </c>
      <c r="D2" s="5">
        <f>IF(OR(A2="",B2=""),"",COUNTIFS(Requirement_Tracking!A:A, A2, Requirement_Tracking!E:E, B2))</f>
        <v>20</v>
      </c>
      <c r="E2" s="12">
        <f>COUNTIFS(Requirement_Tracking!A:A, A2, Requirement_Tracking!E:E, B2, Requirement_Tracking!D:D, "Pass")</f>
        <v>11</v>
      </c>
      <c r="F2" s="12">
        <f>COUNTIFS(Requirement_Tracking!A:A, A2, Requirement_Tracking!E:E, B2, Requirement_Tracking!D:D, "Fail")</f>
        <v>0</v>
      </c>
      <c r="G2" s="12">
        <f>COUNTIFS(Requirement_Tracking!A:A, A2, Requirement_Tracking!E:E, B2, Requirement_Tracking!D:D, "Not Applicable")</f>
        <v>0</v>
      </c>
      <c r="H2" s="12">
        <f>COUNTIFS(Requirement_Tracking!A:A, A2, Requirement_Tracking!E:E, B2, Requirement_Tracking!D:D, "In Progress")</f>
        <v>9</v>
      </c>
      <c r="I2" s="12">
        <f>COUNTIFS(Requirement_Tracking!A:A,Task_Status!A2,Requirement_Tracking!E:E,Task_Status!B2)</f>
        <v>20</v>
      </c>
    </row>
    <row r="3" spans="1:9" x14ac:dyDescent="0.3">
      <c r="A3" s="5" t="s">
        <v>230</v>
      </c>
      <c r="B3" s="5" t="s">
        <v>233</v>
      </c>
      <c r="C3" s="5">
        <f>IF(OR(A3="", B3=""), "", COUNTIFS(Test_Data!B:B, A3, Test_Data!C:C, B3))</f>
        <v>4</v>
      </c>
      <c r="D3" s="5">
        <f>IF(OR(A3="",B3=""),"",COUNTIFS(Requirement_Tracking!A:A, A3, Requirement_Tracking!E:E, B3))</f>
        <v>10</v>
      </c>
      <c r="E3" s="12">
        <f>COUNTIFS(Requirement_Tracking!A:A, A3, Requirement_Tracking!E:E, B3, Requirement_Tracking!D:D, "Pass")</f>
        <v>3</v>
      </c>
      <c r="F3" s="12">
        <f>COUNTIFS(Requirement_Tracking!A:A, A3, Requirement_Tracking!E:E, B3, Requirement_Tracking!D:D, "Fail")</f>
        <v>2</v>
      </c>
      <c r="G3" s="12">
        <f>COUNTIFS(Requirement_Tracking!A:A, A3, Requirement_Tracking!E:E, B3, Requirement_Tracking!D:D, "Not Applicable")</f>
        <v>3</v>
      </c>
      <c r="H3" s="12">
        <f>COUNTIFS(Requirement_Tracking!A:A, A3, Requirement_Tracking!E:E, B3, Requirement_Tracking!D:D, "In Progress")</f>
        <v>2</v>
      </c>
      <c r="I3" s="12">
        <f>COUNTIFS(Requirement_Tracking!A:A,Task_Status!A3,Requirement_Tracking!E:E,Task_Status!B3)</f>
        <v>10</v>
      </c>
    </row>
    <row r="4" spans="1:9" x14ac:dyDescent="0.3">
      <c r="A4" s="5" t="s">
        <v>232</v>
      </c>
      <c r="B4" s="5" t="s">
        <v>233</v>
      </c>
      <c r="C4" s="5">
        <f>IF(OR(A4="", B4=""), "", COUNTIFS(Test_Data!B:B, A4, Test_Data!C:C, B4))</f>
        <v>13</v>
      </c>
      <c r="D4" s="5">
        <f>IF(OR(A4="",B4=""),"",COUNTIFS(Requirement_Tracking!A:A, A4, Requirement_Tracking!E:E, B4))</f>
        <v>29</v>
      </c>
      <c r="E4" s="12">
        <f>COUNTIFS(Requirement_Tracking!A:A, A4, Requirement_Tracking!E:E, B4, Requirement_Tracking!D:D, "Pass")</f>
        <v>18</v>
      </c>
      <c r="F4" s="12">
        <f>COUNTIFS(Requirement_Tracking!A:A, A4, Requirement_Tracking!E:E, B4, Requirement_Tracking!D:D, "Fail")</f>
        <v>4</v>
      </c>
      <c r="G4" s="12">
        <f>COUNTIFS(Requirement_Tracking!A:A, A4, Requirement_Tracking!E:E, B4, Requirement_Tracking!D:D, "Not Applicable")</f>
        <v>4</v>
      </c>
      <c r="H4" s="12">
        <f>COUNTIFS(Requirement_Tracking!A:A, A4, Requirement_Tracking!E:E, B4, Requirement_Tracking!D:D, "In Progress")</f>
        <v>3</v>
      </c>
      <c r="I4" s="12">
        <f>COUNTIFS(Requirement_Tracking!A:A,Task_Status!A4,Requirement_Tracking!E:E,Task_Status!B4)</f>
        <v>29</v>
      </c>
    </row>
    <row r="5" spans="1:9" x14ac:dyDescent="0.3">
      <c r="A5" s="5" t="s">
        <v>228</v>
      </c>
      <c r="B5" s="5" t="s">
        <v>233</v>
      </c>
      <c r="C5" s="5">
        <f>IF(OR(A5="", B5=""), "", COUNTIFS(Test_Data!B:B, A5, Test_Data!C:C, B5))</f>
        <v>8</v>
      </c>
      <c r="D5" s="5">
        <f>IF(OR(A5="",B5=""),"",COUNTIFS(Requirement_Tracking!A:A, A5, Requirement_Tracking!E:E, B5))</f>
        <v>17</v>
      </c>
      <c r="E5" s="12">
        <f>COUNTIFS(Requirement_Tracking!A:A, A5, Requirement_Tracking!E:E, B5, Requirement_Tracking!D:D, "Pass")</f>
        <v>10</v>
      </c>
      <c r="F5" s="12">
        <f>COUNTIFS(Requirement_Tracking!A:A, A5, Requirement_Tracking!E:E, B5, Requirement_Tracking!D:D, "Fail")</f>
        <v>2</v>
      </c>
      <c r="G5" s="12">
        <f>COUNTIFS(Requirement_Tracking!A:A, A5, Requirement_Tracking!E:E, B5, Requirement_Tracking!D:D, "Not Applicable")</f>
        <v>0</v>
      </c>
      <c r="H5" s="12">
        <f>COUNTIFS(Requirement_Tracking!A:A, A5, Requirement_Tracking!E:E, B5, Requirement_Tracking!D:D, "In Progress")</f>
        <v>5</v>
      </c>
      <c r="I5" s="12">
        <f>COUNTIFS(Requirement_Tracking!A:A,Task_Status!A5,Requirement_Tracking!E:E,Task_Status!B5)</f>
        <v>17</v>
      </c>
    </row>
    <row r="6" spans="1:9" x14ac:dyDescent="0.3">
      <c r="A6" s="5" t="s">
        <v>229</v>
      </c>
      <c r="B6" s="5" t="s">
        <v>233</v>
      </c>
      <c r="C6" s="5">
        <f>IF(OR(A6="", B6=""), "", COUNTIFS(Test_Data!B:B, A6, Test_Data!C:C, B6))</f>
        <v>9</v>
      </c>
      <c r="D6" s="5">
        <f>IF(OR(A6="",B6=""),"",COUNTIFS(Requirement_Tracking!A:A, A6, Requirement_Tracking!E:E, B6))</f>
        <v>20</v>
      </c>
      <c r="E6" s="12">
        <f>COUNTIFS(Requirement_Tracking!A:A, A6, Requirement_Tracking!E:E, B6, Requirement_Tracking!D:D, "Pass")</f>
        <v>5</v>
      </c>
      <c r="F6" s="12">
        <f>COUNTIFS(Requirement_Tracking!A:A, A6, Requirement_Tracking!E:E, B6, Requirement_Tracking!D:D, "Fail")</f>
        <v>4</v>
      </c>
      <c r="G6" s="12">
        <f>COUNTIFS(Requirement_Tracking!A:A, A6, Requirement_Tracking!E:E, B6, Requirement_Tracking!D:D, "Not Applicable")</f>
        <v>5</v>
      </c>
      <c r="H6" s="12">
        <f>COUNTIFS(Requirement_Tracking!A:A, A6, Requirement_Tracking!E:E, B6, Requirement_Tracking!D:D, "In Progress")</f>
        <v>6</v>
      </c>
      <c r="I6" s="12">
        <f>COUNTIFS(Requirement_Tracking!A:A,Task_Status!A6,Requirement_Tracking!E:E,Task_Status!B6)</f>
        <v>20</v>
      </c>
    </row>
    <row r="7" spans="1:9" x14ac:dyDescent="0.3">
      <c r="A7" s="5" t="s">
        <v>231</v>
      </c>
      <c r="B7" s="5" t="s">
        <v>236</v>
      </c>
      <c r="C7" s="5">
        <f>IF(OR(A7="", B7=""), "", COUNTIFS(Test_Data!B:B, A7, Test_Data!C:C, B7))</f>
        <v>7</v>
      </c>
      <c r="D7" s="5">
        <f>IF(OR(A7="",B7=""),"",COUNTIFS(Requirement_Tracking!A:A, A7, Requirement_Tracking!E:E, B7))</f>
        <v>15</v>
      </c>
      <c r="E7" s="12">
        <f>COUNTIFS(Requirement_Tracking!A:A, A7, Requirement_Tracking!E:E, B7, Requirement_Tracking!D:D, "Pass")</f>
        <v>4</v>
      </c>
      <c r="F7" s="12">
        <f>COUNTIFS(Requirement_Tracking!A:A, A7, Requirement_Tracking!E:E, B7, Requirement_Tracking!D:D, "Fail")</f>
        <v>6</v>
      </c>
      <c r="G7" s="12">
        <f>COUNTIFS(Requirement_Tracking!A:A, A7, Requirement_Tracking!E:E, B7, Requirement_Tracking!D:D, "Not Applicable")</f>
        <v>0</v>
      </c>
      <c r="H7" s="12">
        <f>COUNTIFS(Requirement_Tracking!A:A, A7, Requirement_Tracking!E:E, B7, Requirement_Tracking!D:D, "In Progress")</f>
        <v>5</v>
      </c>
      <c r="I7" s="12">
        <f>COUNTIFS(Requirement_Tracking!A:A,Task_Status!A7,Requirement_Tracking!E:E,Task_Status!B7)</f>
        <v>15</v>
      </c>
    </row>
    <row r="8" spans="1:9" x14ac:dyDescent="0.3">
      <c r="A8" s="5" t="s">
        <v>230</v>
      </c>
      <c r="B8" s="5" t="s">
        <v>236</v>
      </c>
      <c r="C8" s="5">
        <f>IF(OR(A8="", B8=""), "", COUNTIFS(Test_Data!B:B, A8, Test_Data!C:C, B8))</f>
        <v>7</v>
      </c>
      <c r="D8" s="5">
        <f>IF(OR(A8="",B8=""),"",COUNTIFS(Requirement_Tracking!A:A, A8, Requirement_Tracking!E:E, B8))</f>
        <v>16</v>
      </c>
      <c r="E8" s="12">
        <f>COUNTIFS(Requirement_Tracking!A:A, A8, Requirement_Tracking!E:E, B8, Requirement_Tracking!D:D, "Pass")</f>
        <v>7</v>
      </c>
      <c r="F8" s="12">
        <f>COUNTIFS(Requirement_Tracking!A:A, A8, Requirement_Tracking!E:E, B8, Requirement_Tracking!D:D, "Fail")</f>
        <v>0</v>
      </c>
      <c r="G8" s="12">
        <f>COUNTIFS(Requirement_Tracking!A:A, A8, Requirement_Tracking!E:E, B8, Requirement_Tracking!D:D, "Not Applicable")</f>
        <v>2</v>
      </c>
      <c r="H8" s="12">
        <f>COUNTIFS(Requirement_Tracking!A:A, A8, Requirement_Tracking!E:E, B8, Requirement_Tracking!D:D, "In Progress")</f>
        <v>7</v>
      </c>
      <c r="I8" s="12">
        <f>COUNTIFS(Requirement_Tracking!A:A,Task_Status!A8,Requirement_Tracking!E:E,Task_Status!B8)</f>
        <v>16</v>
      </c>
    </row>
    <row r="9" spans="1:9" x14ac:dyDescent="0.3">
      <c r="A9" s="5" t="s">
        <v>232</v>
      </c>
      <c r="B9" s="5" t="s">
        <v>236</v>
      </c>
      <c r="C9" s="5">
        <f>IF(OR(A9="", B9=""), "", COUNTIFS(Test_Data!B:B, A9, Test_Data!C:C, B9))</f>
        <v>12</v>
      </c>
      <c r="D9" s="5">
        <f>IF(OR(A9="",B9=""),"",COUNTIFS(Requirement_Tracking!A:A, A9, Requirement_Tracking!E:E, B9))</f>
        <v>28</v>
      </c>
      <c r="E9" s="12">
        <f>COUNTIFS(Requirement_Tracking!A:A, A9, Requirement_Tracking!E:E, B9, Requirement_Tracking!D:D, "Pass")</f>
        <v>16</v>
      </c>
      <c r="F9" s="12">
        <f>COUNTIFS(Requirement_Tracking!A:A, A9, Requirement_Tracking!E:E, B9, Requirement_Tracking!D:D, "Fail")</f>
        <v>3</v>
      </c>
      <c r="G9" s="12">
        <f>COUNTIFS(Requirement_Tracking!A:A, A9, Requirement_Tracking!E:E, B9, Requirement_Tracking!D:D, "Not Applicable")</f>
        <v>4</v>
      </c>
      <c r="H9" s="12">
        <f>COUNTIFS(Requirement_Tracking!A:A, A9, Requirement_Tracking!E:E, B9, Requirement_Tracking!D:D, "In Progress")</f>
        <v>5</v>
      </c>
      <c r="I9" s="12">
        <f>COUNTIFS(Requirement_Tracking!A:A,Task_Status!A9,Requirement_Tracking!E:E,Task_Status!B9)</f>
        <v>28</v>
      </c>
    </row>
    <row r="10" spans="1:9" x14ac:dyDescent="0.3">
      <c r="A10" s="5" t="s">
        <v>228</v>
      </c>
      <c r="B10" s="5" t="s">
        <v>236</v>
      </c>
      <c r="C10" s="5">
        <f>IF(OR(A10="", B10=""), "", COUNTIFS(Test_Data!B:B, A10, Test_Data!C:C, B10))</f>
        <v>14</v>
      </c>
      <c r="D10" s="5">
        <f>IF(OR(A10="",B10=""),"",COUNTIFS(Requirement_Tracking!A:A, A10, Requirement_Tracking!E:E, B10))</f>
        <v>33</v>
      </c>
      <c r="E10" s="12">
        <f>COUNTIFS(Requirement_Tracking!A:A, A10, Requirement_Tracking!E:E, B10, Requirement_Tracking!D:D, "Pass")</f>
        <v>9</v>
      </c>
      <c r="F10" s="12">
        <f>COUNTIFS(Requirement_Tracking!A:A, A10, Requirement_Tracking!E:E, B10, Requirement_Tracking!D:D, "Fail")</f>
        <v>3</v>
      </c>
      <c r="G10" s="12">
        <f>COUNTIFS(Requirement_Tracking!A:A, A10, Requirement_Tracking!E:E, B10, Requirement_Tracking!D:D, "Not Applicable")</f>
        <v>8</v>
      </c>
      <c r="H10" s="12">
        <f>COUNTIFS(Requirement_Tracking!A:A, A10, Requirement_Tracking!E:E, B10, Requirement_Tracking!D:D, "In Progress")</f>
        <v>13</v>
      </c>
      <c r="I10" s="12">
        <f>COUNTIFS(Requirement_Tracking!A:A,Task_Status!A10,Requirement_Tracking!E:E,Task_Status!B10)</f>
        <v>33</v>
      </c>
    </row>
    <row r="11" spans="1:9" x14ac:dyDescent="0.3">
      <c r="A11" s="5" t="s">
        <v>229</v>
      </c>
      <c r="B11" s="5" t="s">
        <v>236</v>
      </c>
      <c r="C11" s="5">
        <f>IF(OR(A11="", B11=""), "", COUNTIFS(Test_Data!B:B, A11, Test_Data!C:C, B11))</f>
        <v>6</v>
      </c>
      <c r="D11" s="5">
        <f>IF(OR(A11="",B11=""),"",COUNTIFS(Requirement_Tracking!A:A, A11, Requirement_Tracking!E:E, B11))</f>
        <v>14</v>
      </c>
      <c r="E11" s="12">
        <f>COUNTIFS(Requirement_Tracking!A:A, A11, Requirement_Tracking!E:E, B11, Requirement_Tracking!D:D, "Pass")</f>
        <v>10</v>
      </c>
      <c r="F11" s="12">
        <f>COUNTIFS(Requirement_Tracking!A:A, A11, Requirement_Tracking!E:E, B11, Requirement_Tracking!D:D, "Fail")</f>
        <v>2</v>
      </c>
      <c r="G11" s="12">
        <f>COUNTIFS(Requirement_Tracking!A:A, A11, Requirement_Tracking!E:E, B11, Requirement_Tracking!D:D, "Not Applicable")</f>
        <v>0</v>
      </c>
      <c r="H11" s="12">
        <f>COUNTIFS(Requirement_Tracking!A:A, A11, Requirement_Tracking!E:E, B11, Requirement_Tracking!D:D, "In Progress")</f>
        <v>2</v>
      </c>
      <c r="I11" s="12">
        <f>COUNTIFS(Requirement_Tracking!A:A,Task_Status!A11,Requirement_Tracking!E:E,Task_Status!B11)</f>
        <v>14</v>
      </c>
    </row>
    <row r="12" spans="1:9" x14ac:dyDescent="0.3">
      <c r="A12" s="5" t="s">
        <v>231</v>
      </c>
      <c r="B12" s="5" t="s">
        <v>234</v>
      </c>
      <c r="C12" s="5">
        <f>IF(OR(A12="", B12=""), "", COUNTIFS(Test_Data!B:B, A12, Test_Data!C:C, B12))</f>
        <v>6</v>
      </c>
      <c r="D12" s="5">
        <f>IF(OR(A12="",B12=""),"",COUNTIFS(Requirement_Tracking!A:A, A12, Requirement_Tracking!E:E, B12))</f>
        <v>12</v>
      </c>
      <c r="E12" s="12">
        <f>COUNTIFS(Requirement_Tracking!A:A, A12, Requirement_Tracking!E:E, B12, Requirement_Tracking!D:D, "Pass")</f>
        <v>4</v>
      </c>
      <c r="F12" s="12">
        <f>COUNTIFS(Requirement_Tracking!A:A, A12, Requirement_Tracking!E:E, B12, Requirement_Tracking!D:D, "Fail")</f>
        <v>2</v>
      </c>
      <c r="G12" s="12">
        <f>COUNTIFS(Requirement_Tracking!A:A, A12, Requirement_Tracking!E:E, B12, Requirement_Tracking!D:D, "Not Applicable")</f>
        <v>0</v>
      </c>
      <c r="H12" s="12">
        <f>COUNTIFS(Requirement_Tracking!A:A, A12, Requirement_Tracking!E:E, B12, Requirement_Tracking!D:D, "In Progress")</f>
        <v>6</v>
      </c>
      <c r="I12" s="12">
        <f>COUNTIFS(Requirement_Tracking!A:A,Task_Status!A12,Requirement_Tracking!E:E,Task_Status!B12)</f>
        <v>12</v>
      </c>
    </row>
    <row r="13" spans="1:9" x14ac:dyDescent="0.3">
      <c r="A13" s="5" t="s">
        <v>230</v>
      </c>
      <c r="B13" s="5" t="s">
        <v>234</v>
      </c>
      <c r="C13" s="5">
        <f>IF(OR(A13="", B13=""), "", COUNTIFS(Test_Data!B:B, A13, Test_Data!C:C, B13))</f>
        <v>10</v>
      </c>
      <c r="D13" s="5">
        <f>IF(OR(A13="",B13=""),"",COUNTIFS(Requirement_Tracking!A:A, A13, Requirement_Tracking!E:E, B13))</f>
        <v>25</v>
      </c>
      <c r="E13" s="12">
        <f>COUNTIFS(Requirement_Tracking!A:A, A13, Requirement_Tracking!E:E, B13, Requirement_Tracking!D:D, "Pass")</f>
        <v>16</v>
      </c>
      <c r="F13" s="12">
        <f>COUNTIFS(Requirement_Tracking!A:A, A13, Requirement_Tracking!E:E, B13, Requirement_Tracking!D:D, "Fail")</f>
        <v>0</v>
      </c>
      <c r="G13" s="12">
        <f>COUNTIFS(Requirement_Tracking!A:A, A13, Requirement_Tracking!E:E, B13, Requirement_Tracking!D:D, "Not Applicable")</f>
        <v>2</v>
      </c>
      <c r="H13" s="12">
        <f>COUNTIFS(Requirement_Tracking!A:A, A13, Requirement_Tracking!E:E, B13, Requirement_Tracking!D:D, "In Progress")</f>
        <v>7</v>
      </c>
      <c r="I13" s="12">
        <f>COUNTIFS(Requirement_Tracking!A:A,Task_Status!A13,Requirement_Tracking!E:E,Task_Status!B13)</f>
        <v>25</v>
      </c>
    </row>
    <row r="14" spans="1:9" x14ac:dyDescent="0.3">
      <c r="A14" s="5" t="s">
        <v>232</v>
      </c>
      <c r="B14" s="5" t="s">
        <v>234</v>
      </c>
      <c r="C14" s="5">
        <f>IF(OR(A14="", B14=""), "", COUNTIFS(Test_Data!B:B, A14, Test_Data!C:C, B14))</f>
        <v>10</v>
      </c>
      <c r="D14" s="5">
        <f>IF(OR(A14="",B14=""),"",COUNTIFS(Requirement_Tracking!A:A, A14, Requirement_Tracking!E:E, B14))</f>
        <v>23</v>
      </c>
      <c r="E14" s="12">
        <f>COUNTIFS(Requirement_Tracking!A:A, A14, Requirement_Tracking!E:E, B14, Requirement_Tracking!D:D, "Pass")</f>
        <v>14</v>
      </c>
      <c r="F14" s="12">
        <f>COUNTIFS(Requirement_Tracking!A:A, A14, Requirement_Tracking!E:E, B14, Requirement_Tracking!D:D, "Fail")</f>
        <v>2</v>
      </c>
      <c r="G14" s="12">
        <f>COUNTIFS(Requirement_Tracking!A:A, A14, Requirement_Tracking!E:E, B14, Requirement_Tracking!D:D, "Not Applicable")</f>
        <v>2</v>
      </c>
      <c r="H14" s="12">
        <f>COUNTIFS(Requirement_Tracking!A:A, A14, Requirement_Tracking!E:E, B14, Requirement_Tracking!D:D, "In Progress")</f>
        <v>5</v>
      </c>
      <c r="I14" s="12">
        <f>COUNTIFS(Requirement_Tracking!A:A,Task_Status!A14,Requirement_Tracking!E:E,Task_Status!B14)</f>
        <v>23</v>
      </c>
    </row>
    <row r="15" spans="1:9" x14ac:dyDescent="0.3">
      <c r="A15" s="5" t="s">
        <v>228</v>
      </c>
      <c r="B15" s="5" t="s">
        <v>234</v>
      </c>
      <c r="C15" s="5">
        <f>IF(OR(A15="", B15=""), "", COUNTIFS(Test_Data!B:B, A15, Test_Data!C:C, B15))</f>
        <v>11</v>
      </c>
      <c r="D15" s="5">
        <f>IF(OR(A15="",B15=""),"",COUNTIFS(Requirement_Tracking!A:A, A15, Requirement_Tracking!E:E, B15))</f>
        <v>26</v>
      </c>
      <c r="E15" s="12">
        <f>COUNTIFS(Requirement_Tracking!A:A, A15, Requirement_Tracking!E:E, B15, Requirement_Tracking!D:D, "Pass")</f>
        <v>15</v>
      </c>
      <c r="F15" s="12">
        <f>COUNTIFS(Requirement_Tracking!A:A, A15, Requirement_Tracking!E:E, B15, Requirement_Tracking!D:D, "Fail")</f>
        <v>0</v>
      </c>
      <c r="G15" s="12">
        <f>COUNTIFS(Requirement_Tracking!A:A, A15, Requirement_Tracking!E:E, B15, Requirement_Tracking!D:D, "Not Applicable")</f>
        <v>4</v>
      </c>
      <c r="H15" s="12">
        <f>COUNTIFS(Requirement_Tracking!A:A, A15, Requirement_Tracking!E:E, B15, Requirement_Tracking!D:D, "In Progress")</f>
        <v>7</v>
      </c>
      <c r="I15" s="12">
        <f>COUNTIFS(Requirement_Tracking!A:A,Task_Status!A15,Requirement_Tracking!E:E,Task_Status!B15)</f>
        <v>26</v>
      </c>
    </row>
    <row r="16" spans="1:9" x14ac:dyDescent="0.3">
      <c r="A16" s="5" t="s">
        <v>229</v>
      </c>
      <c r="B16" s="5" t="s">
        <v>234</v>
      </c>
      <c r="C16" s="5">
        <f>IF(OR(A16="", B16=""), "", COUNTIFS(Test_Data!B:B, A16, Test_Data!C:C, B16))</f>
        <v>11</v>
      </c>
      <c r="D16" s="5">
        <f>IF(OR(A16="",B16=""),"",COUNTIFS(Requirement_Tracking!A:A, A16, Requirement_Tracking!E:E, B16))</f>
        <v>28</v>
      </c>
      <c r="E16" s="12">
        <f>COUNTIFS(Requirement_Tracking!A:A, A16, Requirement_Tracking!E:E, B16, Requirement_Tracking!D:D, "Pass")</f>
        <v>12</v>
      </c>
      <c r="F16" s="12">
        <f>COUNTIFS(Requirement_Tracking!A:A, A16, Requirement_Tracking!E:E, B16, Requirement_Tracking!D:D, "Fail")</f>
        <v>2</v>
      </c>
      <c r="G16" s="12">
        <f>COUNTIFS(Requirement_Tracking!A:A, A16, Requirement_Tracking!E:E, B16, Requirement_Tracking!D:D, "Not Applicable")</f>
        <v>0</v>
      </c>
      <c r="H16" s="12">
        <f>COUNTIFS(Requirement_Tracking!A:A, A16, Requirement_Tracking!E:E, B16, Requirement_Tracking!D:D, "In Progress")</f>
        <v>14</v>
      </c>
      <c r="I16" s="12">
        <f>COUNTIFS(Requirement_Tracking!A:A,Task_Status!A16,Requirement_Tracking!E:E,Task_Status!B16)</f>
        <v>28</v>
      </c>
    </row>
    <row r="17" spans="1:9" x14ac:dyDescent="0.3">
      <c r="A17" s="5" t="s">
        <v>231</v>
      </c>
      <c r="B17" s="5" t="s">
        <v>262</v>
      </c>
      <c r="C17" s="5">
        <f>IF(OR(A17="", B17=""), "", COUNTIFS(Test_Data!B:B, A17, Test_Data!C:C, B17))</f>
        <v>10</v>
      </c>
      <c r="D17" s="5">
        <f>IF(OR(A17="",B17=""),"",COUNTIFS(Requirement_Tracking!A:A, A17, Requirement_Tracking!E:E, B17))</f>
        <v>21</v>
      </c>
      <c r="E17" s="12">
        <f>COUNTIFS(Requirement_Tracking!A:A, A17, Requirement_Tracking!E:E, B17, Requirement_Tracking!D:D, "Pass")</f>
        <v>10</v>
      </c>
      <c r="F17" s="12">
        <f>COUNTIFS(Requirement_Tracking!A:A, A17, Requirement_Tracking!E:E, B17, Requirement_Tracking!D:D, "Fail")</f>
        <v>2</v>
      </c>
      <c r="G17" s="12">
        <f>COUNTIFS(Requirement_Tracking!A:A, A17, Requirement_Tracking!E:E, B17, Requirement_Tracking!D:D, "Not Applicable")</f>
        <v>2</v>
      </c>
      <c r="H17" s="12">
        <f>COUNTIFS(Requirement_Tracking!A:A, A17, Requirement_Tracking!E:E, B17, Requirement_Tracking!D:D, "In Progress")</f>
        <v>7</v>
      </c>
      <c r="I17" s="12">
        <f>COUNTIFS(Requirement_Tracking!A:A,Task_Status!A17,Requirement_Tracking!E:E,Task_Status!B17)</f>
        <v>21</v>
      </c>
    </row>
    <row r="18" spans="1:9" x14ac:dyDescent="0.3">
      <c r="A18" s="5" t="s">
        <v>230</v>
      </c>
      <c r="B18" s="5" t="s">
        <v>262</v>
      </c>
      <c r="C18" s="5">
        <f>IF(OR(A18="", B18=""), "", COUNTIFS(Test_Data!B:B, A18, Test_Data!C:C, B18))</f>
        <v>11</v>
      </c>
      <c r="D18" s="5">
        <f>IF(OR(A18="",B18=""),"",COUNTIFS(Requirement_Tracking!A:A, A18, Requirement_Tracking!E:E, B18))</f>
        <v>25</v>
      </c>
      <c r="E18" s="12">
        <f>COUNTIFS(Requirement_Tracking!A:A, A18, Requirement_Tracking!E:E, B18, Requirement_Tracking!D:D, "Pass")</f>
        <v>12</v>
      </c>
      <c r="F18" s="12">
        <f>COUNTIFS(Requirement_Tracking!A:A, A18, Requirement_Tracking!E:E, B18, Requirement_Tracking!D:D, "Fail")</f>
        <v>6</v>
      </c>
      <c r="G18" s="12">
        <f>COUNTIFS(Requirement_Tracking!A:A, A18, Requirement_Tracking!E:E, B18, Requirement_Tracking!D:D, "Not Applicable")</f>
        <v>2</v>
      </c>
      <c r="H18" s="12">
        <f>COUNTIFS(Requirement_Tracking!A:A, A18, Requirement_Tracking!E:E, B18, Requirement_Tracking!D:D, "In Progress")</f>
        <v>5</v>
      </c>
      <c r="I18" s="12">
        <f>COUNTIFS(Requirement_Tracking!A:A,Task_Status!A18,Requirement_Tracking!E:E,Task_Status!B18)</f>
        <v>25</v>
      </c>
    </row>
    <row r="19" spans="1:9" x14ac:dyDescent="0.3">
      <c r="A19" s="5" t="s">
        <v>232</v>
      </c>
      <c r="B19" s="5" t="s">
        <v>262</v>
      </c>
      <c r="C19" s="5">
        <f>IF(OR(A19="", B19=""), "", COUNTIFS(Test_Data!B:B, A19, Test_Data!C:C, B19))</f>
        <v>4</v>
      </c>
      <c r="D19" s="5">
        <f>IF(OR(A19="",B19=""),"",COUNTIFS(Requirement_Tracking!A:A, A19, Requirement_Tracking!E:E, B19))</f>
        <v>8</v>
      </c>
      <c r="E19" s="12">
        <f>COUNTIFS(Requirement_Tracking!A:A, A19, Requirement_Tracking!E:E, B19, Requirement_Tracking!D:D, "Pass")</f>
        <v>0</v>
      </c>
      <c r="F19" s="12">
        <f>COUNTIFS(Requirement_Tracking!A:A, A19, Requirement_Tracking!E:E, B19, Requirement_Tracking!D:D, "Fail")</f>
        <v>2</v>
      </c>
      <c r="G19" s="12">
        <f>COUNTIFS(Requirement_Tracking!A:A, A19, Requirement_Tracking!E:E, B19, Requirement_Tracking!D:D, "Not Applicable")</f>
        <v>2</v>
      </c>
      <c r="H19" s="12">
        <f>COUNTIFS(Requirement_Tracking!A:A, A19, Requirement_Tracking!E:E, B19, Requirement_Tracking!D:D, "In Progress")</f>
        <v>4</v>
      </c>
      <c r="I19" s="12">
        <f>COUNTIFS(Requirement_Tracking!A:A,Task_Status!A19,Requirement_Tracking!E:E,Task_Status!B19)</f>
        <v>8</v>
      </c>
    </row>
    <row r="20" spans="1:9" x14ac:dyDescent="0.3">
      <c r="A20" s="5" t="s">
        <v>228</v>
      </c>
      <c r="B20" s="5" t="s">
        <v>262</v>
      </c>
      <c r="C20" s="5">
        <f>IF(OR(A20="", B20=""), "", COUNTIFS(Test_Data!B:B, A20, Test_Data!C:C, B20))</f>
        <v>6</v>
      </c>
      <c r="D20" s="5">
        <f>IF(OR(A20="",B20=""),"",COUNTIFS(Requirement_Tracking!A:A, A20, Requirement_Tracking!E:E, B20))</f>
        <v>13</v>
      </c>
      <c r="E20" s="12">
        <f>COUNTIFS(Requirement_Tracking!A:A, A20, Requirement_Tracking!E:E, B20, Requirement_Tracking!D:D, "Pass")</f>
        <v>0</v>
      </c>
      <c r="F20" s="12">
        <f>COUNTIFS(Requirement_Tracking!A:A, A20, Requirement_Tracking!E:E, B20, Requirement_Tracking!D:D, "Fail")</f>
        <v>7</v>
      </c>
      <c r="G20" s="12">
        <f>COUNTIFS(Requirement_Tracking!A:A, A20, Requirement_Tracking!E:E, B20, Requirement_Tracking!D:D, "Not Applicable")</f>
        <v>0</v>
      </c>
      <c r="H20" s="12">
        <f>COUNTIFS(Requirement_Tracking!A:A, A20, Requirement_Tracking!E:E, B20, Requirement_Tracking!D:D, "In Progress")</f>
        <v>6</v>
      </c>
      <c r="I20" s="12">
        <f>COUNTIFS(Requirement_Tracking!A:A,Task_Status!A20,Requirement_Tracking!E:E,Task_Status!B20)</f>
        <v>13</v>
      </c>
    </row>
    <row r="21" spans="1:9" x14ac:dyDescent="0.3">
      <c r="A21" s="5" t="s">
        <v>229</v>
      </c>
      <c r="B21" s="5" t="s">
        <v>262</v>
      </c>
      <c r="C21" s="5">
        <f>IF(OR(A21="", B21=""), "", COUNTIFS(Test_Data!B:B, A21, Test_Data!C:C, B21))</f>
        <v>4</v>
      </c>
      <c r="D21" s="5">
        <f>IF(OR(A21="",B21=""),"",COUNTIFS(Requirement_Tracking!A:A, A21, Requirement_Tracking!E:E, B21))</f>
        <v>8</v>
      </c>
      <c r="E21" s="12">
        <f>COUNTIFS(Requirement_Tracking!A:A, A21, Requirement_Tracking!E:E, B21, Requirement_Tracking!D:D, "Pass")</f>
        <v>4</v>
      </c>
      <c r="F21" s="12">
        <f>COUNTIFS(Requirement_Tracking!A:A, A21, Requirement_Tracking!E:E, B21, Requirement_Tracking!D:D, "Fail")</f>
        <v>0</v>
      </c>
      <c r="G21" s="12">
        <f>COUNTIFS(Requirement_Tracking!A:A, A21, Requirement_Tracking!E:E, B21, Requirement_Tracking!D:D, "Not Applicable")</f>
        <v>0</v>
      </c>
      <c r="H21" s="12">
        <f>COUNTIFS(Requirement_Tracking!A:A, A21, Requirement_Tracking!E:E, B21, Requirement_Tracking!D:D, "In Progress")</f>
        <v>4</v>
      </c>
      <c r="I21" s="12">
        <f>COUNTIFS(Requirement_Tracking!A:A,Task_Status!A21,Requirement_Tracking!E:E,Task_Status!B21)</f>
        <v>8</v>
      </c>
    </row>
    <row r="22" spans="1:9" x14ac:dyDescent="0.3">
      <c r="A22" s="5" t="s">
        <v>231</v>
      </c>
      <c r="B22" s="5" t="s">
        <v>235</v>
      </c>
      <c r="C22" s="5">
        <f>IF(OR(A22="", B22=""), "", COUNTIFS(Test_Data!B:B, A22, Test_Data!C:C, B22))</f>
        <v>14</v>
      </c>
      <c r="D22" s="5">
        <f>IF(OR(A22="",B22=""),"",COUNTIFS(Requirement_Tracking!A:A, A22, Requirement_Tracking!E:E, B22))</f>
        <v>31</v>
      </c>
      <c r="E22" s="12">
        <f>COUNTIFS(Requirement_Tracking!A:A, A22, Requirement_Tracking!E:E, B22, Requirement_Tracking!D:D, "Pass")</f>
        <v>19</v>
      </c>
      <c r="F22" s="12">
        <f>COUNTIFS(Requirement_Tracking!A:A, A22, Requirement_Tracking!E:E, B22, Requirement_Tracking!D:D, "Fail")</f>
        <v>0</v>
      </c>
      <c r="G22" s="12">
        <f>COUNTIFS(Requirement_Tracking!A:A, A22, Requirement_Tracking!E:E, B22, Requirement_Tracking!D:D, "Not Applicable")</f>
        <v>2</v>
      </c>
      <c r="H22" s="12">
        <f>COUNTIFS(Requirement_Tracking!A:A, A22, Requirement_Tracking!E:E, B22, Requirement_Tracking!D:D, "In Progress")</f>
        <v>10</v>
      </c>
      <c r="I22" s="12">
        <f>COUNTIFS(Requirement_Tracking!A:A,Task_Status!A22,Requirement_Tracking!E:E,Task_Status!B22)</f>
        <v>31</v>
      </c>
    </row>
    <row r="23" spans="1:9" x14ac:dyDescent="0.3">
      <c r="A23" s="5" t="s">
        <v>230</v>
      </c>
      <c r="B23" s="5" t="s">
        <v>235</v>
      </c>
      <c r="C23" s="5">
        <f>IF(OR(A23="", B23=""), "", COUNTIFS(Test_Data!B:B, A23, Test_Data!C:C, B23))</f>
        <v>11</v>
      </c>
      <c r="D23" s="5">
        <f>IF(OR(A23="",B23=""),"",COUNTIFS(Requirement_Tracking!A:A, A23, Requirement_Tracking!E:E, B23))</f>
        <v>24</v>
      </c>
      <c r="E23" s="12">
        <f>COUNTIFS(Requirement_Tracking!A:A, A23, Requirement_Tracking!E:E, B23, Requirement_Tracking!D:D, "Pass")</f>
        <v>4</v>
      </c>
      <c r="F23" s="12">
        <f>COUNTIFS(Requirement_Tracking!A:A, A23, Requirement_Tracking!E:E, B23, Requirement_Tracking!D:D, "Fail")</f>
        <v>4</v>
      </c>
      <c r="G23" s="12">
        <f>COUNTIFS(Requirement_Tracking!A:A, A23, Requirement_Tracking!E:E, B23, Requirement_Tracking!D:D, "Not Applicable")</f>
        <v>0</v>
      </c>
      <c r="H23" s="12">
        <f>COUNTIFS(Requirement_Tracking!A:A, A23, Requirement_Tracking!E:E, B23, Requirement_Tracking!D:D, "In Progress")</f>
        <v>16</v>
      </c>
      <c r="I23" s="12">
        <f>COUNTIFS(Requirement_Tracking!A:A,Task_Status!A23,Requirement_Tracking!E:E,Task_Status!B23)</f>
        <v>24</v>
      </c>
    </row>
    <row r="24" spans="1:9" x14ac:dyDescent="0.3">
      <c r="A24" s="5" t="s">
        <v>232</v>
      </c>
      <c r="B24" s="5" t="s">
        <v>235</v>
      </c>
      <c r="C24" s="5">
        <f>IF(OR(A24="", B24=""), "", COUNTIFS(Test_Data!B:B, A24, Test_Data!C:C, B24))</f>
        <v>7</v>
      </c>
      <c r="D24" s="5">
        <f>IF(OR(A24="",B24=""),"",COUNTIFS(Requirement_Tracking!A:A, A24, Requirement_Tracking!E:E, B24))</f>
        <v>16</v>
      </c>
      <c r="E24" s="12">
        <f>COUNTIFS(Requirement_Tracking!A:A, A24, Requirement_Tracking!E:E, B24, Requirement_Tracking!D:D, "Pass")</f>
        <v>7</v>
      </c>
      <c r="F24" s="12">
        <f>COUNTIFS(Requirement_Tracking!A:A, A24, Requirement_Tracking!E:E, B24, Requirement_Tracking!D:D, "Fail")</f>
        <v>2</v>
      </c>
      <c r="G24" s="12">
        <f>COUNTIFS(Requirement_Tracking!A:A, A24, Requirement_Tracking!E:E, B24, Requirement_Tracking!D:D, "Not Applicable")</f>
        <v>2</v>
      </c>
      <c r="H24" s="12">
        <f>COUNTIFS(Requirement_Tracking!A:A, A24, Requirement_Tracking!E:E, B24, Requirement_Tracking!D:D, "In Progress")</f>
        <v>5</v>
      </c>
      <c r="I24" s="12">
        <f>COUNTIFS(Requirement_Tracking!A:A,Task_Status!A24,Requirement_Tracking!E:E,Task_Status!B24)</f>
        <v>16</v>
      </c>
    </row>
    <row r="25" spans="1:9" x14ac:dyDescent="0.3">
      <c r="A25" s="5" t="s">
        <v>228</v>
      </c>
      <c r="B25" s="5" t="s">
        <v>235</v>
      </c>
      <c r="C25" s="5">
        <f>IF(OR(A25="", B25=""), "", COUNTIFS(Test_Data!B:B, A25, Test_Data!C:C, B25))</f>
        <v>6</v>
      </c>
      <c r="D25" s="5">
        <f>IF(OR(A25="",B25=""),"",COUNTIFS(Requirement_Tracking!A:A, A25, Requirement_Tracking!E:E, B25))</f>
        <v>15</v>
      </c>
      <c r="E25" s="12">
        <f>COUNTIFS(Requirement_Tracking!A:A, A25, Requirement_Tracking!E:E, B25, Requirement_Tracking!D:D, "Pass")</f>
        <v>11</v>
      </c>
      <c r="F25" s="12">
        <f>COUNTIFS(Requirement_Tracking!A:A, A25, Requirement_Tracking!E:E, B25, Requirement_Tracking!D:D, "Fail")</f>
        <v>0</v>
      </c>
      <c r="G25" s="12">
        <f>COUNTIFS(Requirement_Tracking!A:A, A25, Requirement_Tracking!E:E, B25, Requirement_Tracking!D:D, "Not Applicable")</f>
        <v>0</v>
      </c>
      <c r="H25" s="12">
        <f>COUNTIFS(Requirement_Tracking!A:A, A25, Requirement_Tracking!E:E, B25, Requirement_Tracking!D:D, "In Progress")</f>
        <v>4</v>
      </c>
      <c r="I25" s="12">
        <f>COUNTIFS(Requirement_Tracking!A:A,Task_Status!A25,Requirement_Tracking!E:E,Task_Status!B25)</f>
        <v>15</v>
      </c>
    </row>
    <row r="26" spans="1:9" x14ac:dyDescent="0.3">
      <c r="A26" s="5" t="s">
        <v>229</v>
      </c>
      <c r="B26" s="5" t="s">
        <v>235</v>
      </c>
      <c r="C26" s="5">
        <f>IF(OR(A26="", B26=""), "", COUNTIFS(Test_Data!B:B, A26, Test_Data!C:C, B26))</f>
        <v>10</v>
      </c>
      <c r="D26" s="5">
        <f>IF(OR(A26="",B26=""),"",COUNTIFS(Requirement_Tracking!A:A, A26, Requirement_Tracking!E:E, B26))</f>
        <v>23</v>
      </c>
      <c r="E26" s="12">
        <f>COUNTIFS(Requirement_Tracking!A:A, A26, Requirement_Tracking!E:E, B26, Requirement_Tracking!D:D, "Pass")</f>
        <v>5</v>
      </c>
      <c r="F26" s="12">
        <f>COUNTIFS(Requirement_Tracking!A:A, A26, Requirement_Tracking!E:E, B26, Requirement_Tracking!D:D, "Fail")</f>
        <v>7</v>
      </c>
      <c r="G26" s="12">
        <f>COUNTIFS(Requirement_Tracking!A:A, A26, Requirement_Tracking!E:E, B26, Requirement_Tracking!D:D, "Not Applicable")</f>
        <v>4</v>
      </c>
      <c r="H26" s="12">
        <f>COUNTIFS(Requirement_Tracking!A:A, A26, Requirement_Tracking!E:E, B26, Requirement_Tracking!D:D, "In Progress")</f>
        <v>7</v>
      </c>
      <c r="I26" s="12">
        <f>COUNTIFS(Requirement_Tracking!A:A,Task_Status!A26,Requirement_Tracking!E:E,Task_Status!B26)</f>
        <v>23</v>
      </c>
    </row>
  </sheetData>
  <autoFilter ref="A1:I26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Test_Data</vt:lpstr>
      <vt:lpstr>Requirement_Tracking</vt:lpstr>
      <vt:lpstr>Defect_Data</vt:lpstr>
      <vt:lpstr>Task_Status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- -</cp:lastModifiedBy>
  <dcterms:created xsi:type="dcterms:W3CDTF">2025-02-22T17:06:37Z</dcterms:created>
  <dcterms:modified xsi:type="dcterms:W3CDTF">2025-03-24T19:05:19Z</dcterms:modified>
</cp:coreProperties>
</file>