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saro\Documents\My Docs\LA Grandee BCA\4th Semester\Project\Project Proposal\"/>
    </mc:Choice>
  </mc:AlternateContent>
  <xr:revisionPtr revIDLastSave="0" documentId="13_ncr:1_{B4813080-1451-460E-B797-3ECFAAB40C3E}"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schedule'!$P$2</definedName>
    <definedName name="_xlnm.Print_Titles" localSheetId="0">'Project schedule'!$3:$5</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11" l="1"/>
  <c r="P1" i="11"/>
  <c r="D7" i="11" s="1"/>
  <c r="D28" i="11" l="1"/>
  <c r="E7" i="11"/>
  <c r="D8" i="11" s="1"/>
  <c r="D19" i="11"/>
  <c r="E19" i="11" l="1"/>
  <c r="D20" i="11" s="1"/>
  <c r="D23" i="11"/>
  <c r="H4" i="11"/>
  <c r="G22" i="11"/>
  <c r="G18" i="11"/>
  <c r="G12" i="11"/>
  <c r="G6" i="11"/>
  <c r="D21" i="11" l="1"/>
  <c r="G19" i="11"/>
  <c r="E20" i="11"/>
  <c r="G20" i="11" s="1"/>
  <c r="E23" i="11"/>
  <c r="D24" i="11" s="1"/>
  <c r="G7" i="11"/>
  <c r="E21" i="11"/>
  <c r="E8" i="11"/>
  <c r="D11" i="11"/>
  <c r="H5" i="11"/>
  <c r="D13" i="11" l="1"/>
  <c r="D9" i="11"/>
  <c r="E24" i="11"/>
  <c r="D25" i="11" s="1"/>
  <c r="G23" i="11"/>
  <c r="G8" i="11"/>
  <c r="G21" i="11"/>
  <c r="E11" i="11"/>
  <c r="G11" i="11" s="1"/>
  <c r="E9" i="11"/>
  <c r="D10" i="11" s="1"/>
  <c r="I4" i="11"/>
  <c r="J4" i="11" s="1"/>
  <c r="K4" i="11" s="1"/>
  <c r="L4" i="11" s="1"/>
  <c r="M4" i="11" s="1"/>
  <c r="N4" i="11" s="1"/>
  <c r="O4" i="11" s="1"/>
  <c r="H3" i="11"/>
  <c r="D14" i="11" l="1"/>
  <c r="E13" i="11"/>
  <c r="G13" i="11" s="1"/>
  <c r="D27" i="11"/>
  <c r="E27" i="11" s="1"/>
  <c r="G24" i="11"/>
  <c r="E25" i="11"/>
  <c r="G25" i="11" s="1"/>
  <c r="G9" i="11"/>
  <c r="E10" i="11"/>
  <c r="G10" i="11" s="1"/>
  <c r="O3" i="11"/>
  <c r="P4" i="11"/>
  <c r="Q4" i="11" s="1"/>
  <c r="R4" i="11" s="1"/>
  <c r="S4" i="11" s="1"/>
  <c r="T4" i="11" s="1"/>
  <c r="U4" i="11" s="1"/>
  <c r="V4" i="11" s="1"/>
  <c r="I5" i="11"/>
  <c r="E14" i="11" l="1"/>
  <c r="D15" i="11" s="1"/>
  <c r="G14" i="11"/>
  <c r="G27" i="11"/>
  <c r="D29" i="11"/>
  <c r="E29" i="11" s="1"/>
  <c r="E15" i="11"/>
  <c r="G15" i="11" s="1"/>
  <c r="V3" i="11"/>
  <c r="W4" i="11"/>
  <c r="X4" i="11" s="1"/>
  <c r="J5" i="11"/>
  <c r="D16" i="11" l="1"/>
  <c r="Y4" i="11"/>
  <c r="Z4" i="11" s="1"/>
  <c r="AA4" i="11" s="1"/>
  <c r="AB4" i="11" s="1"/>
  <c r="AC4" i="11" s="1"/>
  <c r="K5" i="11"/>
  <c r="D17" i="11" l="1"/>
  <c r="E16" i="11"/>
  <c r="G16" i="11" s="1"/>
  <c r="AC3" i="11"/>
  <c r="AD4" i="11"/>
  <c r="AE4" i="11" s="1"/>
  <c r="AF4" i="11" s="1"/>
  <c r="AG4" i="11" s="1"/>
  <c r="AH4" i="11" s="1"/>
  <c r="AI4" i="11" s="1"/>
  <c r="AJ4" i="11" s="1"/>
  <c r="AK4" i="11" s="1"/>
  <c r="AL4" i="11" s="1"/>
  <c r="AM4" i="11" s="1"/>
  <c r="AN4" i="11" s="1"/>
  <c r="AO4" i="11" s="1"/>
  <c r="AP4" i="11" s="1"/>
  <c r="L5" i="11"/>
  <c r="E17" i="11" l="1"/>
  <c r="G17" i="11" s="1"/>
  <c r="G29" i="11"/>
  <c r="AQ4" i="11"/>
  <c r="AR4" i="11" s="1"/>
  <c r="AJ3" i="11"/>
  <c r="M5" i="11"/>
  <c r="AS4" i="11" l="1"/>
  <c r="AR5" i="11"/>
  <c r="AQ3" i="11"/>
  <c r="N5" i="11"/>
  <c r="AT4" i="11" l="1"/>
  <c r="AS5" i="11"/>
  <c r="AU4" i="11" l="1"/>
  <c r="AT5" i="11"/>
  <c r="O5" i="11"/>
  <c r="P5" i="11"/>
  <c r="AV4" i="11" l="1"/>
  <c r="AU5" i="11"/>
  <c r="Q5" i="11"/>
  <c r="AW4" i="11" l="1"/>
  <c r="AX4" i="11" s="1"/>
  <c r="AV5" i="11"/>
  <c r="R5" i="11"/>
  <c r="AX5" i="11" l="1"/>
  <c r="AY4" i="11"/>
  <c r="AX3" i="11"/>
  <c r="AW5" i="11"/>
  <c r="S5" i="11"/>
  <c r="AZ4" i="11" l="1"/>
  <c r="AY5" i="11"/>
  <c r="T5" i="11"/>
  <c r="AZ5" i="11" l="1"/>
  <c r="BA4" i="11"/>
  <c r="E28" i="11" s="1"/>
  <c r="U5" i="11"/>
  <c r="BA5" i="11" l="1"/>
  <c r="BB4" i="11"/>
  <c r="V5" i="11"/>
  <c r="BB5" i="11" l="1"/>
  <c r="BC4" i="11"/>
  <c r="W5" i="11"/>
  <c r="BD4" i="11" l="1"/>
  <c r="BC5" i="11"/>
  <c r="X5" i="11"/>
  <c r="BD5" i="11" l="1"/>
  <c r="BE4" i="11"/>
  <c r="Y5" i="11"/>
  <c r="BE5" i="11" l="1"/>
  <c r="BF4" i="11"/>
  <c r="BE3" i="11"/>
  <c r="Z5" i="11"/>
  <c r="BF5" i="11" l="1"/>
  <c r="BG4" i="11"/>
  <c r="AA5" i="11"/>
  <c r="BH4" i="11" l="1"/>
  <c r="BG5" i="11"/>
  <c r="AB5" i="11"/>
  <c r="BI4" i="11" l="1"/>
  <c r="BH5" i="11"/>
  <c r="AC5" i="11"/>
  <c r="BJ4" i="11" l="1"/>
  <c r="BI5" i="11"/>
  <c r="AD5" i="11"/>
  <c r="BK4" i="11" l="1"/>
  <c r="BJ5" i="11"/>
  <c r="AE5" i="11"/>
  <c r="BK5" i="11" l="1"/>
  <c r="AF5" i="11"/>
  <c r="AG5" i="11" l="1"/>
  <c r="AH5" i="11" l="1"/>
  <c r="AI5" i="11" l="1"/>
  <c r="AJ5" i="11" l="1"/>
  <c r="AK5" i="11" l="1"/>
  <c r="AL5" i="11" l="1"/>
  <c r="AM5" i="11" l="1"/>
  <c r="AN5" i="11" l="1"/>
  <c r="AO5" i="11" l="1"/>
  <c r="AP5" i="11" l="1"/>
  <c r="AQ5" i="11" l="1"/>
</calcChain>
</file>

<file path=xl/sharedStrings.xml><?xml version="1.0" encoding="utf-8"?>
<sst xmlns="http://schemas.openxmlformats.org/spreadsheetml/2006/main" count="46" uniqueCount="46">
  <si>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</si>
  <si>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</si>
  <si>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</si>
  <si>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</si>
  <si>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</si>
  <si>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</si>
  <si>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</si>
  <si>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</si>
  <si>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</si>
  <si>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</si>
  <si>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</si>
  <si>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</si>
  <si>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</si>
  <si>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</si>
  <si>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</si>
  <si>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</si>
  <si>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</si>
  <si>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</si>
  <si>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start:</t>
  </si>
  <si>
    <t>Display week:</t>
  </si>
  <si>
    <t>SPA Mgmt. System</t>
  </si>
  <si>
    <t>Project lead: Saroj Baral</t>
  </si>
  <si>
    <t>Initiate</t>
  </si>
  <si>
    <t>Create Project Vision</t>
  </si>
  <si>
    <t>Indentify Scrum Master</t>
  </si>
  <si>
    <t>Form Scrum Team</t>
  </si>
  <si>
    <t>Develop Epic(s)</t>
  </si>
  <si>
    <t>Conduct Release Planning</t>
  </si>
  <si>
    <t>Plan and Estimate</t>
  </si>
  <si>
    <t>Create User Stories</t>
  </si>
  <si>
    <t>Approve Estimate, and Commit User Stories</t>
  </si>
  <si>
    <t>Create Tasks</t>
  </si>
  <si>
    <t>Estimate Tasks</t>
  </si>
  <si>
    <t>Create Sprint Backlog</t>
  </si>
  <si>
    <t>Implement</t>
  </si>
  <si>
    <t>Create Deliverables</t>
  </si>
  <si>
    <t>Conduct Daily Standup</t>
  </si>
  <si>
    <t>Review and Retrospect</t>
  </si>
  <si>
    <t>Groom prioritized Product Backlog</t>
  </si>
  <si>
    <t>Convene Scrum of Scrums</t>
  </si>
  <si>
    <t>Demonstrate and Validate Sprint</t>
  </si>
  <si>
    <t>Retrospect Sprint</t>
  </si>
  <si>
    <t>Release</t>
  </si>
  <si>
    <t>Documentation</t>
  </si>
  <si>
    <t>Ship Deliverables</t>
  </si>
  <si>
    <t>Retrospect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</si>
</sst>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sz val="11"/>
      <color theme="0"/>
      <name val="Times New Roman"/>
      <family val="1"/>
    </font>
    <font>
      <sz val="10"/>
      <name val="Times New Roman"/>
      <family val="1"/>
    </font>
    <font>
      <sz val="11"/>
      <color theme="1"/>
      <name val="Times New Roman"/>
      <family val="1"/>
    </font>
    <font>
      <b/>
      <sz val="16"/>
      <color theme="9"/>
      <name val="Times New Roman"/>
      <family val="1"/>
    </font>
    <font>
      <sz val="16"/>
      <color theme="1"/>
      <name val="Times New Roman"/>
      <family val="1"/>
    </font>
    <font>
      <sz val="10"/>
      <color theme="1"/>
      <name val="Times New Roman"/>
      <family val="1"/>
    </font>
    <font>
      <b/>
      <sz val="10"/>
      <color theme="1"/>
      <name val="Times New Roman"/>
      <family val="1"/>
    </font>
    <font>
      <b/>
      <sz val="8"/>
      <name val="Times New Roman"/>
      <family val="1"/>
    </font>
    <font>
      <b/>
      <sz val="8"/>
      <color theme="1"/>
      <name val="Times New Roman"/>
      <family val="1"/>
    </font>
    <font>
      <sz val="11"/>
      <name val="Times New Roman"/>
      <family val="1"/>
    </font>
    <font>
      <b/>
      <sz val="22"/>
      <color theme="9"/>
      <name val="Times New Roman"/>
      <family val="1"/>
    </font>
    <font>
      <sz val="12"/>
      <color theme="1"/>
      <name val="Times New Roman"/>
      <family val="1"/>
    </font>
    <font>
      <b/>
      <sz val="14"/>
      <color theme="1"/>
      <name val="Times New Roman"/>
      <family val="1"/>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88">
    <xf numFmtId="0" fontId="0" fillId="0" borderId="0" xfId="0"/>
    <xf numFmtId="0" fontId="1" fillId="0" borderId="0" xfId="0" applyFont="1"/>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7" fillId="0" borderId="0" xfId="0" applyFont="1" applyAlignment="1">
      <alignment horizontal="left" vertical="center" indent="1"/>
    </xf>
    <xf numFmtId="0" fontId="3" fillId="0" borderId="0" xfId="0" applyFont="1" applyAlignment="1">
      <alignment horizontal="left" vertical="top" indent="1"/>
    </xf>
    <xf numFmtId="0" fontId="12" fillId="0" borderId="0" xfId="0" applyFont="1" applyAlignment="1">
      <alignment horizontal="left" vertical="center" indent="1"/>
    </xf>
    <xf numFmtId="0" fontId="13" fillId="0" borderId="0" xfId="0" applyFont="1" applyAlignment="1">
      <alignment horizontal="left" vertical="top" wrapText="1" indent="1"/>
    </xf>
    <xf numFmtId="0" fontId="0" fillId="0" borderId="0" xfId="0" applyAlignment="1">
      <alignment horizontal="left" vertical="top" wrapText="1" indent="1"/>
    </xf>
    <xf numFmtId="0" fontId="14" fillId="0" borderId="0" xfId="1" applyFont="1" applyAlignment="1" applyProtection="1">
      <alignment horizontal="left" vertical="top" indent="1"/>
    </xf>
    <xf numFmtId="0" fontId="1" fillId="0" borderId="0" xfId="0" applyFont="1" applyAlignment="1">
      <alignment horizontal="left" vertical="top" indent="1"/>
    </xf>
    <xf numFmtId="0" fontId="15" fillId="0" borderId="0" xfId="3" applyFont="1" applyAlignment="1">
      <alignment wrapText="1"/>
    </xf>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17" fillId="0" borderId="0" xfId="0" applyFont="1"/>
    <xf numFmtId="0" fontId="19" fillId="0" borderId="0" xfId="0" applyFont="1"/>
    <xf numFmtId="0" fontId="15" fillId="0" borderId="0" xfId="3" applyFont="1"/>
    <xf numFmtId="0" fontId="17" fillId="0" borderId="0" xfId="0" applyFont="1" applyAlignment="1">
      <alignment horizontal="center"/>
    </xf>
    <xf numFmtId="0" fontId="16" fillId="0" borderId="0" xfId="1" applyFont="1" applyAlignment="1" applyProtection="1">
      <alignment horizontal="left" vertical="top" indent="1"/>
    </xf>
    <xf numFmtId="0" fontId="17" fillId="0" borderId="0" xfId="0" applyFont="1" applyAlignment="1">
      <alignment horizontal="left" indent="1"/>
    </xf>
    <xf numFmtId="167" fontId="22" fillId="12" borderId="19" xfId="0" applyNumberFormat="1" applyFont="1" applyFill="1" applyBorder="1" applyAlignment="1">
      <alignment horizontal="center" vertical="center"/>
    </xf>
    <xf numFmtId="167" fontId="22" fillId="12" borderId="17" xfId="0" applyNumberFormat="1" applyFont="1" applyFill="1" applyBorder="1" applyAlignment="1">
      <alignment horizontal="center" vertical="center"/>
    </xf>
    <xf numFmtId="167" fontId="22" fillId="12" borderId="18" xfId="0" applyNumberFormat="1" applyFont="1" applyFill="1" applyBorder="1" applyAlignment="1">
      <alignment horizontal="center" vertical="center"/>
    </xf>
    <xf numFmtId="0" fontId="23" fillId="2" borderId="16" xfId="0" applyFont="1" applyFill="1" applyBorder="1" applyAlignment="1">
      <alignment horizontal="center" vertical="center" shrinkToFit="1"/>
    </xf>
    <xf numFmtId="0" fontId="23" fillId="2" borderId="13" xfId="0" applyFont="1" applyFill="1" applyBorder="1" applyAlignment="1">
      <alignment horizontal="center" vertical="center" shrinkToFit="1"/>
    </xf>
    <xf numFmtId="0" fontId="23" fillId="2" borderId="14" xfId="0" applyFont="1" applyFill="1" applyBorder="1" applyAlignment="1">
      <alignment horizontal="center" vertical="center" shrinkToFit="1"/>
    </xf>
    <xf numFmtId="9" fontId="16" fillId="6" borderId="0" xfId="2" applyFont="1" applyFill="1" applyBorder="1" applyAlignment="1">
      <alignment horizontal="center" vertical="center"/>
    </xf>
    <xf numFmtId="0" fontId="24" fillId="0" borderId="0" xfId="0" applyFont="1" applyAlignment="1">
      <alignment horizontal="center" vertical="center"/>
    </xf>
    <xf numFmtId="0" fontId="24" fillId="0" borderId="1" xfId="0" applyFont="1" applyBorder="1" applyAlignment="1">
      <alignment horizontal="center" vertical="center"/>
    </xf>
    <xf numFmtId="0" fontId="17" fillId="0" borderId="11" xfId="0" applyFont="1" applyBorder="1" applyAlignment="1">
      <alignment vertical="center"/>
    </xf>
    <xf numFmtId="0" fontId="17" fillId="0" borderId="0" xfId="0" applyFont="1" applyAlignment="1">
      <alignment vertical="center"/>
    </xf>
    <xf numFmtId="9" fontId="16" fillId="3" borderId="5" xfId="2" applyFont="1" applyFill="1" applyBorder="1" applyAlignment="1">
      <alignment horizontal="center" vertical="center"/>
    </xf>
    <xf numFmtId="0" fontId="17" fillId="0" borderId="3" xfId="0" applyFont="1" applyBorder="1" applyAlignment="1">
      <alignment vertical="center"/>
    </xf>
    <xf numFmtId="9" fontId="16" fillId="3" borderId="6" xfId="2" applyFont="1" applyFill="1" applyBorder="1" applyAlignment="1">
      <alignment horizontal="center" vertical="center"/>
    </xf>
    <xf numFmtId="0" fontId="17" fillId="0" borderId="3" xfId="0" applyFont="1" applyBorder="1" applyAlignment="1">
      <alignment horizontal="right" vertical="center"/>
    </xf>
    <xf numFmtId="9" fontId="16" fillId="7" borderId="0" xfId="2" applyFont="1" applyFill="1" applyBorder="1" applyAlignment="1">
      <alignment horizontal="center" vertical="center"/>
    </xf>
    <xf numFmtId="0" fontId="20" fillId="4" borderId="4" xfId="12" applyFont="1" applyFill="1" applyBorder="1">
      <alignment horizontal="left" vertical="center" indent="2"/>
    </xf>
    <xf numFmtId="9" fontId="16" fillId="4" borderId="4" xfId="2" applyFont="1" applyFill="1" applyBorder="1" applyAlignment="1">
      <alignment horizontal="center" vertical="center"/>
    </xf>
    <xf numFmtId="9" fontId="16" fillId="8" borderId="0" xfId="2" applyFont="1" applyFill="1" applyBorder="1" applyAlignment="1">
      <alignment horizontal="center" vertical="center"/>
    </xf>
    <xf numFmtId="0" fontId="17" fillId="0" borderId="10" xfId="0" applyFont="1" applyBorder="1" applyAlignment="1">
      <alignment vertical="center"/>
    </xf>
    <xf numFmtId="9" fontId="16" fillId="5" borderId="7" xfId="2" applyFont="1" applyFill="1" applyBorder="1" applyAlignment="1">
      <alignment horizontal="center" vertical="center"/>
    </xf>
    <xf numFmtId="9" fontId="16" fillId="9" borderId="0" xfId="2" applyFont="1" applyFill="1" applyBorder="1" applyAlignment="1">
      <alignment horizontal="center" vertical="center"/>
    </xf>
    <xf numFmtId="0" fontId="17" fillId="0" borderId="9" xfId="0" applyFont="1" applyBorder="1" applyAlignment="1">
      <alignment vertical="center"/>
    </xf>
    <xf numFmtId="9" fontId="16" fillId="10" borderId="8" xfId="2" applyFont="1" applyFill="1" applyBorder="1" applyAlignment="1">
      <alignment horizontal="center" vertical="center"/>
    </xf>
    <xf numFmtId="14" fontId="20" fillId="6" borderId="0" xfId="0" applyNumberFormat="1" applyFont="1" applyFill="1" applyAlignment="1">
      <alignment horizontal="center" vertical="center"/>
    </xf>
    <xf numFmtId="14" fontId="20" fillId="3" borderId="5" xfId="10" applyNumberFormat="1" applyFont="1" applyFill="1" applyBorder="1">
      <alignment horizontal="center" vertical="center"/>
    </xf>
    <xf numFmtId="14" fontId="20" fillId="3" borderId="6" xfId="10" applyNumberFormat="1" applyFont="1" applyFill="1" applyBorder="1">
      <alignment horizontal="center" vertical="center"/>
    </xf>
    <xf numFmtId="14" fontId="20" fillId="7" borderId="0" xfId="0" applyNumberFormat="1" applyFont="1" applyFill="1" applyAlignment="1">
      <alignment horizontal="center" vertical="center"/>
    </xf>
    <xf numFmtId="14" fontId="20" fillId="4" borderId="4" xfId="10" applyNumberFormat="1" applyFont="1" applyFill="1" applyBorder="1">
      <alignment horizontal="center" vertical="center"/>
    </xf>
    <xf numFmtId="14" fontId="20" fillId="8" borderId="0" xfId="0" applyNumberFormat="1" applyFont="1" applyFill="1" applyAlignment="1">
      <alignment horizontal="center" vertical="center"/>
    </xf>
    <xf numFmtId="14" fontId="20" fillId="5" borderId="7" xfId="10" applyNumberFormat="1" applyFont="1" applyFill="1" applyBorder="1">
      <alignment horizontal="center" vertical="center"/>
    </xf>
    <xf numFmtId="14" fontId="20" fillId="9" borderId="0" xfId="0" applyNumberFormat="1" applyFont="1" applyFill="1" applyAlignment="1">
      <alignment horizontal="center" vertical="center"/>
    </xf>
    <xf numFmtId="14" fontId="20" fillId="10" borderId="8" xfId="10" applyNumberFormat="1" applyFont="1" applyFill="1" applyBorder="1">
      <alignment horizontal="center" vertical="center"/>
    </xf>
    <xf numFmtId="14" fontId="16" fillId="6" borderId="0" xfId="0" applyNumberFormat="1" applyFont="1" applyFill="1" applyAlignment="1">
      <alignment horizontal="center" vertical="center"/>
    </xf>
    <xf numFmtId="14" fontId="16" fillId="7" borderId="0" xfId="0" applyNumberFormat="1" applyFont="1" applyFill="1" applyAlignment="1">
      <alignment horizontal="center" vertical="center"/>
    </xf>
    <xf numFmtId="14" fontId="16" fillId="8" borderId="0" xfId="0" applyNumberFormat="1" applyFont="1" applyFill="1" applyAlignment="1">
      <alignment horizontal="center" vertical="center"/>
    </xf>
    <xf numFmtId="14" fontId="16" fillId="9" borderId="0" xfId="0" applyNumberFormat="1" applyFont="1" applyFill="1" applyAlignment="1">
      <alignment horizontal="center" vertical="center"/>
    </xf>
    <xf numFmtId="0" fontId="25" fillId="0" borderId="0" xfId="5" applyFont="1" applyAlignment="1">
      <alignment horizontal="left"/>
    </xf>
    <xf numFmtId="0" fontId="25" fillId="0" borderId="0" xfId="6" applyFont="1" applyAlignment="1">
      <alignment horizontal="left" vertical="center" indent="1"/>
    </xf>
    <xf numFmtId="166" fontId="20" fillId="2" borderId="12" xfId="0" applyNumberFormat="1" applyFont="1" applyFill="1" applyBorder="1" applyAlignment="1">
      <alignment horizontal="center" vertical="center" wrapText="1"/>
    </xf>
    <xf numFmtId="166" fontId="20" fillId="2" borderId="18" xfId="0" applyNumberFormat="1" applyFont="1" applyFill="1" applyBorder="1" applyAlignment="1">
      <alignment horizontal="center" vertical="center" wrapText="1"/>
    </xf>
    <xf numFmtId="166" fontId="20" fillId="2" borderId="17" xfId="0" applyNumberFormat="1" applyFont="1" applyFill="1" applyBorder="1" applyAlignment="1">
      <alignment horizontal="center" vertical="center" wrapText="1"/>
    </xf>
    <xf numFmtId="14" fontId="21" fillId="11" borderId="15" xfId="0" applyNumberFormat="1" applyFont="1" applyFill="1" applyBorder="1" applyAlignment="1">
      <alignment horizontal="center" vertical="center"/>
    </xf>
    <xf numFmtId="14" fontId="17" fillId="2" borderId="20" xfId="0" applyNumberFormat="1" applyFont="1" applyFill="1" applyBorder="1"/>
    <xf numFmtId="0" fontId="18" fillId="0" borderId="0" xfId="0" applyFont="1" applyAlignment="1">
      <alignment horizontal="left"/>
    </xf>
    <xf numFmtId="0" fontId="17" fillId="0" borderId="0" xfId="0" applyFont="1"/>
    <xf numFmtId="14" fontId="18" fillId="0" borderId="0" xfId="9" applyNumberFormat="1" applyFont="1" applyBorder="1" applyAlignment="1">
      <alignment horizontal="left"/>
    </xf>
    <xf numFmtId="14" fontId="17" fillId="0" borderId="0" xfId="0" applyNumberFormat="1" applyFont="1"/>
    <xf numFmtId="0" fontId="18" fillId="0" borderId="0" xfId="8" applyFont="1" applyAlignment="1">
      <alignment horizontal="left"/>
    </xf>
    <xf numFmtId="0" fontId="15" fillId="0" borderId="0" xfId="3" applyFont="1" applyAlignment="1">
      <alignment wrapText="1"/>
    </xf>
    <xf numFmtId="0" fontId="21" fillId="11" borderId="15" xfId="0" applyFont="1" applyFill="1" applyBorder="1" applyAlignment="1">
      <alignment horizontal="left" vertical="center" indent="1"/>
    </xf>
    <xf numFmtId="0" fontId="17" fillId="2" borderId="20" xfId="0" applyFont="1" applyFill="1" applyBorder="1" applyAlignment="1">
      <alignment horizontal="left" indent="1"/>
    </xf>
    <xf numFmtId="0" fontId="21" fillId="11" borderId="15" xfId="0" applyFont="1" applyFill="1" applyBorder="1" applyAlignment="1">
      <alignment horizontal="center" vertical="center"/>
    </xf>
    <xf numFmtId="0" fontId="17" fillId="2" borderId="20" xfId="0" applyFont="1" applyFill="1" applyBorder="1"/>
    <xf numFmtId="0" fontId="26" fillId="3" borderId="5" xfId="12" applyFont="1" applyFill="1" applyBorder="1">
      <alignment horizontal="left" vertical="center" indent="2"/>
    </xf>
    <xf numFmtId="0" fontId="26" fillId="3" borderId="6" xfId="12" applyFont="1" applyFill="1" applyBorder="1">
      <alignment horizontal="left" vertical="center" indent="2"/>
    </xf>
    <xf numFmtId="0" fontId="26" fillId="4" borderId="4" xfId="12" applyFont="1" applyFill="1" applyBorder="1">
      <alignment horizontal="left" vertical="center" indent="2"/>
    </xf>
    <xf numFmtId="0" fontId="26" fillId="5" borderId="7" xfId="12" applyFont="1" applyFill="1" applyBorder="1">
      <alignment horizontal="left" vertical="center" indent="2"/>
    </xf>
    <xf numFmtId="0" fontId="26" fillId="10" borderId="8" xfId="12" applyFont="1" applyFill="1" applyBorder="1">
      <alignment horizontal="left" vertical="center" indent="2"/>
    </xf>
    <xf numFmtId="0" fontId="27" fillId="6" borderId="0" xfId="0" applyFont="1" applyFill="1" applyAlignment="1">
      <alignment horizontal="left" vertical="center" indent="1"/>
    </xf>
    <xf numFmtId="0" fontId="27" fillId="7" borderId="0" xfId="0" applyFont="1" applyFill="1" applyAlignment="1">
      <alignment horizontal="left" vertical="center" indent="1"/>
    </xf>
    <xf numFmtId="0" fontId="27" fillId="8" borderId="0" xfId="0" applyFont="1" applyFill="1" applyAlignment="1">
      <alignment horizontal="left" vertical="center" indent="1"/>
    </xf>
    <xf numFmtId="0" fontId="27" fillId="9" borderId="0" xfId="0" applyFont="1" applyFill="1" applyAlignment="1">
      <alignment horizontal="left" vertical="center"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zoomScaleNormal="100" zoomScalePageLayoutView="70" workbookViewId="0">
      <selection activeCell="B3" sqref="B3:BK29"/>
    </sheetView>
  </sheetViews>
  <sheetFormatPr defaultColWidth="8.75" defaultRowHeight="30" customHeight="1" x14ac:dyDescent="0.25"/>
  <cols>
    <col min="1" max="1" width="2.75" style="21" customWidth="1"/>
    <col min="2" max="2" width="33" style="19" customWidth="1"/>
    <col min="3" max="3" width="10.75" style="19" customWidth="1"/>
    <col min="4" max="4" width="10.75" style="22" customWidth="1"/>
    <col min="5" max="5" width="10.75" style="19" customWidth="1"/>
    <col min="6" max="6" width="2.75" style="19" customWidth="1"/>
    <col min="7" max="7" width="6" style="19" hidden="1" customWidth="1"/>
    <col min="8" max="64" width="2.75" style="19" customWidth="1"/>
    <col min="65" max="16384" width="8.75" style="19"/>
  </cols>
  <sheetData>
    <row r="1" spans="1:63" ht="30" customHeight="1" x14ac:dyDescent="0.35">
      <c r="A1" s="15"/>
      <c r="B1" s="62" t="s">
        <v>20</v>
      </c>
      <c r="C1" s="16"/>
      <c r="D1" s="17"/>
      <c r="E1" s="18"/>
      <c r="G1" s="16"/>
      <c r="H1" s="73" t="s">
        <v>18</v>
      </c>
      <c r="I1" s="70"/>
      <c r="J1" s="70"/>
      <c r="K1" s="70"/>
      <c r="L1" s="70"/>
      <c r="M1" s="70"/>
      <c r="N1" s="70"/>
      <c r="O1" s="20"/>
      <c r="P1" s="71">
        <f ca="1">TODAY()-5</f>
        <v>45409</v>
      </c>
      <c r="Q1" s="72"/>
      <c r="R1" s="72"/>
      <c r="S1" s="72"/>
      <c r="T1" s="72"/>
      <c r="U1" s="72"/>
      <c r="V1" s="72"/>
      <c r="W1" s="72"/>
      <c r="X1" s="72"/>
      <c r="Y1" s="72"/>
    </row>
    <row r="2" spans="1:63" ht="30" customHeight="1" x14ac:dyDescent="0.3">
      <c r="B2" s="63" t="s">
        <v>21</v>
      </c>
      <c r="H2" s="73" t="s">
        <v>19</v>
      </c>
      <c r="I2" s="70"/>
      <c r="J2" s="70"/>
      <c r="K2" s="70"/>
      <c r="L2" s="70"/>
      <c r="M2" s="70"/>
      <c r="N2" s="70"/>
      <c r="O2" s="20"/>
      <c r="P2" s="69">
        <v>1</v>
      </c>
      <c r="Q2" s="70"/>
      <c r="R2" s="70"/>
      <c r="S2" s="70"/>
      <c r="T2" s="70"/>
      <c r="U2" s="70"/>
      <c r="V2" s="70"/>
      <c r="W2" s="70"/>
      <c r="X2" s="70"/>
      <c r="Y2" s="70"/>
    </row>
    <row r="3" spans="1:63" ht="29.25" customHeight="1" x14ac:dyDescent="0.25">
      <c r="A3" s="15"/>
      <c r="B3" s="23"/>
      <c r="D3" s="24"/>
      <c r="H3" s="66">
        <f ca="1">H4</f>
        <v>45404</v>
      </c>
      <c r="I3" s="64"/>
      <c r="J3" s="64"/>
      <c r="K3" s="64"/>
      <c r="L3" s="64"/>
      <c r="M3" s="64"/>
      <c r="N3" s="64"/>
      <c r="O3" s="64">
        <f ca="1">O4</f>
        <v>45411</v>
      </c>
      <c r="P3" s="64"/>
      <c r="Q3" s="64"/>
      <c r="R3" s="64"/>
      <c r="S3" s="64"/>
      <c r="T3" s="64"/>
      <c r="U3" s="64"/>
      <c r="V3" s="64">
        <f ca="1">V4</f>
        <v>45418</v>
      </c>
      <c r="W3" s="64"/>
      <c r="X3" s="64"/>
      <c r="Y3" s="64"/>
      <c r="Z3" s="64"/>
      <c r="AA3" s="64"/>
      <c r="AB3" s="64"/>
      <c r="AC3" s="64">
        <f ca="1">AC4</f>
        <v>45425</v>
      </c>
      <c r="AD3" s="64"/>
      <c r="AE3" s="64"/>
      <c r="AF3" s="64"/>
      <c r="AG3" s="64"/>
      <c r="AH3" s="64"/>
      <c r="AI3" s="64"/>
      <c r="AJ3" s="64">
        <f ca="1">AJ4</f>
        <v>45432</v>
      </c>
      <c r="AK3" s="64"/>
      <c r="AL3" s="64"/>
      <c r="AM3" s="64"/>
      <c r="AN3" s="64"/>
      <c r="AO3" s="64"/>
      <c r="AP3" s="64"/>
      <c r="AQ3" s="64">
        <f ca="1">AQ4</f>
        <v>45439</v>
      </c>
      <c r="AR3" s="64"/>
      <c r="AS3" s="64"/>
      <c r="AT3" s="64"/>
      <c r="AU3" s="64"/>
      <c r="AV3" s="64"/>
      <c r="AW3" s="64"/>
      <c r="AX3" s="64">
        <f ca="1">AX4</f>
        <v>45446</v>
      </c>
      <c r="AY3" s="64"/>
      <c r="AZ3" s="64"/>
      <c r="BA3" s="64"/>
      <c r="BB3" s="64"/>
      <c r="BC3" s="64"/>
      <c r="BD3" s="64"/>
      <c r="BE3" s="64">
        <f ca="1">BE4</f>
        <v>45453</v>
      </c>
      <c r="BF3" s="64"/>
      <c r="BG3" s="64"/>
      <c r="BH3" s="64"/>
      <c r="BI3" s="64"/>
      <c r="BJ3" s="64"/>
      <c r="BK3" s="65"/>
    </row>
    <row r="4" spans="1:63" ht="15" customHeight="1" x14ac:dyDescent="0.25">
      <c r="A4" s="74"/>
      <c r="B4" s="75" t="s">
        <v>4</v>
      </c>
      <c r="C4" s="77" t="s">
        <v>0</v>
      </c>
      <c r="D4" s="67" t="s">
        <v>2</v>
      </c>
      <c r="E4" s="67" t="s">
        <v>3</v>
      </c>
      <c r="H4" s="25">
        <f ca="1">Project_Start-WEEKDAY(Project_Start,1)+2+7*(Display_Week-1)</f>
        <v>45404</v>
      </c>
      <c r="I4" s="25">
        <f ca="1">H4+1</f>
        <v>45405</v>
      </c>
      <c r="J4" s="25">
        <f t="shared" ref="J4:AW4" ca="1" si="0">I4+1</f>
        <v>45406</v>
      </c>
      <c r="K4" s="25">
        <f t="shared" ca="1" si="0"/>
        <v>45407</v>
      </c>
      <c r="L4" s="25">
        <f t="shared" ca="1" si="0"/>
        <v>45408</v>
      </c>
      <c r="M4" s="25">
        <f t="shared" ca="1" si="0"/>
        <v>45409</v>
      </c>
      <c r="N4" s="26">
        <f t="shared" ca="1" si="0"/>
        <v>45410</v>
      </c>
      <c r="O4" s="27">
        <f ca="1">N4+1</f>
        <v>45411</v>
      </c>
      <c r="P4" s="25">
        <f ca="1">O4+1</f>
        <v>45412</v>
      </c>
      <c r="Q4" s="25">
        <f t="shared" ca="1" si="0"/>
        <v>45413</v>
      </c>
      <c r="R4" s="25">
        <f t="shared" ca="1" si="0"/>
        <v>45414</v>
      </c>
      <c r="S4" s="25">
        <f t="shared" ca="1" si="0"/>
        <v>45415</v>
      </c>
      <c r="T4" s="25">
        <f t="shared" ca="1" si="0"/>
        <v>45416</v>
      </c>
      <c r="U4" s="26">
        <f t="shared" ca="1" si="0"/>
        <v>45417</v>
      </c>
      <c r="V4" s="27">
        <f ca="1">U4+1</f>
        <v>45418</v>
      </c>
      <c r="W4" s="25">
        <f ca="1">V4+1</f>
        <v>45419</v>
      </c>
      <c r="X4" s="25">
        <f t="shared" ca="1" si="0"/>
        <v>45420</v>
      </c>
      <c r="Y4" s="25">
        <f t="shared" ca="1" si="0"/>
        <v>45421</v>
      </c>
      <c r="Z4" s="25">
        <f t="shared" ca="1" si="0"/>
        <v>45422</v>
      </c>
      <c r="AA4" s="25">
        <f t="shared" ca="1" si="0"/>
        <v>45423</v>
      </c>
      <c r="AB4" s="26">
        <f t="shared" ca="1" si="0"/>
        <v>45424</v>
      </c>
      <c r="AC4" s="27">
        <f ca="1">AB4+1</f>
        <v>45425</v>
      </c>
      <c r="AD4" s="25">
        <f ca="1">AC4+1</f>
        <v>45426</v>
      </c>
      <c r="AE4" s="25">
        <f t="shared" ca="1" si="0"/>
        <v>45427</v>
      </c>
      <c r="AF4" s="25">
        <f t="shared" ca="1" si="0"/>
        <v>45428</v>
      </c>
      <c r="AG4" s="25">
        <f t="shared" ca="1" si="0"/>
        <v>45429</v>
      </c>
      <c r="AH4" s="25">
        <f t="shared" ca="1" si="0"/>
        <v>45430</v>
      </c>
      <c r="AI4" s="26">
        <f t="shared" ca="1" si="0"/>
        <v>45431</v>
      </c>
      <c r="AJ4" s="27">
        <f ca="1">AI4+1</f>
        <v>45432</v>
      </c>
      <c r="AK4" s="25">
        <f ca="1">AJ4+1</f>
        <v>45433</v>
      </c>
      <c r="AL4" s="25">
        <f t="shared" ca="1" si="0"/>
        <v>45434</v>
      </c>
      <c r="AM4" s="25">
        <f t="shared" ca="1" si="0"/>
        <v>45435</v>
      </c>
      <c r="AN4" s="25">
        <f t="shared" ca="1" si="0"/>
        <v>45436</v>
      </c>
      <c r="AO4" s="25">
        <f t="shared" ca="1" si="0"/>
        <v>45437</v>
      </c>
      <c r="AP4" s="26">
        <f t="shared" ca="1" si="0"/>
        <v>45438</v>
      </c>
      <c r="AQ4" s="27">
        <f ca="1">AP4+1</f>
        <v>45439</v>
      </c>
      <c r="AR4" s="25">
        <f ca="1">AQ4+1</f>
        <v>45440</v>
      </c>
      <c r="AS4" s="25">
        <f t="shared" ca="1" si="0"/>
        <v>45441</v>
      </c>
      <c r="AT4" s="25">
        <f t="shared" ca="1" si="0"/>
        <v>45442</v>
      </c>
      <c r="AU4" s="25">
        <f t="shared" ca="1" si="0"/>
        <v>45443</v>
      </c>
      <c r="AV4" s="25">
        <f t="shared" ca="1" si="0"/>
        <v>45444</v>
      </c>
      <c r="AW4" s="26">
        <f t="shared" ca="1" si="0"/>
        <v>45445</v>
      </c>
      <c r="AX4" s="27">
        <f ca="1">AW4+1</f>
        <v>45446</v>
      </c>
      <c r="AY4" s="25">
        <f ca="1">AX4+1</f>
        <v>45447</v>
      </c>
      <c r="AZ4" s="25">
        <f t="shared" ref="AZ4:BD4" ca="1" si="1">AY4+1</f>
        <v>45448</v>
      </c>
      <c r="BA4" s="25">
        <f t="shared" ca="1" si="1"/>
        <v>45449</v>
      </c>
      <c r="BB4" s="25">
        <f t="shared" ca="1" si="1"/>
        <v>45450</v>
      </c>
      <c r="BC4" s="25">
        <f t="shared" ca="1" si="1"/>
        <v>45451</v>
      </c>
      <c r="BD4" s="26">
        <f t="shared" ca="1" si="1"/>
        <v>45452</v>
      </c>
      <c r="BE4" s="27">
        <f ca="1">BD4+1</f>
        <v>45453</v>
      </c>
      <c r="BF4" s="25">
        <f ca="1">BE4+1</f>
        <v>45454</v>
      </c>
      <c r="BG4" s="25">
        <f t="shared" ref="BG4:BK4" ca="1" si="2">BF4+1</f>
        <v>45455</v>
      </c>
      <c r="BH4" s="25">
        <f t="shared" ca="1" si="2"/>
        <v>45456</v>
      </c>
      <c r="BI4" s="25">
        <f t="shared" ca="1" si="2"/>
        <v>45457</v>
      </c>
      <c r="BJ4" s="25">
        <f t="shared" ca="1" si="2"/>
        <v>45458</v>
      </c>
      <c r="BK4" s="25">
        <f t="shared" ca="1" si="2"/>
        <v>45459</v>
      </c>
    </row>
    <row r="5" spans="1:63" ht="17.25" customHeight="1" thickBot="1" x14ac:dyDescent="0.3">
      <c r="A5" s="74"/>
      <c r="B5" s="76"/>
      <c r="C5" s="78"/>
      <c r="D5" s="68"/>
      <c r="E5" s="68"/>
      <c r="H5" s="28" t="str">
        <f t="shared" ref="H5:AM5" ca="1" si="3">LEFT(TEXT(H4,"ddd"),1)</f>
        <v>M</v>
      </c>
      <c r="I5" s="29" t="str">
        <f t="shared" ca="1" si="3"/>
        <v>T</v>
      </c>
      <c r="J5" s="29" t="str">
        <f t="shared" ca="1" si="3"/>
        <v>W</v>
      </c>
      <c r="K5" s="29" t="str">
        <f t="shared" ca="1" si="3"/>
        <v>T</v>
      </c>
      <c r="L5" s="29" t="str">
        <f t="shared" ca="1" si="3"/>
        <v>F</v>
      </c>
      <c r="M5" s="29" t="str">
        <f t="shared" ca="1" si="3"/>
        <v>S</v>
      </c>
      <c r="N5" s="29" t="str">
        <f t="shared" ca="1" si="3"/>
        <v>S</v>
      </c>
      <c r="O5" s="29" t="str">
        <f t="shared" ca="1" si="3"/>
        <v>M</v>
      </c>
      <c r="P5" s="29" t="str">
        <f t="shared" ca="1" si="3"/>
        <v>T</v>
      </c>
      <c r="Q5" s="29" t="str">
        <f t="shared" ca="1" si="3"/>
        <v>W</v>
      </c>
      <c r="R5" s="29" t="str">
        <f t="shared" ca="1" si="3"/>
        <v>T</v>
      </c>
      <c r="S5" s="29" t="str">
        <f t="shared" ca="1" si="3"/>
        <v>F</v>
      </c>
      <c r="T5" s="29" t="str">
        <f t="shared" ca="1" si="3"/>
        <v>S</v>
      </c>
      <c r="U5" s="29" t="str">
        <f t="shared" ca="1" si="3"/>
        <v>S</v>
      </c>
      <c r="V5" s="29" t="str">
        <f t="shared" ca="1" si="3"/>
        <v>M</v>
      </c>
      <c r="W5" s="29" t="str">
        <f t="shared" ca="1" si="3"/>
        <v>T</v>
      </c>
      <c r="X5" s="29" t="str">
        <f t="shared" ca="1" si="3"/>
        <v>W</v>
      </c>
      <c r="Y5" s="29" t="str">
        <f t="shared" ca="1" si="3"/>
        <v>T</v>
      </c>
      <c r="Z5" s="29" t="str">
        <f t="shared" ca="1" si="3"/>
        <v>F</v>
      </c>
      <c r="AA5" s="29" t="str">
        <f t="shared" ca="1" si="3"/>
        <v>S</v>
      </c>
      <c r="AB5" s="29" t="str">
        <f t="shared" ca="1" si="3"/>
        <v>S</v>
      </c>
      <c r="AC5" s="29" t="str">
        <f t="shared" ca="1" si="3"/>
        <v>M</v>
      </c>
      <c r="AD5" s="29" t="str">
        <f t="shared" ca="1" si="3"/>
        <v>T</v>
      </c>
      <c r="AE5" s="29" t="str">
        <f t="shared" ca="1" si="3"/>
        <v>W</v>
      </c>
      <c r="AF5" s="29" t="str">
        <f t="shared" ca="1" si="3"/>
        <v>T</v>
      </c>
      <c r="AG5" s="29" t="str">
        <f t="shared" ca="1" si="3"/>
        <v>F</v>
      </c>
      <c r="AH5" s="29" t="str">
        <f t="shared" ca="1" si="3"/>
        <v>S</v>
      </c>
      <c r="AI5" s="29" t="str">
        <f t="shared" ca="1" si="3"/>
        <v>S</v>
      </c>
      <c r="AJ5" s="29" t="str">
        <f t="shared" ca="1" si="3"/>
        <v>M</v>
      </c>
      <c r="AK5" s="29" t="str">
        <f t="shared" ca="1" si="3"/>
        <v>T</v>
      </c>
      <c r="AL5" s="29" t="str">
        <f t="shared" ca="1" si="3"/>
        <v>W</v>
      </c>
      <c r="AM5" s="29" t="str">
        <f t="shared" ca="1" si="3"/>
        <v>T</v>
      </c>
      <c r="AN5" s="29" t="str">
        <f t="shared" ref="AN5:BK5" ca="1" si="4">LEFT(TEXT(AN4,"ddd"),1)</f>
        <v>F</v>
      </c>
      <c r="AO5" s="29" t="str">
        <f t="shared" ca="1" si="4"/>
        <v>S</v>
      </c>
      <c r="AP5" s="29" t="str">
        <f t="shared" ca="1" si="4"/>
        <v>S</v>
      </c>
      <c r="AQ5" s="29" t="str">
        <f t="shared" ca="1" si="4"/>
        <v>M</v>
      </c>
      <c r="AR5" s="29" t="str">
        <f t="shared" ca="1" si="4"/>
        <v>T</v>
      </c>
      <c r="AS5" s="29" t="str">
        <f t="shared" ca="1" si="4"/>
        <v>W</v>
      </c>
      <c r="AT5" s="29" t="str">
        <f t="shared" ca="1" si="4"/>
        <v>T</v>
      </c>
      <c r="AU5" s="29" t="str">
        <f t="shared" ca="1" si="4"/>
        <v>F</v>
      </c>
      <c r="AV5" s="29" t="str">
        <f t="shared" ca="1" si="4"/>
        <v>S</v>
      </c>
      <c r="AW5" s="29" t="str">
        <f t="shared" ca="1" si="4"/>
        <v>S</v>
      </c>
      <c r="AX5" s="29" t="str">
        <f t="shared" ca="1" si="4"/>
        <v>M</v>
      </c>
      <c r="AY5" s="29" t="str">
        <f t="shared" ca="1" si="4"/>
        <v>T</v>
      </c>
      <c r="AZ5" s="29" t="str">
        <f t="shared" ca="1" si="4"/>
        <v>W</v>
      </c>
      <c r="BA5" s="29" t="str">
        <f t="shared" ca="1" si="4"/>
        <v>T</v>
      </c>
      <c r="BB5" s="29" t="str">
        <f t="shared" ca="1" si="4"/>
        <v>F</v>
      </c>
      <c r="BC5" s="29" t="str">
        <f t="shared" ca="1" si="4"/>
        <v>S</v>
      </c>
      <c r="BD5" s="29" t="str">
        <f t="shared" ca="1" si="4"/>
        <v>S</v>
      </c>
      <c r="BE5" s="29" t="str">
        <f t="shared" ca="1" si="4"/>
        <v>M</v>
      </c>
      <c r="BF5" s="29" t="str">
        <f t="shared" ca="1" si="4"/>
        <v>T</v>
      </c>
      <c r="BG5" s="29" t="str">
        <f t="shared" ca="1" si="4"/>
        <v>W</v>
      </c>
      <c r="BH5" s="29" t="str">
        <f t="shared" ca="1" si="4"/>
        <v>T</v>
      </c>
      <c r="BI5" s="29" t="str">
        <f t="shared" ca="1" si="4"/>
        <v>F</v>
      </c>
      <c r="BJ5" s="29" t="str">
        <f t="shared" ca="1" si="4"/>
        <v>S</v>
      </c>
      <c r="BK5" s="30" t="str">
        <f t="shared" ca="1" si="4"/>
        <v>S</v>
      </c>
    </row>
    <row r="6" spans="1:63" s="35" customFormat="1" ht="19.5" customHeight="1" thickBot="1" x14ac:dyDescent="0.3">
      <c r="A6" s="15"/>
      <c r="B6" s="84" t="s">
        <v>22</v>
      </c>
      <c r="C6" s="31"/>
      <c r="D6" s="49"/>
      <c r="E6" s="58"/>
      <c r="F6" s="32"/>
      <c r="G6" s="33" t="str">
        <f t="shared" ref="G6:G29" si="5">IF(OR(ISBLANK(task_start),ISBLANK(task_end)),"",task_end-task_start+1)</f>
        <v/>
      </c>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row>
    <row r="7" spans="1:63" s="35" customFormat="1" ht="20.25" customHeight="1" thickBot="1" x14ac:dyDescent="0.3">
      <c r="A7" s="15"/>
      <c r="B7" s="79" t="s">
        <v>23</v>
      </c>
      <c r="C7" s="36">
        <v>1</v>
      </c>
      <c r="D7" s="50">
        <f ca="1">Project_Start</f>
        <v>45409</v>
      </c>
      <c r="E7" s="50">
        <f ca="1">D7+3</f>
        <v>45412</v>
      </c>
      <c r="F7" s="32"/>
      <c r="G7" s="33">
        <f t="shared" ca="1" si="5"/>
        <v>4</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35" customFormat="1" ht="16.5" customHeight="1" thickBot="1" x14ac:dyDescent="0.3">
      <c r="A8" s="15"/>
      <c r="B8" s="80" t="s">
        <v>24</v>
      </c>
      <c r="C8" s="38">
        <v>1</v>
      </c>
      <c r="D8" s="51">
        <f ca="1">E7</f>
        <v>45412</v>
      </c>
      <c r="E8" s="51">
        <f ca="1">D8+2</f>
        <v>45414</v>
      </c>
      <c r="F8" s="32"/>
      <c r="G8" s="33">
        <f t="shared" ca="1" si="5"/>
        <v>3</v>
      </c>
      <c r="H8" s="37"/>
      <c r="I8" s="37"/>
      <c r="J8" s="37"/>
      <c r="K8" s="37"/>
      <c r="L8" s="37"/>
      <c r="M8" s="37"/>
      <c r="N8" s="37"/>
      <c r="O8" s="37"/>
      <c r="P8" s="37"/>
      <c r="Q8" s="37"/>
      <c r="R8" s="37"/>
      <c r="S8" s="37"/>
      <c r="T8" s="39"/>
      <c r="U8" s="39"/>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row>
    <row r="9" spans="1:63" s="35" customFormat="1" ht="18.75" customHeight="1" thickBot="1" x14ac:dyDescent="0.3">
      <c r="A9" s="21"/>
      <c r="B9" s="80" t="s">
        <v>25</v>
      </c>
      <c r="C9" s="38">
        <v>0.7</v>
      </c>
      <c r="D9" s="51">
        <f ca="1">E8</f>
        <v>45414</v>
      </c>
      <c r="E9" s="51">
        <f ca="1">D9+4</f>
        <v>45418</v>
      </c>
      <c r="F9" s="32"/>
      <c r="G9" s="33">
        <f t="shared" ca="1" si="5"/>
        <v>5</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row>
    <row r="10" spans="1:63" s="35" customFormat="1" ht="15.75" customHeight="1" thickBot="1" x14ac:dyDescent="0.3">
      <c r="A10" s="21"/>
      <c r="B10" s="80" t="s">
        <v>26</v>
      </c>
      <c r="C10" s="38">
        <v>0</v>
      </c>
      <c r="D10" s="51">
        <f ca="1">E9</f>
        <v>45418</v>
      </c>
      <c r="E10" s="51">
        <f ca="1">D10+5</f>
        <v>45423</v>
      </c>
      <c r="F10" s="32"/>
      <c r="G10" s="33">
        <f t="shared" ca="1" si="5"/>
        <v>6</v>
      </c>
      <c r="H10" s="37"/>
      <c r="I10" s="37"/>
      <c r="J10" s="37"/>
      <c r="K10" s="37"/>
      <c r="L10" s="37"/>
      <c r="M10" s="37"/>
      <c r="N10" s="37"/>
      <c r="O10" s="37"/>
      <c r="P10" s="37"/>
      <c r="Q10" s="37"/>
      <c r="R10" s="37"/>
      <c r="S10" s="37"/>
      <c r="T10" s="37"/>
      <c r="U10" s="37"/>
      <c r="V10" s="37"/>
      <c r="W10" s="37"/>
      <c r="X10" s="39"/>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row>
    <row r="11" spans="1:63" s="35" customFormat="1" ht="15.75" customHeight="1" thickBot="1" x14ac:dyDescent="0.3">
      <c r="A11" s="21"/>
      <c r="B11" s="80" t="s">
        <v>27</v>
      </c>
      <c r="C11" s="38">
        <v>1</v>
      </c>
      <c r="D11" s="51">
        <f ca="1">D8+1</f>
        <v>45413</v>
      </c>
      <c r="E11" s="51">
        <f ca="1">D11+2</f>
        <v>45415</v>
      </c>
      <c r="F11" s="32"/>
      <c r="G11" s="33">
        <f t="shared" ca="1" si="5"/>
        <v>3</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row>
    <row r="12" spans="1:63" s="35" customFormat="1" ht="15" customHeight="1" thickBot="1" x14ac:dyDescent="0.3">
      <c r="A12" s="15"/>
      <c r="B12" s="85" t="s">
        <v>28</v>
      </c>
      <c r="C12" s="40"/>
      <c r="D12" s="52"/>
      <c r="E12" s="59"/>
      <c r="F12" s="32"/>
      <c r="G12" s="33" t="str">
        <f t="shared" si="5"/>
        <v/>
      </c>
    </row>
    <row r="13" spans="1:63" s="35" customFormat="1" ht="15" customHeight="1" thickBot="1" x14ac:dyDescent="0.3">
      <c r="A13" s="15"/>
      <c r="B13" s="81" t="s">
        <v>29</v>
      </c>
      <c r="C13" s="42">
        <v>0.3</v>
      </c>
      <c r="D13" s="53">
        <f ca="1">D11+1</f>
        <v>45414</v>
      </c>
      <c r="E13" s="53">
        <f ca="1">D13+4</f>
        <v>45418</v>
      </c>
      <c r="F13" s="32"/>
      <c r="G13" s="33">
        <f t="shared" ca="1" si="5"/>
        <v>5</v>
      </c>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row>
    <row r="14" spans="1:63" s="35" customFormat="1" ht="13.5" customHeight="1" thickBot="1" x14ac:dyDescent="0.3">
      <c r="A14" s="21"/>
      <c r="B14" s="41" t="s">
        <v>30</v>
      </c>
      <c r="C14" s="42">
        <v>0</v>
      </c>
      <c r="D14" s="53">
        <f ca="1">D13+2</f>
        <v>45416</v>
      </c>
      <c r="E14" s="53">
        <f ca="1">D14+5</f>
        <v>45421</v>
      </c>
      <c r="F14" s="32"/>
      <c r="G14" s="33">
        <f t="shared" ca="1" si="5"/>
        <v>6</v>
      </c>
      <c r="H14" s="37"/>
      <c r="I14" s="37"/>
      <c r="J14" s="37"/>
      <c r="K14" s="37"/>
      <c r="L14" s="37"/>
      <c r="M14" s="37"/>
      <c r="N14" s="37"/>
      <c r="O14" s="37"/>
      <c r="P14" s="37"/>
      <c r="Q14" s="37"/>
      <c r="R14" s="37"/>
      <c r="S14" s="37"/>
      <c r="T14" s="39"/>
      <c r="U14" s="39"/>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row>
    <row r="15" spans="1:63" s="35" customFormat="1" ht="15" customHeight="1" thickBot="1" x14ac:dyDescent="0.3">
      <c r="A15" s="21"/>
      <c r="B15" s="81" t="s">
        <v>31</v>
      </c>
      <c r="C15" s="42">
        <v>0</v>
      </c>
      <c r="D15" s="53">
        <f ca="1">E14</f>
        <v>45421</v>
      </c>
      <c r="E15" s="53">
        <f ca="1">D15+3</f>
        <v>45424</v>
      </c>
      <c r="F15" s="32"/>
      <c r="G15" s="33">
        <f t="shared" ca="1" si="5"/>
        <v>4</v>
      </c>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row>
    <row r="16" spans="1:63" s="35" customFormat="1" ht="12" customHeight="1" thickBot="1" x14ac:dyDescent="0.3">
      <c r="A16" s="21"/>
      <c r="B16" s="81" t="s">
        <v>32</v>
      </c>
      <c r="C16" s="42">
        <v>0</v>
      </c>
      <c r="D16" s="53">
        <f ca="1">D15</f>
        <v>45421</v>
      </c>
      <c r="E16" s="53">
        <f ca="1">D16+2</f>
        <v>45423</v>
      </c>
      <c r="F16" s="32"/>
      <c r="G16" s="33">
        <f t="shared" ca="1" si="5"/>
        <v>3</v>
      </c>
      <c r="H16" s="37"/>
      <c r="I16" s="37"/>
      <c r="J16" s="37"/>
      <c r="K16" s="37"/>
      <c r="L16" s="37"/>
      <c r="M16" s="37"/>
      <c r="N16" s="37"/>
      <c r="O16" s="37"/>
      <c r="P16" s="37"/>
      <c r="Q16" s="37"/>
      <c r="R16" s="37"/>
      <c r="S16" s="37"/>
      <c r="T16" s="37"/>
      <c r="U16" s="37"/>
      <c r="V16" s="37"/>
      <c r="W16" s="37"/>
      <c r="X16" s="39"/>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row>
    <row r="17" spans="1:63" s="35" customFormat="1" ht="15.75" customHeight="1" thickBot="1" x14ac:dyDescent="0.3">
      <c r="A17" s="21"/>
      <c r="B17" s="81" t="s">
        <v>33</v>
      </c>
      <c r="C17" s="42">
        <v>0</v>
      </c>
      <c r="D17" s="53">
        <f ca="1">D16</f>
        <v>45421</v>
      </c>
      <c r="E17" s="53">
        <f ca="1">D17+3</f>
        <v>45424</v>
      </c>
      <c r="F17" s="32"/>
      <c r="G17" s="33">
        <f t="shared" ca="1" si="5"/>
        <v>4</v>
      </c>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row>
    <row r="18" spans="1:63" s="35" customFormat="1" ht="18.75" customHeight="1" thickBot="1" x14ac:dyDescent="0.3">
      <c r="A18" s="21"/>
      <c r="B18" s="86" t="s">
        <v>34</v>
      </c>
      <c r="C18" s="43"/>
      <c r="D18" s="54"/>
      <c r="E18" s="60"/>
      <c r="F18" s="32"/>
      <c r="G18" s="33" t="str">
        <f t="shared" si="5"/>
        <v/>
      </c>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row>
    <row r="19" spans="1:63" s="35" customFormat="1" ht="14.25" customHeight="1" thickBot="1" x14ac:dyDescent="0.3">
      <c r="A19" s="21"/>
      <c r="B19" s="82" t="s">
        <v>35</v>
      </c>
      <c r="C19" s="45">
        <v>0</v>
      </c>
      <c r="D19" s="55">
        <f ca="1">D7+15</f>
        <v>45424</v>
      </c>
      <c r="E19" s="55">
        <f ca="1">D19+5</f>
        <v>45429</v>
      </c>
      <c r="F19" s="32"/>
      <c r="G19" s="33">
        <f t="shared" ca="1" si="5"/>
        <v>6</v>
      </c>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row>
    <row r="20" spans="1:63" s="35" customFormat="1" ht="15.75" customHeight="1" thickBot="1" x14ac:dyDescent="0.3">
      <c r="A20" s="21"/>
      <c r="B20" s="82" t="s">
        <v>36</v>
      </c>
      <c r="C20" s="45">
        <v>0</v>
      </c>
      <c r="D20" s="55">
        <f ca="1">E19+1</f>
        <v>45430</v>
      </c>
      <c r="E20" s="55">
        <f ca="1">D20+4</f>
        <v>45434</v>
      </c>
      <c r="F20" s="32"/>
      <c r="G20" s="33">
        <f t="shared" ca="1" si="5"/>
        <v>5</v>
      </c>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row>
    <row r="21" spans="1:63" s="35" customFormat="1" ht="14.25" customHeight="1" thickBot="1" x14ac:dyDescent="0.3">
      <c r="A21" s="21"/>
      <c r="B21" s="82" t="s">
        <v>38</v>
      </c>
      <c r="C21" s="45">
        <v>0</v>
      </c>
      <c r="D21" s="55">
        <f ca="1">D20+5</f>
        <v>45435</v>
      </c>
      <c r="E21" s="55">
        <f ca="1">D21+5</f>
        <v>45440</v>
      </c>
      <c r="F21" s="32"/>
      <c r="G21" s="33">
        <f t="shared" ca="1" si="5"/>
        <v>6</v>
      </c>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row>
    <row r="22" spans="1:63" s="35" customFormat="1" ht="18" customHeight="1" thickBot="1" x14ac:dyDescent="0.3">
      <c r="A22" s="21"/>
      <c r="B22" s="87" t="s">
        <v>37</v>
      </c>
      <c r="C22" s="46"/>
      <c r="D22" s="56"/>
      <c r="E22" s="61"/>
      <c r="F22" s="32"/>
      <c r="G22" s="33" t="str">
        <f t="shared" si="5"/>
        <v/>
      </c>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row>
    <row r="23" spans="1:63" s="35" customFormat="1" ht="12.75" customHeight="1" thickBot="1" x14ac:dyDescent="0.3">
      <c r="A23" s="21"/>
      <c r="B23" s="83" t="s">
        <v>39</v>
      </c>
      <c r="C23" s="48">
        <v>0</v>
      </c>
      <c r="D23" s="57">
        <f ca="1">D19+2</f>
        <v>45426</v>
      </c>
      <c r="E23" s="57">
        <f ca="1">D23+3</f>
        <v>45429</v>
      </c>
      <c r="F23" s="32"/>
      <c r="G23" s="33">
        <f t="shared" ca="1" si="5"/>
        <v>4</v>
      </c>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row>
    <row r="24" spans="1:63" s="35" customFormat="1" ht="15" customHeight="1" thickBot="1" x14ac:dyDescent="0.3">
      <c r="A24" s="21"/>
      <c r="B24" s="83" t="s">
        <v>40</v>
      </c>
      <c r="C24" s="48">
        <v>0</v>
      </c>
      <c r="D24" s="57">
        <f ca="1">E23</f>
        <v>45429</v>
      </c>
      <c r="E24" s="57">
        <f ca="1">D24+4</f>
        <v>45433</v>
      </c>
      <c r="F24" s="32"/>
      <c r="G24" s="33">
        <f t="shared" ca="1" si="5"/>
        <v>5</v>
      </c>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row>
    <row r="25" spans="1:63" s="35" customFormat="1" ht="16.5" customHeight="1" thickBot="1" x14ac:dyDescent="0.3">
      <c r="A25" s="21"/>
      <c r="B25" s="83" t="s">
        <v>41</v>
      </c>
      <c r="C25" s="48">
        <v>0</v>
      </c>
      <c r="D25" s="57">
        <f ca="1">E24+1</f>
        <v>45434</v>
      </c>
      <c r="E25" s="57">
        <f ca="1">D25+3</f>
        <v>45437</v>
      </c>
      <c r="F25" s="32"/>
      <c r="G25" s="33">
        <f t="shared" ca="1" si="5"/>
        <v>4</v>
      </c>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row>
    <row r="26" spans="1:63" s="35" customFormat="1" ht="15" customHeight="1" thickBot="1" x14ac:dyDescent="0.3">
      <c r="A26" s="15"/>
      <c r="B26" s="85" t="s">
        <v>42</v>
      </c>
      <c r="C26" s="40"/>
      <c r="D26" s="52"/>
      <c r="E26" s="59"/>
      <c r="F26" s="32"/>
      <c r="G26" s="33" t="str">
        <f t="shared" si="5"/>
        <v/>
      </c>
    </row>
    <row r="27" spans="1:63" s="35" customFormat="1" ht="15" customHeight="1" thickBot="1" x14ac:dyDescent="0.3">
      <c r="A27" s="15"/>
      <c r="B27" s="81" t="s">
        <v>44</v>
      </c>
      <c r="C27" s="42">
        <v>0</v>
      </c>
      <c r="D27" s="53">
        <f ca="1">D25+1</f>
        <v>45435</v>
      </c>
      <c r="E27" s="53">
        <f ca="1">D27+4</f>
        <v>45439</v>
      </c>
      <c r="F27" s="32"/>
      <c r="G27" s="33">
        <f t="shared" ca="1" si="5"/>
        <v>5</v>
      </c>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row>
    <row r="28" spans="1:63" s="35" customFormat="1" ht="15" customHeight="1" thickBot="1" x14ac:dyDescent="0.3">
      <c r="A28" s="15"/>
      <c r="B28" s="81" t="s">
        <v>43</v>
      </c>
      <c r="C28" s="42">
        <v>0.02</v>
      </c>
      <c r="D28" s="53">
        <f ca="1">Project_Start+3</f>
        <v>45412</v>
      </c>
      <c r="E28" s="53">
        <f ca="1">BA4+10</f>
        <v>45459</v>
      </c>
      <c r="F28" s="32"/>
      <c r="G28" s="33"/>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row>
    <row r="29" spans="1:63" s="35" customFormat="1" ht="15.75" customHeight="1" thickBot="1" x14ac:dyDescent="0.3">
      <c r="A29" s="21"/>
      <c r="B29" s="81" t="s">
        <v>45</v>
      </c>
      <c r="C29" s="42">
        <v>0</v>
      </c>
      <c r="D29" s="53">
        <f ca="1">E27</f>
        <v>45439</v>
      </c>
      <c r="E29" s="53">
        <f ca="1">D29+18</f>
        <v>45457</v>
      </c>
      <c r="F29" s="32"/>
      <c r="G29" s="33">
        <f t="shared" ca="1" si="5"/>
        <v>19</v>
      </c>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row>
  </sheetData>
  <mergeCells count="17">
    <mergeCell ref="A4:A5"/>
    <mergeCell ref="B4:B5"/>
    <mergeCell ref="C4:C5"/>
    <mergeCell ref="D4:D5"/>
    <mergeCell ref="E4:E5"/>
    <mergeCell ref="P2:Y2"/>
    <mergeCell ref="P1:Y1"/>
    <mergeCell ref="H1:N1"/>
    <mergeCell ref="H2:N2"/>
    <mergeCell ref="BE3:BK3"/>
    <mergeCell ref="H3:N3"/>
    <mergeCell ref="O3:U3"/>
    <mergeCell ref="V3:AB3"/>
    <mergeCell ref="AC3:AI3"/>
    <mergeCell ref="AJ3:AP3"/>
    <mergeCell ref="AQ3:AW3"/>
    <mergeCell ref="AX3:BD3"/>
  </mergeCells>
  <conditionalFormatting sqref="C6:C29">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3:BK29">
    <cfRule type="expression" dxfId="8" priority="7">
      <formula>AND(TODAY()&gt;=H$4, TODAY()&lt;I$4)</formula>
    </cfRule>
  </conditionalFormatting>
  <conditionalFormatting sqref="H7:BK11">
    <cfRule type="expression" dxfId="7" priority="12">
      <formula>AND(task_start&lt;=H$4,ROUNDDOWN((task_end-task_start+1)*task_progress,0)+task_start-1&gt;=H$4)</formula>
    </cfRule>
    <cfRule type="expression" dxfId="6" priority="13" stopIfTrue="1">
      <formula>AND(task_end&gt;=H$4,task_start&lt;I$4)</formula>
    </cfRule>
  </conditionalFormatting>
  <conditionalFormatting sqref="H13:BK17 H27:BK29">
    <cfRule type="expression" dxfId="5" priority="10">
      <formula>AND(task_start&lt;=H$4,ROUNDDOWN((task_end-task_start+1)*task_progress,0)+task_start-1&gt;=H$4)</formula>
    </cfRule>
    <cfRule type="expression" dxfId="4" priority="11" stopIfTrue="1">
      <formula>AND(task_end&gt;=H$4,task_start&lt;I$4)</formula>
    </cfRule>
  </conditionalFormatting>
  <conditionalFormatting sqref="H19:BK21">
    <cfRule type="expression" dxfId="3" priority="8">
      <formula>AND(task_start&lt;=H$4,ROUNDDOWN((task_end-task_start+1)*task_progress,0)+task_start-1&gt;=H$4)</formula>
    </cfRule>
    <cfRule type="expression" dxfId="2" priority="9" stopIfTrue="1">
      <formula>AND(task_end&gt;=H$4,task_start&lt;I$4)</formula>
    </cfRule>
  </conditionalFormatting>
  <conditionalFormatting sqref="H23:BK25">
    <cfRule type="expression" dxfId="1" priority="42">
      <formula>AND(task_start&lt;=H$4,ROUNDDOWN((task_end-task_start+1)*task_progress,0)+task_start-1&gt;=H$4)</formula>
    </cfRule>
    <cfRule type="expression" dxfId="0" priority="43" stopIfTrue="1">
      <formula>AND(task_end&gt;=H$4,task_start&lt;I$4)</formula>
    </cfRule>
  </conditionalFormatting>
  <dataValidations count="11">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6"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7"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8"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A26"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2"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6 E20:E21 D21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C6:C29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2.75" x14ac:dyDescent="0.2"/>
  <cols>
    <col min="1" max="1" width="87" style="2" customWidth="1"/>
    <col min="2" max="16384" width="9" style="1"/>
  </cols>
  <sheetData>
    <row r="1" spans="1:2" ht="46.5" customHeight="1" x14ac:dyDescent="0.2"/>
    <row r="2" spans="1:2" s="4" customFormat="1" ht="15.75" x14ac:dyDescent="0.2">
      <c r="A2" s="8" t="s">
        <v>7</v>
      </c>
      <c r="B2" s="3"/>
    </row>
    <row r="3" spans="1:2" s="6" customFormat="1" ht="27" customHeight="1" x14ac:dyDescent="0.2">
      <c r="A3" s="9"/>
      <c r="B3" s="7"/>
    </row>
    <row r="4" spans="1:2" s="5" customFormat="1" ht="31.5" x14ac:dyDescent="0.6">
      <c r="A4" s="10" t="s">
        <v>6</v>
      </c>
    </row>
    <row r="5" spans="1:2" ht="74.25" customHeight="1" x14ac:dyDescent="0.2">
      <c r="A5" s="11" t="s">
        <v>14</v>
      </c>
    </row>
    <row r="6" spans="1:2" ht="26.25" customHeight="1" x14ac:dyDescent="0.2">
      <c r="A6" s="10" t="s">
        <v>17</v>
      </c>
    </row>
    <row r="7" spans="1:2" s="2" customFormat="1" ht="205.15" customHeight="1" x14ac:dyDescent="0.2">
      <c r="A7" s="12" t="s">
        <v>16</v>
      </c>
    </row>
    <row r="8" spans="1:2" s="5" customFormat="1" ht="31.5" x14ac:dyDescent="0.6">
      <c r="A8" s="10" t="s">
        <v>8</v>
      </c>
    </row>
    <row r="9" spans="1:2" ht="57" x14ac:dyDescent="0.2">
      <c r="A9" s="11" t="s">
        <v>15</v>
      </c>
    </row>
    <row r="10" spans="1:2" s="2" customFormat="1" ht="28.15" customHeight="1" x14ac:dyDescent="0.2">
      <c r="A10" s="13" t="s">
        <v>13</v>
      </c>
    </row>
    <row r="11" spans="1:2" s="5" customFormat="1" ht="31.5" x14ac:dyDescent="0.6">
      <c r="A11" s="10" t="s">
        <v>5</v>
      </c>
    </row>
    <row r="12" spans="1:2" ht="28.5" x14ac:dyDescent="0.2">
      <c r="A12" s="11" t="s">
        <v>12</v>
      </c>
    </row>
    <row r="13" spans="1:2" s="2" customFormat="1" ht="28.15" customHeight="1" x14ac:dyDescent="0.2">
      <c r="A13" s="13" t="s">
        <v>1</v>
      </c>
    </row>
    <row r="14" spans="1:2" s="5" customFormat="1" ht="31.5" x14ac:dyDescent="0.6">
      <c r="A14" s="10" t="s">
        <v>9</v>
      </c>
    </row>
    <row r="15" spans="1:2" ht="75" customHeight="1" x14ac:dyDescent="0.2">
      <c r="A15" s="11" t="s">
        <v>10</v>
      </c>
    </row>
    <row r="16" spans="1:2" ht="71.25" x14ac:dyDescent="0.2">
      <c r="A16" s="11" t="s">
        <v>11</v>
      </c>
    </row>
    <row r="17" spans="1:1" x14ac:dyDescent="0.2">
      <c r="A17" s="14"/>
    </row>
    <row r="18" spans="1:1" x14ac:dyDescent="0.2">
      <c r="A18" s="14"/>
    </row>
    <row r="19" spans="1:1" x14ac:dyDescent="0.2">
      <c r="A19" s="14"/>
    </row>
    <row r="20" spans="1:1" x14ac:dyDescent="0.2">
      <c r="A20" s="14"/>
    </row>
    <row r="21" spans="1:1" x14ac:dyDescent="0.2">
      <c r="A21" s="14"/>
    </row>
    <row r="22" spans="1:1" x14ac:dyDescent="0.2">
      <c r="A22" s="14"/>
    </row>
    <row r="23" spans="1:1" x14ac:dyDescent="0.2">
      <c r="A23" s="14"/>
    </row>
    <row r="24" spans="1:1" x14ac:dyDescent="0.2">
      <c r="A24" s="1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71af3243-3dd4-4a8d-8c0d-dd76da1f02a5"/>
    <ds:schemaRef ds:uri="http://schemas.microsoft.com/office/2006/documentManagement/types"/>
    <ds:schemaRef ds:uri="http://purl.org/dc/dcmitype/"/>
    <ds:schemaRef ds:uri="http://schemas.microsoft.com/sharepoint/v3"/>
    <ds:schemaRef ds:uri="http://www.w3.org/XML/1998/namespace"/>
    <ds:schemaRef ds:uri="http://purl.org/dc/elements/1.1/"/>
    <ds:schemaRef ds:uri="http://schemas.microsoft.com/office/infopath/2007/PartnerControls"/>
    <ds:schemaRef ds:uri="http://schemas.microsoft.com/office/2006/metadata/properties"/>
    <ds:schemaRef ds:uri="230e9df3-be65-4c73-a93b-d1236ebd677e"/>
    <ds:schemaRef ds:uri="http://purl.org/dc/terms/"/>
    <ds:schemaRef ds:uri="http://schemas.openxmlformats.org/package/2006/metadata/core-properties"/>
    <ds:schemaRef ds:uri="16c05727-aa75-4e4a-9b5f-8a80a1165891"/>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Saroj Baral</dc:creator>
  <dc:description/>
  <cp:lastModifiedBy>Saroj Baral</cp:lastModifiedBy>
  <dcterms:created xsi:type="dcterms:W3CDTF">2022-03-11T22:41:12Z</dcterms:created>
  <dcterms:modified xsi:type="dcterms:W3CDTF">2024-05-02T14:11:00Z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