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ore Sales" sheetId="1" state="visible" r:id="rId2"/>
  </sheets>
  <definedNames>
    <definedName function="false" hidden="false" localSheetId="0" name="_xlnm._FilterDatabase" vbProcedure="false">'Store Sales'!$D$1:$O$2103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<sst xmlns="http://schemas.openxmlformats.org/spreadsheetml/2006/main" count="4236" uniqueCount="36">
  <si>
    <t xml:space="preserve">Lookup Table 1</t>
  </si>
  <si>
    <t xml:space="preserve">Order ID</t>
  </si>
  <si>
    <t xml:space="preserve">Order Date</t>
  </si>
  <si>
    <t xml:space="preserve">Order Priority</t>
  </si>
  <si>
    <t xml:space="preserve">Order Quantity</t>
  </si>
  <si>
    <t xml:space="preserve">Order Type</t>
  </si>
  <si>
    <t xml:space="preserve">Expanded Order Type</t>
  </si>
  <si>
    <t xml:space="preserve">Sales</t>
  </si>
  <si>
    <t xml:space="preserve">Discount</t>
  </si>
  <si>
    <t xml:space="preserve">Sales with Discount</t>
  </si>
  <si>
    <t xml:space="preserve">Sales with Free Shipping</t>
  </si>
  <si>
    <t xml:space="preserve">Ship Mode</t>
  </si>
  <si>
    <t xml:space="preserve">Shipping Cost</t>
  </si>
  <si>
    <t xml:space="preserve">Delivery Truck</t>
  </si>
  <si>
    <t xml:space="preserve">Type</t>
  </si>
  <si>
    <t xml:space="preserve">Low</t>
  </si>
  <si>
    <t xml:space="preserve">Regular Air</t>
  </si>
  <si>
    <t xml:space="preserve">Mini</t>
  </si>
  <si>
    <t xml:space="preserve">Extra Small</t>
  </si>
  <si>
    <t xml:space="preserve">Medium</t>
  </si>
  <si>
    <t xml:space="preserve">Small</t>
  </si>
  <si>
    <t xml:space="preserve">Express Air</t>
  </si>
  <si>
    <t xml:space="preserve">Small-Medium</t>
  </si>
  <si>
    <t xml:space="preserve">Critical</t>
  </si>
  <si>
    <t xml:space="preserve">Medium-Large</t>
  </si>
  <si>
    <t xml:space="preserve">Large</t>
  </si>
  <si>
    <t xml:space="preserve">Extra Large</t>
  </si>
  <si>
    <t xml:space="preserve">XX Large</t>
  </si>
  <si>
    <t xml:space="preserve">XXX Large</t>
  </si>
  <si>
    <t xml:space="preserve">Order Count with Discount</t>
  </si>
  <si>
    <t xml:space="preserve">Not Specified</t>
  </si>
  <si>
    <t xml:space="preserve">Sales – Sales with Discount</t>
  </si>
  <si>
    <t xml:space="preserve">sales with free shipping</t>
  </si>
  <si>
    <t xml:space="preserve">1% dis – free Shipping</t>
  </si>
  <si>
    <t xml:space="preserve">High</t>
  </si>
  <si>
    <t xml:space="preserve">EOT sales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</si>
</sst>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6.4"/>
      <color rgb="FF4C4C4C"/>
      <name val="Ubunt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3.8" zeroHeight="false" outlineLevelRow="0" outlineLevelCol="0"/>
  <cols>
    <col collapsed="false" customWidth="true" hidden="false" outlineLevel="0" max="1" min="1" style="0" width="13.22"/>
    <col collapsed="false" customWidth="true" hidden="false" outlineLevel="0" max="2" min="2" style="0" width="12.78"/>
    <col collapsed="false" customWidth="true" hidden="false" outlineLevel="0" max="3" min="3" style="0" width="3.22"/>
    <col collapsed="false" customWidth="true" hidden="false" outlineLevel="0" max="4" min="4" style="1" width="7.88"/>
    <col collapsed="false" customWidth="true" hidden="false" outlineLevel="0" max="5" min="5" style="1" width="10.55"/>
    <col collapsed="false" customWidth="true" hidden="false" outlineLevel="0" max="6" min="6" style="1" width="12"/>
    <col collapsed="false" customWidth="true" hidden="false" outlineLevel="0" max="7" min="7" style="1" width="13.22"/>
    <col collapsed="false" customWidth="true" hidden="false" outlineLevel="0" max="8" min="8" style="1" width="10"/>
    <col collapsed="false" customWidth="true" hidden="false" outlineLevel="0" max="9" min="9" style="1" width="19.32"/>
    <col collapsed="false" customWidth="true" hidden="false" outlineLevel="0" max="10" min="10" style="1" width="10"/>
    <col collapsed="false" customWidth="true" hidden="false" outlineLevel="0" max="11" min="11" style="1" width="8.11"/>
    <col collapsed="false" customWidth="true" hidden="false" outlineLevel="0" max="12" min="12" style="1" width="16.77"/>
    <col collapsed="false" customWidth="true" hidden="false" outlineLevel="0" max="13" min="13" style="1" width="20.44"/>
    <col collapsed="false" customWidth="true" hidden="false" outlineLevel="0" max="14" min="14" style="1" width="12.44"/>
    <col collapsed="false" customWidth="true" hidden="false" outlineLevel="0" max="15" min="15" style="1" width="11.78"/>
    <col collapsed="false" customWidth="true" hidden="false" outlineLevel="0" max="16" min="16" style="1" width="13.04"/>
    <col collapsed="false" customWidth="true" hidden="false" outlineLevel="0" max="1025" min="17" style="0" width="8.53"/>
  </cols>
  <sheetData>
    <row r="1" customFormat="false" ht="13.8" hidden="false" customHeight="false" outlineLevel="0" collapsed="false">
      <c r="A1" s="2" t="s">
        <v>0</v>
      </c>
      <c r="B1" s="2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</row>
    <row r="2" customFormat="false" ht="13.8" hidden="false" customHeight="false" outlineLevel="0" collapsed="false">
      <c r="A2" s="3" t="s">
        <v>4</v>
      </c>
      <c r="B2" s="3" t="s">
        <v>14</v>
      </c>
      <c r="D2" s="4" t="n">
        <v>51648</v>
      </c>
      <c r="E2" s="5" t="n">
        <v>40909</v>
      </c>
      <c r="F2" s="1" t="s">
        <v>15</v>
      </c>
      <c r="G2" s="1" t="n">
        <v>45</v>
      </c>
      <c r="H2" s="6" t="str">
        <f aca="false">IF(G2&gt;=30,"Large",IF(G2&lt;=15,"Small","Medium"))</f>
        <v>Large</v>
      </c>
      <c r="I2" s="6" t="n">
        <f aca="false">VLOOKUP(G2,$A$3:$B$12,1)</f>
        <v>41</v>
      </c>
      <c r="J2" s="1" t="n">
        <v>2354.8</v>
      </c>
      <c r="K2" s="6" t="n">
        <f aca="false">IF(I2 &gt;31,0.01,0)</f>
        <v>0.01</v>
      </c>
      <c r="L2" s="7" t="n">
        <f aca="false">J2-(J2*K2)</f>
        <v>2331.252</v>
      </c>
      <c r="M2" s="6" t="n">
        <f aca="false">IF(I2&gt;31,J2-O2,J2)</f>
        <v>2334.81</v>
      </c>
      <c r="N2" s="1" t="s">
        <v>16</v>
      </c>
      <c r="O2" s="1" t="n">
        <v>19.99</v>
      </c>
      <c r="P2" s="1" t="n">
        <f aca="false">IF(N2="Delivery Truck",J2-O2,J2)</f>
        <v>2354.8</v>
      </c>
    </row>
    <row r="3" customFormat="false" ht="13.8" hidden="false" customHeight="false" outlineLevel="0" collapsed="false">
      <c r="A3" s="8" t="n">
        <v>1</v>
      </c>
      <c r="B3" s="9" t="s">
        <v>17</v>
      </c>
      <c r="C3" s="10"/>
      <c r="D3" s="1" t="n">
        <v>51648</v>
      </c>
      <c r="E3" s="5" t="n">
        <v>40909</v>
      </c>
      <c r="F3" s="1" t="s">
        <v>15</v>
      </c>
      <c r="G3" s="1" t="n">
        <v>50</v>
      </c>
      <c r="H3" s="6" t="str">
        <f aca="false">IF(G3&gt;=30,"Large",IF(G3&lt;=15,"Small","Medium"))</f>
        <v>Large</v>
      </c>
      <c r="I3" s="6" t="n">
        <f aca="false">VLOOKUP(G3,$A$3:$B$12,1)</f>
        <v>46</v>
      </c>
      <c r="J3" s="1" t="n">
        <v>187.88</v>
      </c>
      <c r="K3" s="6" t="n">
        <f aca="false">IF(I3 &gt;31,0.01,0)</f>
        <v>0.01</v>
      </c>
      <c r="L3" s="7" t="n">
        <f aca="false">J3-(J3*K3)</f>
        <v>186.0012</v>
      </c>
      <c r="M3" s="6" t="n">
        <f aca="false">IF(I3&gt;31,J3-O3,J3)</f>
        <v>184.91</v>
      </c>
      <c r="N3" s="1" t="s">
        <v>16</v>
      </c>
      <c r="O3" s="1" t="n">
        <v>2.97</v>
      </c>
      <c r="P3" s="1" t="n">
        <f aca="false">IF(N3="Delivery Truck",J3-O3,J3)</f>
        <v>187.88</v>
      </c>
    </row>
    <row r="4" customFormat="false" ht="13.8" hidden="false" customHeight="false" outlineLevel="0" collapsed="false">
      <c r="A4" s="11" t="n">
        <v>6</v>
      </c>
      <c r="B4" s="12" t="s">
        <v>18</v>
      </c>
      <c r="C4" s="10"/>
      <c r="D4" s="1" t="n">
        <v>29030</v>
      </c>
      <c r="E4" s="5" t="n">
        <v>40910</v>
      </c>
      <c r="F4" s="1" t="s">
        <v>19</v>
      </c>
      <c r="G4" s="1" t="n">
        <v>10</v>
      </c>
      <c r="H4" s="6" t="str">
        <f aca="false">IF(G4&gt;=30,"Large",IF(G4&lt;=15,"Small","Medium"))</f>
        <v>Small</v>
      </c>
      <c r="I4" s="6" t="n">
        <f aca="false">VLOOKUP(G4,$A$3:$B$12,1)</f>
        <v>6</v>
      </c>
      <c r="J4" s="1" t="n">
        <v>192.58</v>
      </c>
      <c r="K4" s="6" t="n">
        <f aca="false">IF(I4 &gt;31,0.01,0)</f>
        <v>0</v>
      </c>
      <c r="L4" s="7" t="n">
        <f aca="false">J4-(J4*K4)</f>
        <v>192.58</v>
      </c>
      <c r="M4" s="6" t="n">
        <f aca="false">IF(I4&gt;31,J4-O4,J4)</f>
        <v>192.58</v>
      </c>
      <c r="N4" s="1" t="s">
        <v>16</v>
      </c>
      <c r="O4" s="1" t="n">
        <v>4.1</v>
      </c>
      <c r="P4" s="1" t="n">
        <f aca="false">IF(N4="Delivery Truck",J4-O4,J4)</f>
        <v>192.58</v>
      </c>
    </row>
    <row r="5" customFormat="false" ht="13.8" hidden="false" customHeight="false" outlineLevel="0" collapsed="false">
      <c r="A5" s="11" t="n">
        <v>11</v>
      </c>
      <c r="B5" s="12" t="s">
        <v>20</v>
      </c>
      <c r="C5" s="10"/>
      <c r="D5" s="1" t="n">
        <v>54214</v>
      </c>
      <c r="E5" s="5" t="n">
        <v>40910</v>
      </c>
      <c r="F5" s="1" t="s">
        <v>19</v>
      </c>
      <c r="G5" s="1" t="n">
        <v>38</v>
      </c>
      <c r="H5" s="6" t="str">
        <f aca="false">IF(G5&gt;=30,"Large",IF(G5&lt;=15,"Small","Medium"))</f>
        <v>Large</v>
      </c>
      <c r="I5" s="6" t="n">
        <f aca="false">VLOOKUP(G5,$A$3:$B$12,1)</f>
        <v>36</v>
      </c>
      <c r="J5" s="1" t="n">
        <v>7325.63</v>
      </c>
      <c r="K5" s="6" t="n">
        <f aca="false">IF(I5 &gt;31,0.01,0)</f>
        <v>0.01</v>
      </c>
      <c r="L5" s="7" t="n">
        <f aca="false">J5-(J5*K5)</f>
        <v>7252.3737</v>
      </c>
      <c r="M5" s="6" t="n">
        <f aca="false">IF(I5&gt;31,J5-O5,J5)</f>
        <v>7301.14</v>
      </c>
      <c r="N5" s="1" t="s">
        <v>21</v>
      </c>
      <c r="O5" s="1" t="n">
        <v>24.49</v>
      </c>
      <c r="P5" s="1" t="n">
        <f aca="false">IF(N5="Delivery Truck",J5-O5,J5)</f>
        <v>7325.63</v>
      </c>
    </row>
    <row r="6" customFormat="false" ht="13.8" hidden="false" customHeight="false" outlineLevel="0" collapsed="false">
      <c r="A6" s="11" t="n">
        <v>16</v>
      </c>
      <c r="B6" s="12" t="s">
        <v>22</v>
      </c>
      <c r="C6" s="10"/>
      <c r="D6" s="1" t="n">
        <v>47591</v>
      </c>
      <c r="E6" s="5" t="n">
        <v>40910</v>
      </c>
      <c r="F6" s="1" t="s">
        <v>23</v>
      </c>
      <c r="G6" s="1" t="n">
        <v>27</v>
      </c>
      <c r="H6" s="6" t="str">
        <f aca="false">IF(G6&gt;=30,"Large",IF(G6&lt;=15,"Small","Medium"))</f>
        <v>Medium</v>
      </c>
      <c r="I6" s="6" t="n">
        <f aca="false">VLOOKUP(G6,$A$3:$B$12,1)</f>
        <v>26</v>
      </c>
      <c r="J6" s="1" t="n">
        <v>279.4</v>
      </c>
      <c r="K6" s="6" t="n">
        <f aca="false">IF(I6 &gt;31,0.01,0)</f>
        <v>0</v>
      </c>
      <c r="L6" s="7" t="n">
        <f aca="false">J6-(J6*K6)</f>
        <v>279.4</v>
      </c>
      <c r="M6" s="6" t="n">
        <f aca="false">IF(I6&gt;31,J6-O6,J6)</f>
        <v>279.4</v>
      </c>
      <c r="N6" s="1" t="s">
        <v>16</v>
      </c>
      <c r="O6" s="1" t="n">
        <v>6.91</v>
      </c>
      <c r="P6" s="1" t="n">
        <f aca="false">IF(N6="Delivery Truck",J6-O6,J6)</f>
        <v>279.4</v>
      </c>
    </row>
    <row r="7" customFormat="false" ht="13.8" hidden="false" customHeight="false" outlineLevel="0" collapsed="false">
      <c r="A7" s="8" t="n">
        <v>21</v>
      </c>
      <c r="B7" s="12" t="s">
        <v>19</v>
      </c>
      <c r="C7" s="10"/>
      <c r="D7" s="1" t="n">
        <v>43494</v>
      </c>
      <c r="E7" s="5" t="n">
        <v>40911</v>
      </c>
      <c r="F7" s="1" t="s">
        <v>19</v>
      </c>
      <c r="G7" s="1" t="n">
        <v>2</v>
      </c>
      <c r="H7" s="6" t="str">
        <f aca="false">IF(G7&gt;=30,"Large",IF(G7&lt;=15,"Small","Medium"))</f>
        <v>Small</v>
      </c>
      <c r="I7" s="6" t="n">
        <f aca="false">VLOOKUP(G7,$A$3:$B$12,1)</f>
        <v>1</v>
      </c>
      <c r="J7" s="1" t="n">
        <v>3668.28</v>
      </c>
      <c r="K7" s="6" t="n">
        <f aca="false">IF(I7 &gt;31,0.01,0)</f>
        <v>0</v>
      </c>
      <c r="L7" s="7" t="n">
        <f aca="false">J7-(J7*K7)</f>
        <v>3668.28</v>
      </c>
      <c r="M7" s="6" t="n">
        <f aca="false">IF(I7&gt;31,J7-O7,J7)</f>
        <v>3668.28</v>
      </c>
      <c r="N7" s="1" t="s">
        <v>16</v>
      </c>
      <c r="O7" s="1" t="n">
        <v>13.99</v>
      </c>
      <c r="P7" s="1" t="n">
        <f aca="false">IF(N7="Delivery Truck",J7-O7,J7)</f>
        <v>3668.28</v>
      </c>
    </row>
    <row r="8" customFormat="false" ht="13.8" hidden="false" customHeight="false" outlineLevel="0" collapsed="false">
      <c r="A8" s="8" t="n">
        <v>26</v>
      </c>
      <c r="B8" s="12" t="s">
        <v>24</v>
      </c>
      <c r="C8" s="10"/>
      <c r="D8" s="1" t="n">
        <v>10945</v>
      </c>
      <c r="E8" s="5" t="n">
        <v>40911</v>
      </c>
      <c r="F8" s="1" t="s">
        <v>19</v>
      </c>
      <c r="G8" s="1" t="n">
        <v>14</v>
      </c>
      <c r="H8" s="6" t="str">
        <f aca="false">IF(G8&gt;=30,"Large",IF(G8&lt;=15,"Small","Medium"))</f>
        <v>Small</v>
      </c>
      <c r="I8" s="6" t="n">
        <f aca="false">VLOOKUP(G8,$A$3:$B$12,1)</f>
        <v>11</v>
      </c>
      <c r="J8" s="1" t="n">
        <v>1170.025</v>
      </c>
      <c r="K8" s="6" t="n">
        <f aca="false">IF(I8 &gt;31,0.01,0)</f>
        <v>0</v>
      </c>
      <c r="L8" s="7" t="n">
        <f aca="false">J8-(J8*K8)</f>
        <v>1170.025</v>
      </c>
      <c r="M8" s="6" t="n">
        <f aca="false">IF(I8&gt;31,J8-O8,J8)</f>
        <v>1170.025</v>
      </c>
      <c r="N8" s="1" t="s">
        <v>16</v>
      </c>
      <c r="O8" s="1" t="n">
        <v>8.99</v>
      </c>
      <c r="P8" s="1" t="n">
        <f aca="false">IF(N8="Delivery Truck",J8-O8,J8)</f>
        <v>1170.025</v>
      </c>
    </row>
    <row r="9" customFormat="false" ht="13.8" hidden="false" customHeight="false" outlineLevel="0" collapsed="false">
      <c r="A9" s="8" t="n">
        <v>31</v>
      </c>
      <c r="B9" s="9" t="s">
        <v>25</v>
      </c>
      <c r="C9" s="10"/>
      <c r="D9" s="1" t="n">
        <v>35811</v>
      </c>
      <c r="E9" s="5" t="n">
        <v>40911</v>
      </c>
      <c r="F9" s="1" t="s">
        <v>23</v>
      </c>
      <c r="G9" s="1" t="n">
        <v>6</v>
      </c>
      <c r="H9" s="6" t="str">
        <f aca="false">IF(G9&gt;=30,"Large",IF(G9&lt;=15,"Small","Medium"))</f>
        <v>Small</v>
      </c>
      <c r="I9" s="6" t="n">
        <f aca="false">VLOOKUP(G9,$A$3:$B$12,1)</f>
        <v>6</v>
      </c>
      <c r="J9" s="1" t="n">
        <v>10.39</v>
      </c>
      <c r="K9" s="6" t="n">
        <f aca="false">IF(I9 &gt;31,0.01,0)</f>
        <v>0</v>
      </c>
      <c r="L9" s="7" t="n">
        <f aca="false">J9-(J9*K9)</f>
        <v>10.39</v>
      </c>
      <c r="M9" s="6" t="n">
        <f aca="false">IF(I9&gt;31,J9-O9,J9)</f>
        <v>10.39</v>
      </c>
      <c r="N9" s="1" t="s">
        <v>16</v>
      </c>
      <c r="O9" s="1" t="n">
        <v>0.7</v>
      </c>
      <c r="P9" s="1" t="n">
        <f aca="false">IF(N9="Delivery Truck",J9-O9,J9)</f>
        <v>10.39</v>
      </c>
    </row>
    <row r="10" customFormat="false" ht="13.8" hidden="false" customHeight="false" outlineLevel="0" collapsed="false">
      <c r="A10" s="8" t="n">
        <v>36</v>
      </c>
      <c r="B10" s="9" t="s">
        <v>26</v>
      </c>
      <c r="C10" s="10"/>
      <c r="D10" s="1" t="n">
        <v>16164</v>
      </c>
      <c r="E10" s="5" t="n">
        <v>40911</v>
      </c>
      <c r="F10" s="1" t="s">
        <v>15</v>
      </c>
      <c r="G10" s="1" t="n">
        <v>26</v>
      </c>
      <c r="H10" s="6" t="str">
        <f aca="false">IF(G10&gt;=30,"Large",IF(G10&lt;=15,"Small","Medium"))</f>
        <v>Medium</v>
      </c>
      <c r="I10" s="6" t="n">
        <f aca="false">VLOOKUP(G10,$A$3:$B$12,1)</f>
        <v>26</v>
      </c>
      <c r="J10" s="1" t="n">
        <v>2354.15</v>
      </c>
      <c r="K10" s="6" t="n">
        <f aca="false">IF(I10 &gt;31,0.01,0)</f>
        <v>0</v>
      </c>
      <c r="L10" s="7" t="n">
        <f aca="false">J10-(J10*K10)</f>
        <v>2354.15</v>
      </c>
      <c r="M10" s="6" t="n">
        <f aca="false">IF(I10&gt;31,J10-O10,J10)</f>
        <v>2354.15</v>
      </c>
      <c r="N10" s="1" t="s">
        <v>13</v>
      </c>
      <c r="O10" s="1" t="n">
        <v>14</v>
      </c>
      <c r="P10" s="1" t="n">
        <f aca="false">IF(N10="Delivery Truck",J10-O10,J10)</f>
        <v>2340.15</v>
      </c>
    </row>
    <row r="11" customFormat="false" ht="13.8" hidden="false" customHeight="false" outlineLevel="0" collapsed="false">
      <c r="A11" s="8" t="n">
        <v>41</v>
      </c>
      <c r="B11" s="9" t="s">
        <v>27</v>
      </c>
      <c r="C11" s="10"/>
      <c r="D11" s="1" t="n">
        <v>16164</v>
      </c>
      <c r="E11" s="5" t="n">
        <v>40911</v>
      </c>
      <c r="F11" s="1" t="s">
        <v>15</v>
      </c>
      <c r="G11" s="1" t="n">
        <v>26</v>
      </c>
      <c r="H11" s="6" t="str">
        <f aca="false">IF(G11&gt;=30,"Large",IF(G11&lt;=15,"Small","Medium"))</f>
        <v>Medium</v>
      </c>
      <c r="I11" s="6" t="n">
        <f aca="false">VLOOKUP(G11,$A$3:$B$12,1)</f>
        <v>26</v>
      </c>
      <c r="J11" s="1" t="n">
        <v>69.38</v>
      </c>
      <c r="K11" s="6" t="n">
        <f aca="false">IF(I11 &gt;31,0.01,0)</f>
        <v>0</v>
      </c>
      <c r="L11" s="7" t="n">
        <f aca="false">J11-(J11*K11)</f>
        <v>69.38</v>
      </c>
      <c r="M11" s="6" t="n">
        <f aca="false">IF(I11&gt;31,J11-O11,J11)</f>
        <v>69.38</v>
      </c>
      <c r="N11" s="1" t="s">
        <v>16</v>
      </c>
      <c r="O11" s="1" t="n">
        <v>4.28</v>
      </c>
      <c r="P11" s="1" t="n">
        <f aca="false">IF(N11="Delivery Truck",J11-O11,J11)</f>
        <v>69.38</v>
      </c>
    </row>
    <row r="12" customFormat="false" ht="13.8" hidden="false" customHeight="false" outlineLevel="0" collapsed="false">
      <c r="A12" s="8" t="n">
        <v>46</v>
      </c>
      <c r="B12" s="9" t="s">
        <v>28</v>
      </c>
      <c r="C12" s="10"/>
      <c r="D12" s="1" t="n">
        <v>50471</v>
      </c>
      <c r="E12" s="5" t="n">
        <v>40911</v>
      </c>
      <c r="F12" s="1" t="s">
        <v>15</v>
      </c>
      <c r="G12" s="1" t="n">
        <v>25</v>
      </c>
      <c r="H12" s="6" t="str">
        <f aca="false">IF(G12&gt;=30,"Large",IF(G12&lt;=15,"Small","Medium"))</f>
        <v>Medium</v>
      </c>
      <c r="I12" s="6" t="n">
        <f aca="false">VLOOKUP(G12,$A$3:$B$12,1)</f>
        <v>21</v>
      </c>
      <c r="J12" s="1" t="n">
        <v>5859.25</v>
      </c>
      <c r="K12" s="6" t="n">
        <f aca="false">IF(I12 &gt;31,0.01,0)</f>
        <v>0</v>
      </c>
      <c r="L12" s="7" t="n">
        <f aca="false">J12-(J12*K12)</f>
        <v>5859.25</v>
      </c>
      <c r="M12" s="6" t="n">
        <f aca="false">IF(I12&gt;31,J12-O12,J12)</f>
        <v>5859.25</v>
      </c>
      <c r="N12" s="1" t="s">
        <v>13</v>
      </c>
      <c r="O12" s="1" t="n">
        <v>28.16</v>
      </c>
      <c r="P12" s="1" t="n">
        <f aca="false">IF(N12="Delivery Truck",J12-O12,J12)</f>
        <v>5831.09</v>
      </c>
    </row>
    <row r="13" customFormat="false" ht="13.8" hidden="false" customHeight="false" outlineLevel="0" collapsed="false">
      <c r="D13" s="1" t="n">
        <v>35811</v>
      </c>
      <c r="E13" s="5" t="n">
        <v>40911</v>
      </c>
      <c r="F13" s="1" t="s">
        <v>23</v>
      </c>
      <c r="G13" s="1" t="n">
        <v>49</v>
      </c>
      <c r="H13" s="6" t="str">
        <f aca="false">IF(G13&gt;=30,"Large",IF(G13&lt;=15,"Small","Medium"))</f>
        <v>Large</v>
      </c>
      <c r="I13" s="6" t="n">
        <f aca="false">VLOOKUP(G13,$A$3:$B$12,1)</f>
        <v>46</v>
      </c>
      <c r="J13" s="1" t="n">
        <v>741.57</v>
      </c>
      <c r="K13" s="6" t="n">
        <f aca="false">IF(I13 &gt;31,0.01,0)</f>
        <v>0.01</v>
      </c>
      <c r="L13" s="7" t="n">
        <f aca="false">J13-(J13*K13)</f>
        <v>734.1543</v>
      </c>
      <c r="M13" s="6" t="n">
        <f aca="false">IF(I13&gt;31,J13-O13,J13)</f>
        <v>740.18</v>
      </c>
      <c r="N13" s="1" t="s">
        <v>16</v>
      </c>
      <c r="O13" s="1" t="n">
        <v>1.39</v>
      </c>
      <c r="P13" s="1" t="n">
        <f aca="false">IF(N13="Delivery Truck",J13-O13,J13)</f>
        <v>741.57</v>
      </c>
    </row>
    <row r="14" customFormat="false" ht="13.8" hidden="false" customHeight="false" outlineLevel="0" collapsed="false">
      <c r="D14" s="1" t="n">
        <v>16164</v>
      </c>
      <c r="E14" s="5" t="n">
        <v>40911</v>
      </c>
      <c r="F14" s="1" t="s">
        <v>15</v>
      </c>
      <c r="G14" s="1" t="n">
        <v>22</v>
      </c>
      <c r="H14" s="6" t="str">
        <f aca="false">IF(G14&gt;=30,"Large",IF(G14&lt;=15,"Small","Medium"))</f>
        <v>Medium</v>
      </c>
      <c r="I14" s="6" t="n">
        <f aca="false">VLOOKUP(G14,$A$3:$B$12,1)</f>
        <v>21</v>
      </c>
      <c r="J14" s="1" t="n">
        <v>3353.54</v>
      </c>
      <c r="K14" s="6" t="n">
        <f aca="false">IF(I14 &gt;31,0.01,0)</f>
        <v>0</v>
      </c>
      <c r="L14" s="7" t="n">
        <f aca="false">J14-(J14*K14)</f>
        <v>3353.54</v>
      </c>
      <c r="M14" s="6" t="n">
        <f aca="false">IF(I14&gt;31,J14-O14,J14)</f>
        <v>3353.54</v>
      </c>
      <c r="N14" s="1" t="s">
        <v>16</v>
      </c>
      <c r="O14" s="1" t="n">
        <v>19.99</v>
      </c>
      <c r="P14" s="1" t="n">
        <f aca="false">IF(N14="Delivery Truck",J14-O14,J14)</f>
        <v>3353.54</v>
      </c>
    </row>
    <row r="15" customFormat="false" ht="13.8" hidden="false" customHeight="false" outlineLevel="0" collapsed="false">
      <c r="B15" s="13"/>
      <c r="D15" s="1" t="n">
        <v>31555</v>
      </c>
      <c r="E15" s="5" t="n">
        <v>40912</v>
      </c>
      <c r="F15" s="1" t="s">
        <v>23</v>
      </c>
      <c r="G15" s="1" t="n">
        <v>5</v>
      </c>
      <c r="H15" s="6" t="str">
        <f aca="false">IF(G15&gt;=30,"Large",IF(G15&lt;=15,"Small","Medium"))</f>
        <v>Small</v>
      </c>
      <c r="I15" s="6" t="n">
        <f aca="false">VLOOKUP(G15,$A$3:$B$12,1)</f>
        <v>1</v>
      </c>
      <c r="J15" s="1" t="n">
        <v>500.5</v>
      </c>
      <c r="K15" s="6" t="n">
        <f aca="false">IF(I15 &gt;31,0.01,0)</f>
        <v>0</v>
      </c>
      <c r="L15" s="7" t="n">
        <f aca="false">J15-(J15*K15)</f>
        <v>500.5</v>
      </c>
      <c r="M15" s="6" t="n">
        <f aca="false">IF(I15&gt;31,J15-O15,J15)</f>
        <v>500.5</v>
      </c>
      <c r="N15" s="1" t="s">
        <v>13</v>
      </c>
      <c r="O15" s="1" t="n">
        <v>28</v>
      </c>
      <c r="P15" s="1" t="n">
        <f aca="false">IF(N15="Delivery Truck",J15-O15,J15)</f>
        <v>472.5</v>
      </c>
    </row>
    <row r="16" customFormat="false" ht="13.8" hidden="false" customHeight="false" outlineLevel="0" collapsed="false">
      <c r="D16" s="1" t="n">
        <v>55011</v>
      </c>
      <c r="E16" s="5" t="n">
        <v>40912</v>
      </c>
      <c r="F16" s="1" t="s">
        <v>23</v>
      </c>
      <c r="G16" s="1" t="n">
        <v>48</v>
      </c>
      <c r="H16" s="6" t="str">
        <f aca="false">IF(G16&gt;=30,"Large",IF(G16&lt;=15,"Small","Medium"))</f>
        <v>Large</v>
      </c>
      <c r="I16" s="6" t="n">
        <f aca="false">VLOOKUP(G16,$A$3:$B$12,1)</f>
        <v>46</v>
      </c>
      <c r="J16" s="1" t="n">
        <v>452.28</v>
      </c>
      <c r="K16" s="6" t="n">
        <f aca="false">IF(I16 &gt;31,0.01,0)</f>
        <v>0.01</v>
      </c>
      <c r="L16" s="7" t="n">
        <f aca="false">J16-(J16*K16)</f>
        <v>447.7572</v>
      </c>
      <c r="M16" s="6" t="n">
        <f aca="false">IF(I16&gt;31,J16-O16,J16)</f>
        <v>447.46</v>
      </c>
      <c r="N16" s="1" t="s">
        <v>16</v>
      </c>
      <c r="O16" s="1" t="n">
        <v>4.82</v>
      </c>
      <c r="P16" s="1" t="n">
        <f aca="false">IF(N16="Delivery Truck",J16-O16,J16)</f>
        <v>452.28</v>
      </c>
    </row>
    <row r="17" customFormat="false" ht="13.8" hidden="false" customHeight="false" outlineLevel="0" collapsed="false">
      <c r="A17" s="0" t="s">
        <v>29</v>
      </c>
      <c r="B17" s="0" t="n">
        <f aca="false">COUNTIF(K2:K1048576,0.01)</f>
        <v>664</v>
      </c>
      <c r="D17" s="1" t="n">
        <v>7107</v>
      </c>
      <c r="E17" s="5" t="n">
        <v>40912</v>
      </c>
      <c r="F17" s="1" t="s">
        <v>30</v>
      </c>
      <c r="G17" s="1" t="n">
        <v>3</v>
      </c>
      <c r="H17" s="6" t="str">
        <f aca="false">IF(G17&gt;=30,"Large",IF(G17&lt;=15,"Small","Medium"))</f>
        <v>Small</v>
      </c>
      <c r="I17" s="6" t="n">
        <f aca="false">VLOOKUP(G17,$A$3:$B$12,1)</f>
        <v>1</v>
      </c>
      <c r="J17" s="1" t="n">
        <v>172.04</v>
      </c>
      <c r="K17" s="6" t="n">
        <f aca="false">IF(I17 &gt;31,0.01,0)</f>
        <v>0</v>
      </c>
      <c r="L17" s="7" t="n">
        <f aca="false">J17-(J17*K17)</f>
        <v>172.04</v>
      </c>
      <c r="M17" s="6" t="n">
        <f aca="false">IF(I17&gt;31,J17-O17,J17)</f>
        <v>172.04</v>
      </c>
      <c r="N17" s="1" t="s">
        <v>16</v>
      </c>
      <c r="O17" s="1" t="n">
        <v>11.1</v>
      </c>
      <c r="P17" s="1" t="n">
        <f aca="false">IF(N17="Delivery Truck",J17-O17,J17)</f>
        <v>172.04</v>
      </c>
    </row>
    <row r="18" customFormat="false" ht="13.8" hidden="false" customHeight="false" outlineLevel="0" collapsed="false">
      <c r="D18" s="1" t="n">
        <v>44646</v>
      </c>
      <c r="E18" s="5" t="n">
        <v>40912</v>
      </c>
      <c r="F18" s="1" t="s">
        <v>15</v>
      </c>
      <c r="G18" s="1" t="n">
        <v>47</v>
      </c>
      <c r="H18" s="6" t="str">
        <f aca="false">IF(G18&gt;=30,"Large",IF(G18&lt;=15,"Small","Medium"))</f>
        <v>Large</v>
      </c>
      <c r="I18" s="6" t="n">
        <f aca="false">VLOOKUP(G18,$A$3:$B$12,1)</f>
        <v>46</v>
      </c>
      <c r="J18" s="1" t="n">
        <v>12723.95</v>
      </c>
      <c r="K18" s="6" t="n">
        <f aca="false">IF(I18 &gt;31,0.01,0)</f>
        <v>0.01</v>
      </c>
      <c r="L18" s="7" t="n">
        <f aca="false">J18-(J18*K18)</f>
        <v>12596.7105</v>
      </c>
      <c r="M18" s="6" t="n">
        <f aca="false">IF(I18&gt;31,J18-O18,J18)</f>
        <v>12688.95</v>
      </c>
      <c r="N18" s="1" t="s">
        <v>16</v>
      </c>
      <c r="O18" s="1" t="n">
        <v>35</v>
      </c>
      <c r="P18" s="1" t="n">
        <f aca="false">IF(N18="Delivery Truck",J18-O18,J18)</f>
        <v>12723.95</v>
      </c>
    </row>
    <row r="19" customFormat="false" ht="13.8" hidden="false" customHeight="false" outlineLevel="0" collapsed="false">
      <c r="A19" s="0" t="s">
        <v>31</v>
      </c>
      <c r="B19" s="14" t="n">
        <f aca="false">SUM(J2:J1048576)-SUM(L2:L1048576)</f>
        <v>16924.1798549974</v>
      </c>
      <c r="D19" s="1" t="n">
        <v>7107</v>
      </c>
      <c r="E19" s="5" t="n">
        <v>40912</v>
      </c>
      <c r="F19" s="1" t="s">
        <v>30</v>
      </c>
      <c r="G19" s="1" t="n">
        <v>3</v>
      </c>
      <c r="H19" s="6" t="str">
        <f aca="false">IF(G19&gt;=30,"Large",IF(G19&lt;=15,"Small","Medium"))</f>
        <v>Small</v>
      </c>
      <c r="I19" s="6" t="n">
        <f aca="false">VLOOKUP(G19,$A$3:$B$12,1)</f>
        <v>1</v>
      </c>
      <c r="J19" s="1" t="n">
        <v>113.14</v>
      </c>
      <c r="K19" s="6" t="n">
        <f aca="false">IF(I19 &gt;31,0.01,0)</f>
        <v>0</v>
      </c>
      <c r="L19" s="7" t="n">
        <f aca="false">J19-(J19*K19)</f>
        <v>113.14</v>
      </c>
      <c r="M19" s="6" t="n">
        <f aca="false">IF(I19&gt;31,J19-O19,J19)</f>
        <v>113.14</v>
      </c>
      <c r="N19" s="1" t="s">
        <v>16</v>
      </c>
      <c r="O19" s="1" t="n">
        <v>5.08</v>
      </c>
      <c r="P19" s="1" t="n">
        <f aca="false">IF(N19="Delivery Truck",J19-O19,J19)</f>
        <v>113.14</v>
      </c>
    </row>
    <row r="20" customFormat="false" ht="13.8" hidden="false" customHeight="false" outlineLevel="0" collapsed="false">
      <c r="D20" s="1" t="n">
        <v>31555</v>
      </c>
      <c r="E20" s="5" t="n">
        <v>40912</v>
      </c>
      <c r="F20" s="1" t="s">
        <v>23</v>
      </c>
      <c r="G20" s="1" t="n">
        <v>38</v>
      </c>
      <c r="H20" s="6" t="str">
        <f aca="false">IF(G20&gt;=30,"Large",IF(G20&lt;=15,"Small","Medium"))</f>
        <v>Large</v>
      </c>
      <c r="I20" s="6" t="n">
        <f aca="false">VLOOKUP(G20,$A$3:$B$12,1)</f>
        <v>36</v>
      </c>
      <c r="J20" s="1" t="n">
        <v>3531.75</v>
      </c>
      <c r="K20" s="6" t="n">
        <f aca="false">IF(I20 &gt;31,0.01,0)</f>
        <v>0.01</v>
      </c>
      <c r="L20" s="7" t="n">
        <f aca="false">J20-(J20*K20)</f>
        <v>3496.4325</v>
      </c>
      <c r="M20" s="6" t="n">
        <f aca="false">IF(I20&gt;31,J20-O20,J20)</f>
        <v>3510.96</v>
      </c>
      <c r="N20" s="1" t="s">
        <v>16</v>
      </c>
      <c r="O20" s="1" t="n">
        <v>20.79</v>
      </c>
      <c r="P20" s="1" t="n">
        <f aca="false">IF(N20="Delivery Truck",J20-O20,J20)</f>
        <v>3531.75</v>
      </c>
    </row>
    <row r="21" customFormat="false" ht="13.8" hidden="false" customHeight="false" outlineLevel="0" collapsed="false">
      <c r="A21" s="0" t="s">
        <v>32</v>
      </c>
      <c r="B21" s="14" t="n">
        <f aca="false">SUM(M2:M1048576)</f>
        <v>3712048.652</v>
      </c>
      <c r="D21" s="1" t="n">
        <v>39619</v>
      </c>
      <c r="E21" s="5" t="n">
        <v>40912</v>
      </c>
      <c r="F21" s="1" t="s">
        <v>15</v>
      </c>
      <c r="G21" s="1" t="n">
        <v>15</v>
      </c>
      <c r="H21" s="6" t="str">
        <f aca="false">IF(G21&gt;=30,"Large",IF(G21&lt;=15,"Small","Medium"))</f>
        <v>Small</v>
      </c>
      <c r="I21" s="6" t="n">
        <f aca="false">VLOOKUP(G21,$A$3:$B$12,1)</f>
        <v>11</v>
      </c>
      <c r="J21" s="1" t="n">
        <v>742.8</v>
      </c>
      <c r="K21" s="6" t="n">
        <f aca="false">IF(I21 &gt;31,0.01,0)</f>
        <v>0</v>
      </c>
      <c r="L21" s="7" t="n">
        <f aca="false">J21-(J21*K21)</f>
        <v>742.8</v>
      </c>
      <c r="M21" s="6" t="n">
        <f aca="false">IF(I21&gt;31,J21-O21,J21)</f>
        <v>742.8</v>
      </c>
      <c r="N21" s="1" t="s">
        <v>16</v>
      </c>
      <c r="O21" s="1" t="n">
        <v>10.25</v>
      </c>
      <c r="P21" s="1" t="n">
        <f aca="false">IF(N21="Delivery Truck",J21-O21,J21)</f>
        <v>742.8</v>
      </c>
    </row>
    <row r="22" customFormat="false" ht="13.8" hidden="false" customHeight="false" outlineLevel="0" collapsed="false">
      <c r="D22" s="1" t="n">
        <v>55011</v>
      </c>
      <c r="E22" s="5" t="n">
        <v>40912</v>
      </c>
      <c r="F22" s="1" t="s">
        <v>23</v>
      </c>
      <c r="G22" s="1" t="n">
        <v>18</v>
      </c>
      <c r="H22" s="6" t="str">
        <f aca="false">IF(G22&gt;=30,"Large",IF(G22&lt;=15,"Small","Medium"))</f>
        <v>Medium</v>
      </c>
      <c r="I22" s="6" t="n">
        <f aca="false">VLOOKUP(G22,$A$3:$B$12,1)</f>
        <v>16</v>
      </c>
      <c r="J22" s="1" t="n">
        <v>55.82</v>
      </c>
      <c r="K22" s="6" t="n">
        <f aca="false">IF(I22 &gt;31,0.01,0)</f>
        <v>0</v>
      </c>
      <c r="L22" s="7" t="n">
        <f aca="false">J22-(J22*K22)</f>
        <v>55.82</v>
      </c>
      <c r="M22" s="6" t="n">
        <f aca="false">IF(I22&gt;31,J22-O22,J22)</f>
        <v>55.82</v>
      </c>
      <c r="N22" s="1" t="s">
        <v>16</v>
      </c>
      <c r="O22" s="1" t="n">
        <v>0.81</v>
      </c>
      <c r="P22" s="1" t="n">
        <f aca="false">IF(N22="Delivery Truck",J22-O22,J22)</f>
        <v>55.82</v>
      </c>
    </row>
    <row r="23" customFormat="false" ht="13.8" hidden="false" customHeight="false" outlineLevel="0" collapsed="false">
      <c r="A23" s="0" t="s">
        <v>33</v>
      </c>
      <c r="B23" s="14" t="n">
        <f aca="false">SUM(M2:M1048576)-SUM(L2:L1048576)</f>
        <v>9008.96985500259</v>
      </c>
      <c r="D23" s="1" t="n">
        <v>7107</v>
      </c>
      <c r="E23" s="5" t="n">
        <v>40912</v>
      </c>
      <c r="F23" s="1" t="s">
        <v>30</v>
      </c>
      <c r="G23" s="1" t="n">
        <v>32</v>
      </c>
      <c r="H23" s="6" t="str">
        <f aca="false">IF(G23&gt;=30,"Large",IF(G23&lt;=15,"Small","Medium"))</f>
        <v>Large</v>
      </c>
      <c r="I23" s="6" t="n">
        <f aca="false">VLOOKUP(G23,$A$3:$B$12,1)</f>
        <v>31</v>
      </c>
      <c r="J23" s="1" t="n">
        <v>1724.82</v>
      </c>
      <c r="K23" s="6" t="n">
        <f aca="false">IF(I23 &gt;31,0.01,0)</f>
        <v>0</v>
      </c>
      <c r="L23" s="7" t="n">
        <f aca="false">J23-(J23*K23)</f>
        <v>1724.82</v>
      </c>
      <c r="M23" s="6" t="n">
        <f aca="false">IF(I23&gt;31,J23-O23,J23)</f>
        <v>1724.82</v>
      </c>
      <c r="N23" s="1" t="s">
        <v>16</v>
      </c>
      <c r="O23" s="1" t="n">
        <v>5.08</v>
      </c>
      <c r="P23" s="1" t="n">
        <f aca="false">IF(N23="Delivery Truck",J23-O23,J23)</f>
        <v>1724.82</v>
      </c>
    </row>
    <row r="24" customFormat="false" ht="13.8" hidden="false" customHeight="false" outlineLevel="0" collapsed="false">
      <c r="A24" s="15"/>
      <c r="D24" s="1" t="n">
        <v>4800</v>
      </c>
      <c r="E24" s="5" t="n">
        <v>40913</v>
      </c>
      <c r="F24" s="1" t="s">
        <v>15</v>
      </c>
      <c r="G24" s="1" t="n">
        <v>7</v>
      </c>
      <c r="H24" s="6" t="str">
        <f aca="false">IF(G24&gt;=30,"Large",IF(G24&lt;=15,"Small","Medium"))</f>
        <v>Small</v>
      </c>
      <c r="I24" s="6" t="n">
        <f aca="false">VLOOKUP(G24,$A$3:$B$12,1)</f>
        <v>6</v>
      </c>
      <c r="J24" s="1" t="n">
        <v>79.81</v>
      </c>
      <c r="K24" s="6" t="n">
        <f aca="false">IF(I24 &gt;31,0.01,0)</f>
        <v>0</v>
      </c>
      <c r="L24" s="7" t="n">
        <f aca="false">J24-(J24*K24)</f>
        <v>79.81</v>
      </c>
      <c r="M24" s="6" t="n">
        <f aca="false">IF(I24&gt;31,J24-O24,J24)</f>
        <v>79.81</v>
      </c>
      <c r="N24" s="1" t="s">
        <v>16</v>
      </c>
      <c r="O24" s="1" t="n">
        <v>2.36</v>
      </c>
      <c r="P24" s="1" t="n">
        <f aca="false">IF(N24="Delivery Truck",J24-O24,J24)</f>
        <v>79.81</v>
      </c>
    </row>
    <row r="25" customFormat="false" ht="13.8" hidden="false" customHeight="false" outlineLevel="0" collapsed="false">
      <c r="A25" s="15" t="s">
        <v>13</v>
      </c>
      <c r="B25" s="14" t="n">
        <f aca="false">SUM(P2:P1048576)</f>
        <v>3706856.392</v>
      </c>
      <c r="D25" s="1" t="n">
        <v>52516</v>
      </c>
      <c r="E25" s="5" t="n">
        <v>40913</v>
      </c>
      <c r="F25" s="1" t="s">
        <v>34</v>
      </c>
      <c r="G25" s="1" t="n">
        <v>19</v>
      </c>
      <c r="H25" s="6" t="str">
        <f aca="false">IF(G25&gt;=30,"Large",IF(G25&lt;=15,"Small","Medium"))</f>
        <v>Medium</v>
      </c>
      <c r="I25" s="6" t="n">
        <f aca="false">VLOOKUP(G25,$A$3:$B$12,1)</f>
        <v>16</v>
      </c>
      <c r="J25" s="1" t="n">
        <v>192.39</v>
      </c>
      <c r="K25" s="6" t="n">
        <f aca="false">IF(I25 &gt;31,0.01,0)</f>
        <v>0</v>
      </c>
      <c r="L25" s="7" t="n">
        <f aca="false">J25-(J25*K25)</f>
        <v>192.39</v>
      </c>
      <c r="M25" s="6" t="n">
        <f aca="false">IF(I25&gt;31,J25-O25,J25)</f>
        <v>192.39</v>
      </c>
      <c r="N25" s="1" t="s">
        <v>21</v>
      </c>
      <c r="O25" s="1" t="n">
        <v>4.68</v>
      </c>
      <c r="P25" s="1" t="n">
        <f aca="false">IF(N25="Delivery Truck",J25-O25,J25)</f>
        <v>192.39</v>
      </c>
    </row>
    <row r="26" customFormat="false" ht="13.8" hidden="false" customHeight="false" outlineLevel="0" collapsed="false">
      <c r="D26" s="1" t="n">
        <v>10432</v>
      </c>
      <c r="E26" s="5" t="n">
        <v>40913</v>
      </c>
      <c r="F26" s="1" t="s">
        <v>15</v>
      </c>
      <c r="G26" s="1" t="n">
        <v>13</v>
      </c>
      <c r="H26" s="6" t="str">
        <f aca="false">IF(G26&gt;=30,"Large",IF(G26&lt;=15,"Small","Medium"))</f>
        <v>Small</v>
      </c>
      <c r="I26" s="6" t="n">
        <f aca="false">VLOOKUP(G26,$A$3:$B$12,1)</f>
        <v>11</v>
      </c>
      <c r="J26" s="1" t="n">
        <v>2323.36</v>
      </c>
      <c r="K26" s="6" t="n">
        <f aca="false">IF(I26 &gt;31,0.01,0)</f>
        <v>0</v>
      </c>
      <c r="L26" s="7" t="n">
        <f aca="false">J26-(J26*K26)</f>
        <v>2323.36</v>
      </c>
      <c r="M26" s="6" t="n">
        <f aca="false">IF(I26&gt;31,J26-O26,J26)</f>
        <v>2323.36</v>
      </c>
      <c r="N26" s="1" t="s">
        <v>16</v>
      </c>
      <c r="O26" s="1" t="n">
        <v>19.99</v>
      </c>
      <c r="P26" s="1" t="n">
        <f aca="false">IF(N26="Delivery Truck",J26-O26,J26)</f>
        <v>2323.36</v>
      </c>
    </row>
    <row r="27" customFormat="false" ht="13.8" hidden="false" customHeight="false" outlineLevel="0" collapsed="false">
      <c r="D27" s="1" t="n">
        <v>16036</v>
      </c>
      <c r="E27" s="5" t="n">
        <v>40913</v>
      </c>
      <c r="F27" s="1" t="s">
        <v>19</v>
      </c>
      <c r="G27" s="1" t="n">
        <v>28</v>
      </c>
      <c r="H27" s="6" t="str">
        <f aca="false">IF(G27&gt;=30,"Large",IF(G27&lt;=15,"Small","Medium"))</f>
        <v>Medium</v>
      </c>
      <c r="I27" s="6" t="n">
        <f aca="false">VLOOKUP(G27,$A$3:$B$12,1)</f>
        <v>26</v>
      </c>
      <c r="J27" s="1" t="n">
        <v>169.22</v>
      </c>
      <c r="K27" s="6" t="n">
        <f aca="false">IF(I27 &gt;31,0.01,0)</f>
        <v>0</v>
      </c>
      <c r="L27" s="7" t="n">
        <f aca="false">J27-(J27*K27)</f>
        <v>169.22</v>
      </c>
      <c r="M27" s="6" t="n">
        <f aca="false">IF(I27&gt;31,J27-O27,J27)</f>
        <v>169.22</v>
      </c>
      <c r="N27" s="1" t="s">
        <v>16</v>
      </c>
      <c r="O27" s="1" t="n">
        <v>8.49</v>
      </c>
      <c r="P27" s="1" t="n">
        <f aca="false">IF(N27="Delivery Truck",J27-O27,J27)</f>
        <v>169.22</v>
      </c>
    </row>
    <row r="28" customFormat="false" ht="13.8" hidden="false" customHeight="false" outlineLevel="0" collapsed="false">
      <c r="A28" s="16"/>
      <c r="B28" s="17"/>
      <c r="D28" s="1" t="n">
        <v>52516</v>
      </c>
      <c r="E28" s="5" t="n">
        <v>40913</v>
      </c>
      <c r="F28" s="1" t="s">
        <v>34</v>
      </c>
      <c r="G28" s="1" t="n">
        <v>50</v>
      </c>
      <c r="H28" s="6" t="str">
        <f aca="false">IF(G28&gt;=30,"Large",IF(G28&lt;=15,"Small","Medium"))</f>
        <v>Large</v>
      </c>
      <c r="I28" s="6" t="n">
        <f aca="false">VLOOKUP(G28,$A$3:$B$12,1)</f>
        <v>46</v>
      </c>
      <c r="J28" s="1" t="n">
        <v>4962.05</v>
      </c>
      <c r="K28" s="6" t="n">
        <f aca="false">IF(I28 &gt;31,0.01,0)</f>
        <v>0.01</v>
      </c>
      <c r="L28" s="7" t="n">
        <f aca="false">J28-(J28*K28)</f>
        <v>4912.4295</v>
      </c>
      <c r="M28" s="6" t="n">
        <f aca="false">IF(I28&gt;31,J28-O28,J28)</f>
        <v>4905.91</v>
      </c>
      <c r="N28" s="1" t="s">
        <v>13</v>
      </c>
      <c r="O28" s="1" t="n">
        <v>56.14</v>
      </c>
      <c r="P28" s="1" t="n">
        <f aca="false">IF(N28="Delivery Truck",J28-O28,J28)</f>
        <v>4905.91</v>
      </c>
    </row>
    <row r="29" customFormat="false" ht="13.8" hidden="false" customHeight="false" outlineLevel="0" collapsed="false">
      <c r="A29" s="0" t="s">
        <v>35</v>
      </c>
      <c r="B29" s="0" t="n">
        <f aca="false">SUMIF(I2:I2103,21,J2:J2103)</f>
        <v>275880.2395</v>
      </c>
      <c r="D29" s="1" t="n">
        <v>16036</v>
      </c>
      <c r="E29" s="5" t="n">
        <v>40913</v>
      </c>
      <c r="F29" s="1" t="s">
        <v>19</v>
      </c>
      <c r="G29" s="1" t="n">
        <v>10</v>
      </c>
      <c r="H29" s="6" t="str">
        <f aca="false">IF(G29&gt;=30,"Large",IF(G29&lt;=15,"Small","Medium"))</f>
        <v>Small</v>
      </c>
      <c r="I29" s="6" t="n">
        <f aca="false">VLOOKUP(G29,$A$3:$B$12,1)</f>
        <v>6</v>
      </c>
      <c r="J29" s="1" t="n">
        <v>1319.421</v>
      </c>
      <c r="K29" s="6" t="n">
        <f aca="false">IF(I29 &gt;31,0.01,0)</f>
        <v>0</v>
      </c>
      <c r="L29" s="7" t="n">
        <f aca="false">J29-(J29*K29)</f>
        <v>1319.421</v>
      </c>
      <c r="M29" s="6" t="n">
        <f aca="false">IF(I29&gt;31,J29-O29,J29)</f>
        <v>1319.421</v>
      </c>
      <c r="N29" s="1" t="s">
        <v>16</v>
      </c>
      <c r="O29" s="1" t="n">
        <v>8.08</v>
      </c>
      <c r="P29" s="1" t="n">
        <f aca="false">IF(N29="Delivery Truck",J29-O29,J29)</f>
        <v>1319.421</v>
      </c>
    </row>
    <row r="30" customFormat="false" ht="13.8" hidden="false" customHeight="false" outlineLevel="0" collapsed="false">
      <c r="D30" s="1" t="n">
        <v>16036</v>
      </c>
      <c r="E30" s="5" t="n">
        <v>40913</v>
      </c>
      <c r="F30" s="1" t="s">
        <v>19</v>
      </c>
      <c r="G30" s="1" t="n">
        <v>33</v>
      </c>
      <c r="H30" s="6" t="str">
        <f aca="false">IF(G30&gt;=30,"Large",IF(G30&lt;=15,"Small","Medium"))</f>
        <v>Large</v>
      </c>
      <c r="I30" s="6" t="n">
        <f aca="false">VLOOKUP(G30,$A$3:$B$12,1)</f>
        <v>31</v>
      </c>
      <c r="J30" s="1" t="n">
        <v>550.93</v>
      </c>
      <c r="K30" s="6" t="n">
        <f aca="false">IF(I30 &gt;31,0.01,0)</f>
        <v>0</v>
      </c>
      <c r="L30" s="7" t="n">
        <f aca="false">J30-(J30*K30)</f>
        <v>550.93</v>
      </c>
      <c r="M30" s="6" t="n">
        <f aca="false">IF(I30&gt;31,J30-O30,J30)</f>
        <v>550.93</v>
      </c>
      <c r="N30" s="1" t="s">
        <v>16</v>
      </c>
      <c r="O30" s="1" t="n">
        <v>9.47</v>
      </c>
      <c r="P30" s="1" t="n">
        <f aca="false">IF(N30="Delivery Truck",J30-O30,J30)</f>
        <v>550.93</v>
      </c>
    </row>
    <row r="31" customFormat="false" ht="13.8" hidden="false" customHeight="false" outlineLevel="0" collapsed="false">
      <c r="D31" s="1" t="n">
        <v>25442</v>
      </c>
      <c r="E31" s="5" t="n">
        <v>40913</v>
      </c>
      <c r="F31" s="1" t="s">
        <v>34</v>
      </c>
      <c r="G31" s="1" t="n">
        <v>32</v>
      </c>
      <c r="H31" s="6" t="str">
        <f aca="false">IF(G31&gt;=30,"Large",IF(G31&lt;=15,"Small","Medium"))</f>
        <v>Large</v>
      </c>
      <c r="I31" s="6" t="n">
        <f aca="false">VLOOKUP(G31,$A$3:$B$12,1)</f>
        <v>31</v>
      </c>
      <c r="J31" s="1" t="n">
        <v>1666</v>
      </c>
      <c r="K31" s="6" t="n">
        <f aca="false">IF(I31 &gt;31,0.01,0)</f>
        <v>0</v>
      </c>
      <c r="L31" s="7" t="n">
        <f aca="false">J31-(J31*K31)</f>
        <v>1666</v>
      </c>
      <c r="M31" s="6" t="n">
        <f aca="false">IF(I31&gt;31,J31-O31,J31)</f>
        <v>1666</v>
      </c>
      <c r="N31" s="1" t="s">
        <v>16</v>
      </c>
      <c r="O31" s="1" t="n">
        <v>4.85</v>
      </c>
      <c r="P31" s="1" t="n">
        <f aca="false">IF(N31="Delivery Truck",J31-O31,J31)</f>
        <v>1666</v>
      </c>
    </row>
    <row r="32" customFormat="false" ht="13.8" hidden="false" customHeight="false" outlineLevel="0" collapsed="false">
      <c r="D32" s="1" t="n">
        <v>4800</v>
      </c>
      <c r="E32" s="5" t="n">
        <v>40913</v>
      </c>
      <c r="F32" s="1" t="s">
        <v>15</v>
      </c>
      <c r="G32" s="1" t="n">
        <v>4</v>
      </c>
      <c r="H32" s="6" t="str">
        <f aca="false">IF(G32&gt;=30,"Large",IF(G32&lt;=15,"Small","Medium"))</f>
        <v>Small</v>
      </c>
      <c r="I32" s="6" t="n">
        <f aca="false">VLOOKUP(G32,$A$3:$B$12,1)</f>
        <v>1</v>
      </c>
      <c r="J32" s="1" t="n">
        <v>41.94</v>
      </c>
      <c r="K32" s="6" t="n">
        <f aca="false">IF(I32 &gt;31,0.01,0)</f>
        <v>0</v>
      </c>
      <c r="L32" s="7" t="n">
        <f aca="false">J32-(J32*K32)</f>
        <v>41.94</v>
      </c>
      <c r="M32" s="6" t="n">
        <f aca="false">IF(I32&gt;31,J32-O32,J32)</f>
        <v>41.94</v>
      </c>
      <c r="N32" s="1" t="s">
        <v>16</v>
      </c>
      <c r="O32" s="1" t="n">
        <v>8.94</v>
      </c>
      <c r="P32" s="1" t="n">
        <f aca="false">IF(N32="Delivery Truck",J32-O32,J32)</f>
        <v>41.94</v>
      </c>
    </row>
    <row r="33" customFormat="false" ht="13.8" hidden="false" customHeight="false" outlineLevel="0" collapsed="false">
      <c r="D33" s="1" t="n">
        <v>5601</v>
      </c>
      <c r="E33" s="5" t="n">
        <v>40913</v>
      </c>
      <c r="F33" s="1" t="s">
        <v>34</v>
      </c>
      <c r="G33" s="1" t="n">
        <v>10</v>
      </c>
      <c r="H33" s="6" t="str">
        <f aca="false">IF(G33&gt;=30,"Large",IF(G33&lt;=15,"Small","Medium"))</f>
        <v>Small</v>
      </c>
      <c r="I33" s="6" t="n">
        <f aca="false">VLOOKUP(G33,$A$3:$B$12,1)</f>
        <v>6</v>
      </c>
      <c r="J33" s="1" t="n">
        <v>120.53</v>
      </c>
      <c r="K33" s="6" t="n">
        <f aca="false">IF(I33 &gt;31,0.01,0)</f>
        <v>0</v>
      </c>
      <c r="L33" s="7" t="n">
        <f aca="false">J33-(J33*K33)</f>
        <v>120.53</v>
      </c>
      <c r="M33" s="6" t="n">
        <f aca="false">IF(I33&gt;31,J33-O33,J33)</f>
        <v>120.53</v>
      </c>
      <c r="N33" s="1" t="s">
        <v>16</v>
      </c>
      <c r="O33" s="1" t="n">
        <v>2.85</v>
      </c>
      <c r="P33" s="1" t="n">
        <f aca="false">IF(N33="Delivery Truck",J33-O33,J33)</f>
        <v>120.53</v>
      </c>
    </row>
    <row r="34" customFormat="false" ht="13.8" hidden="false" customHeight="false" outlineLevel="0" collapsed="false">
      <c r="D34" s="1" t="n">
        <v>25442</v>
      </c>
      <c r="E34" s="5" t="n">
        <v>40913</v>
      </c>
      <c r="F34" s="1" t="s">
        <v>34</v>
      </c>
      <c r="G34" s="1" t="n">
        <v>40</v>
      </c>
      <c r="H34" s="6" t="str">
        <f aca="false">IF(G34&gt;=30,"Large",IF(G34&lt;=15,"Small","Medium"))</f>
        <v>Large</v>
      </c>
      <c r="I34" s="6" t="n">
        <f aca="false">VLOOKUP(G34,$A$3:$B$12,1)</f>
        <v>36</v>
      </c>
      <c r="J34" s="1" t="n">
        <v>453.98</v>
      </c>
      <c r="K34" s="6" t="n">
        <f aca="false">IF(I34 &gt;31,0.01,0)</f>
        <v>0.01</v>
      </c>
      <c r="L34" s="7" t="n">
        <f aca="false">J34-(J34*K34)</f>
        <v>449.4402</v>
      </c>
      <c r="M34" s="6" t="n">
        <f aca="false">IF(I34&gt;31,J34-O34,J34)</f>
        <v>448.97</v>
      </c>
      <c r="N34" s="1" t="s">
        <v>16</v>
      </c>
      <c r="O34" s="1" t="n">
        <v>5.01</v>
      </c>
      <c r="P34" s="1" t="n">
        <f aca="false">IF(N34="Delivery Truck",J34-O34,J34)</f>
        <v>453.98</v>
      </c>
    </row>
    <row r="35" customFormat="false" ht="13.8" hidden="false" customHeight="false" outlineLevel="0" collapsed="false">
      <c r="D35" s="1" t="n">
        <v>13444</v>
      </c>
      <c r="E35" s="5" t="n">
        <v>40913</v>
      </c>
      <c r="F35" s="1" t="s">
        <v>34</v>
      </c>
      <c r="G35" s="1" t="n">
        <v>33</v>
      </c>
      <c r="H35" s="6" t="str">
        <f aca="false">IF(G35&gt;=30,"Large",IF(G35&lt;=15,"Small","Medium"))</f>
        <v>Large</v>
      </c>
      <c r="I35" s="6" t="n">
        <f aca="false">VLOOKUP(G35,$A$3:$B$12,1)</f>
        <v>31</v>
      </c>
      <c r="J35" s="1" t="n">
        <v>154.44</v>
      </c>
      <c r="K35" s="6" t="n">
        <f aca="false">IF(I35 &gt;31,0.01,0)</f>
        <v>0</v>
      </c>
      <c r="L35" s="7" t="n">
        <f aca="false">J35-(J35*K35)</f>
        <v>154.44</v>
      </c>
      <c r="M35" s="6" t="n">
        <f aca="false">IF(I35&gt;31,J35-O35,J35)</f>
        <v>154.44</v>
      </c>
      <c r="N35" s="1" t="s">
        <v>16</v>
      </c>
      <c r="O35" s="1" t="n">
        <v>0.88</v>
      </c>
      <c r="P35" s="1" t="n">
        <f aca="false">IF(N35="Delivery Truck",J35-O35,J35)</f>
        <v>154.44</v>
      </c>
    </row>
    <row r="36" customFormat="false" ht="13.8" hidden="false" customHeight="false" outlineLevel="0" collapsed="false">
      <c r="D36" s="1" t="n">
        <v>4800</v>
      </c>
      <c r="E36" s="5" t="n">
        <v>40913</v>
      </c>
      <c r="F36" s="1" t="s">
        <v>15</v>
      </c>
      <c r="G36" s="1" t="n">
        <v>17</v>
      </c>
      <c r="H36" s="6" t="str">
        <f aca="false">IF(G36&gt;=30,"Large",IF(G36&lt;=15,"Small","Medium"))</f>
        <v>Medium</v>
      </c>
      <c r="I36" s="6" t="n">
        <f aca="false">VLOOKUP(G36,$A$3:$B$12,1)</f>
        <v>16</v>
      </c>
      <c r="J36" s="1" t="n">
        <v>89.25</v>
      </c>
      <c r="K36" s="6" t="n">
        <f aca="false">IF(I36 &gt;31,0.01,0)</f>
        <v>0</v>
      </c>
      <c r="L36" s="7" t="n">
        <f aca="false">J36-(J36*K36)</f>
        <v>89.25</v>
      </c>
      <c r="M36" s="6" t="n">
        <f aca="false">IF(I36&gt;31,J36-O36,J36)</f>
        <v>89.25</v>
      </c>
      <c r="N36" s="1" t="s">
        <v>16</v>
      </c>
      <c r="O36" s="1" t="n">
        <v>0.5</v>
      </c>
      <c r="P36" s="1" t="n">
        <f aca="false">IF(N36="Delivery Truck",J36-O36,J36)</f>
        <v>89.25</v>
      </c>
    </row>
    <row r="37" customFormat="false" ht="13.8" hidden="false" customHeight="false" outlineLevel="0" collapsed="false">
      <c r="D37" s="1" t="n">
        <v>16036</v>
      </c>
      <c r="E37" s="5" t="n">
        <v>40913</v>
      </c>
      <c r="F37" s="1" t="s">
        <v>19</v>
      </c>
      <c r="G37" s="1" t="n">
        <v>28</v>
      </c>
      <c r="H37" s="6" t="str">
        <f aca="false">IF(G37&gt;=30,"Large",IF(G37&lt;=15,"Small","Medium"))</f>
        <v>Medium</v>
      </c>
      <c r="I37" s="6" t="n">
        <f aca="false">VLOOKUP(G37,$A$3:$B$12,1)</f>
        <v>26</v>
      </c>
      <c r="J37" s="1" t="n">
        <v>2160.27</v>
      </c>
      <c r="K37" s="6" t="n">
        <f aca="false">IF(I37 &gt;31,0.01,0)</f>
        <v>0</v>
      </c>
      <c r="L37" s="7" t="n">
        <f aca="false">J37-(J37*K37)</f>
        <v>2160.27</v>
      </c>
      <c r="M37" s="6" t="n">
        <f aca="false">IF(I37&gt;31,J37-O37,J37)</f>
        <v>2160.27</v>
      </c>
      <c r="N37" s="1" t="s">
        <v>16</v>
      </c>
      <c r="O37" s="1" t="n">
        <v>35</v>
      </c>
      <c r="P37" s="1" t="n">
        <f aca="false">IF(N37="Delivery Truck",J37-O37,J37)</f>
        <v>2160.27</v>
      </c>
    </row>
    <row r="38" customFormat="false" ht="13.8" hidden="false" customHeight="false" outlineLevel="0" collapsed="false">
      <c r="D38" s="1" t="n">
        <v>56645</v>
      </c>
      <c r="E38" s="5" t="n">
        <v>40914</v>
      </c>
      <c r="F38" s="1" t="s">
        <v>15</v>
      </c>
      <c r="G38" s="1" t="n">
        <v>46</v>
      </c>
      <c r="H38" s="6" t="str">
        <f aca="false">IF(G38&gt;=30,"Large",IF(G38&lt;=15,"Small","Medium"))</f>
        <v>Large</v>
      </c>
      <c r="I38" s="6" t="n">
        <f aca="false">VLOOKUP(G38,$A$3:$B$12,1)</f>
        <v>46</v>
      </c>
      <c r="J38" s="1" t="n">
        <v>1483.49</v>
      </c>
      <c r="K38" s="6" t="n">
        <f aca="false">IF(I38 &gt;31,0.01,0)</f>
        <v>0.01</v>
      </c>
      <c r="L38" s="7" t="n">
        <f aca="false">J38-(J38*K38)</f>
        <v>1468.6551</v>
      </c>
      <c r="M38" s="6" t="n">
        <f aca="false">IF(I38&gt;31,J38-O38,J38)</f>
        <v>1466.41</v>
      </c>
      <c r="N38" s="1" t="s">
        <v>16</v>
      </c>
      <c r="O38" s="1" t="n">
        <v>17.08</v>
      </c>
      <c r="P38" s="1" t="n">
        <f aca="false">IF(N38="Delivery Truck",J38-O38,J38)</f>
        <v>1483.49</v>
      </c>
    </row>
    <row r="39" customFormat="false" ht="13.8" hidden="false" customHeight="false" outlineLevel="0" collapsed="false">
      <c r="D39" s="1" t="n">
        <v>56645</v>
      </c>
      <c r="E39" s="5" t="n">
        <v>40914</v>
      </c>
      <c r="F39" s="1" t="s">
        <v>15</v>
      </c>
      <c r="G39" s="1" t="n">
        <v>42</v>
      </c>
      <c r="H39" s="6" t="str">
        <f aca="false">IF(G39&gt;=30,"Large",IF(G39&lt;=15,"Small","Medium"))</f>
        <v>Large</v>
      </c>
      <c r="I39" s="6" t="n">
        <f aca="false">VLOOKUP(G39,$A$3:$B$12,1)</f>
        <v>41</v>
      </c>
      <c r="J39" s="1" t="n">
        <v>14729.36</v>
      </c>
      <c r="K39" s="6" t="n">
        <f aca="false">IF(I39 &gt;31,0.01,0)</f>
        <v>0.01</v>
      </c>
      <c r="L39" s="7" t="n">
        <f aca="false">J39-(J39*K39)</f>
        <v>14582.0664</v>
      </c>
      <c r="M39" s="6" t="n">
        <f aca="false">IF(I39&gt;31,J39-O39,J39)</f>
        <v>14689.17</v>
      </c>
      <c r="N39" s="1" t="s">
        <v>13</v>
      </c>
      <c r="O39" s="1" t="n">
        <v>40.19</v>
      </c>
      <c r="P39" s="1" t="n">
        <f aca="false">IF(N39="Delivery Truck",J39-O39,J39)</f>
        <v>14689.17</v>
      </c>
    </row>
    <row r="40" customFormat="false" ht="13.8" hidden="false" customHeight="false" outlineLevel="0" collapsed="false">
      <c r="D40" s="1" t="n">
        <v>57698</v>
      </c>
      <c r="E40" s="5" t="n">
        <v>40914</v>
      </c>
      <c r="F40" s="1" t="s">
        <v>23</v>
      </c>
      <c r="G40" s="1" t="n">
        <v>13</v>
      </c>
      <c r="H40" s="6" t="str">
        <f aca="false">IF(G40&gt;=30,"Large",IF(G40&lt;=15,"Small","Medium"))</f>
        <v>Small</v>
      </c>
      <c r="I40" s="6" t="n">
        <f aca="false">VLOOKUP(G40,$A$3:$B$12,1)</f>
        <v>11</v>
      </c>
      <c r="J40" s="1" t="n">
        <v>4805.36</v>
      </c>
      <c r="K40" s="6" t="n">
        <f aca="false">IF(I40 &gt;31,0.01,0)</f>
        <v>0</v>
      </c>
      <c r="L40" s="7" t="n">
        <f aca="false">J40-(J40*K40)</f>
        <v>4805.36</v>
      </c>
      <c r="M40" s="6" t="n">
        <f aca="false">IF(I40&gt;31,J40-O40,J40)</f>
        <v>4805.36</v>
      </c>
      <c r="N40" s="1" t="s">
        <v>16</v>
      </c>
      <c r="O40" s="1" t="n">
        <v>19.99</v>
      </c>
      <c r="P40" s="1" t="n">
        <f aca="false">IF(N40="Delivery Truck",J40-O40,J40)</f>
        <v>4805.36</v>
      </c>
    </row>
    <row r="41" customFormat="false" ht="13.8" hidden="false" customHeight="false" outlineLevel="0" collapsed="false">
      <c r="D41" s="1" t="n">
        <v>57698</v>
      </c>
      <c r="E41" s="5" t="n">
        <v>40914</v>
      </c>
      <c r="F41" s="1" t="s">
        <v>23</v>
      </c>
      <c r="G41" s="1" t="n">
        <v>10</v>
      </c>
      <c r="H41" s="6" t="str">
        <f aca="false">IF(G41&gt;=30,"Large",IF(G41&lt;=15,"Small","Medium"))</f>
        <v>Small</v>
      </c>
      <c r="I41" s="6" t="n">
        <f aca="false">VLOOKUP(G41,$A$3:$B$12,1)</f>
        <v>6</v>
      </c>
      <c r="J41" s="1" t="n">
        <v>86</v>
      </c>
      <c r="K41" s="6" t="n">
        <f aca="false">IF(I41 &gt;31,0.01,0)</f>
        <v>0</v>
      </c>
      <c r="L41" s="7" t="n">
        <f aca="false">J41-(J41*K41)</f>
        <v>86</v>
      </c>
      <c r="M41" s="6" t="n">
        <f aca="false">IF(I41&gt;31,J41-O41,J41)</f>
        <v>86</v>
      </c>
      <c r="N41" s="1" t="s">
        <v>16</v>
      </c>
      <c r="O41" s="1" t="n">
        <v>9.23</v>
      </c>
      <c r="P41" s="1" t="n">
        <f aca="false">IF(N41="Delivery Truck",J41-O41,J41)</f>
        <v>86</v>
      </c>
    </row>
    <row r="42" customFormat="false" ht="13.8" hidden="false" customHeight="false" outlineLevel="0" collapsed="false">
      <c r="D42" s="1" t="n">
        <v>54115</v>
      </c>
      <c r="E42" s="5" t="n">
        <v>40915</v>
      </c>
      <c r="F42" s="1" t="s">
        <v>15</v>
      </c>
      <c r="G42" s="1" t="n">
        <v>24</v>
      </c>
      <c r="H42" s="6" t="str">
        <f aca="false">IF(G42&gt;=30,"Large",IF(G42&lt;=15,"Small","Medium"))</f>
        <v>Medium</v>
      </c>
      <c r="I42" s="6" t="n">
        <f aca="false">VLOOKUP(G42,$A$3:$B$12,1)</f>
        <v>21</v>
      </c>
      <c r="J42" s="1" t="n">
        <v>114.17</v>
      </c>
      <c r="K42" s="6" t="n">
        <f aca="false">IF(I42 &gt;31,0.01,0)</f>
        <v>0</v>
      </c>
      <c r="L42" s="7" t="n">
        <f aca="false">J42-(J42*K42)</f>
        <v>114.17</v>
      </c>
      <c r="M42" s="6" t="n">
        <f aca="false">IF(I42&gt;31,J42-O42,J42)</f>
        <v>114.17</v>
      </c>
      <c r="N42" s="1" t="s">
        <v>16</v>
      </c>
      <c r="O42" s="1" t="n">
        <v>5.15</v>
      </c>
      <c r="P42" s="1" t="n">
        <f aca="false">IF(N42="Delivery Truck",J42-O42,J42)</f>
        <v>114.17</v>
      </c>
    </row>
    <row r="43" customFormat="false" ht="13.8" hidden="false" customHeight="false" outlineLevel="0" collapsed="false">
      <c r="D43" s="1" t="n">
        <v>54115</v>
      </c>
      <c r="E43" s="5" t="n">
        <v>40915</v>
      </c>
      <c r="F43" s="1" t="s">
        <v>15</v>
      </c>
      <c r="G43" s="1" t="n">
        <v>39</v>
      </c>
      <c r="H43" s="6" t="str">
        <f aca="false">IF(G43&gt;=30,"Large",IF(G43&lt;=15,"Small","Medium"))</f>
        <v>Large</v>
      </c>
      <c r="I43" s="6" t="n">
        <f aca="false">VLOOKUP(G43,$A$3:$B$12,1)</f>
        <v>36</v>
      </c>
      <c r="J43" s="1" t="n">
        <v>197.11</v>
      </c>
      <c r="K43" s="6" t="n">
        <f aca="false">IF(I43 &gt;31,0.01,0)</f>
        <v>0.01</v>
      </c>
      <c r="L43" s="7" t="n">
        <f aca="false">J43-(J43*K43)</f>
        <v>195.1389</v>
      </c>
      <c r="M43" s="6" t="n">
        <f aca="false">IF(I43&gt;31,J43-O43,J43)</f>
        <v>192.16</v>
      </c>
      <c r="N43" s="1" t="s">
        <v>16</v>
      </c>
      <c r="O43" s="1" t="n">
        <v>4.95</v>
      </c>
      <c r="P43" s="1" t="n">
        <f aca="false">IF(N43="Delivery Truck",J43-O43,J43)</f>
        <v>197.11</v>
      </c>
    </row>
    <row r="44" customFormat="false" ht="13.8" hidden="false" customHeight="false" outlineLevel="0" collapsed="false">
      <c r="D44" s="1" t="n">
        <v>45284</v>
      </c>
      <c r="E44" s="5" t="n">
        <v>40915</v>
      </c>
      <c r="F44" s="1" t="s">
        <v>34</v>
      </c>
      <c r="G44" s="1" t="n">
        <v>7</v>
      </c>
      <c r="H44" s="6" t="str">
        <f aca="false">IF(G44&gt;=30,"Large",IF(G44&lt;=15,"Small","Medium"))</f>
        <v>Small</v>
      </c>
      <c r="I44" s="6" t="n">
        <f aca="false">VLOOKUP(G44,$A$3:$B$12,1)</f>
        <v>6</v>
      </c>
      <c r="J44" s="1" t="n">
        <v>91.43</v>
      </c>
      <c r="K44" s="6" t="n">
        <f aca="false">IF(I44 &gt;31,0.01,0)</f>
        <v>0</v>
      </c>
      <c r="L44" s="7" t="n">
        <f aca="false">J44-(J44*K44)</f>
        <v>91.43</v>
      </c>
      <c r="M44" s="6" t="n">
        <f aca="false">IF(I44&gt;31,J44-O44,J44)</f>
        <v>91.43</v>
      </c>
      <c r="N44" s="1" t="s">
        <v>16</v>
      </c>
      <c r="O44" s="1" t="n">
        <v>8.99</v>
      </c>
      <c r="P44" s="1" t="n">
        <f aca="false">IF(N44="Delivery Truck",J44-O44,J44)</f>
        <v>91.43</v>
      </c>
    </row>
    <row r="45" customFormat="false" ht="13.8" hidden="false" customHeight="false" outlineLevel="0" collapsed="false">
      <c r="D45" s="1" t="n">
        <v>5409</v>
      </c>
      <c r="E45" s="5" t="n">
        <v>40916</v>
      </c>
      <c r="F45" s="1" t="s">
        <v>15</v>
      </c>
      <c r="G45" s="1" t="n">
        <v>11</v>
      </c>
      <c r="H45" s="6" t="str">
        <f aca="false">IF(G45&gt;=30,"Large",IF(G45&lt;=15,"Small","Medium"))</f>
        <v>Small</v>
      </c>
      <c r="I45" s="6" t="n">
        <f aca="false">VLOOKUP(G45,$A$3:$B$12,1)</f>
        <v>11</v>
      </c>
      <c r="J45" s="1" t="n">
        <v>48.91</v>
      </c>
      <c r="K45" s="6" t="n">
        <f aca="false">IF(I45 &gt;31,0.01,0)</f>
        <v>0</v>
      </c>
      <c r="L45" s="7" t="n">
        <f aca="false">J45-(J45*K45)</f>
        <v>48.91</v>
      </c>
      <c r="M45" s="6" t="n">
        <f aca="false">IF(I45&gt;31,J45-O45,J45)</f>
        <v>48.91</v>
      </c>
      <c r="N45" s="1" t="s">
        <v>16</v>
      </c>
      <c r="O45" s="1" t="n">
        <v>2.97</v>
      </c>
      <c r="P45" s="1" t="n">
        <f aca="false">IF(N45="Delivery Truck",J45-O45,J45)</f>
        <v>48.91</v>
      </c>
    </row>
    <row r="46" customFormat="false" ht="13.8" hidden="false" customHeight="false" outlineLevel="0" collapsed="false">
      <c r="D46" s="1" t="n">
        <v>26818</v>
      </c>
      <c r="E46" s="5" t="n">
        <v>40916</v>
      </c>
      <c r="F46" s="1" t="s">
        <v>30</v>
      </c>
      <c r="G46" s="1" t="n">
        <v>23</v>
      </c>
      <c r="H46" s="6" t="str">
        <f aca="false">IF(G46&gt;=30,"Large",IF(G46&lt;=15,"Small","Medium"))</f>
        <v>Medium</v>
      </c>
      <c r="I46" s="6" t="n">
        <f aca="false">VLOOKUP(G46,$A$3:$B$12,1)</f>
        <v>21</v>
      </c>
      <c r="J46" s="1" t="n">
        <v>202.84</v>
      </c>
      <c r="K46" s="6" t="n">
        <f aca="false">IF(I46 &gt;31,0.01,0)</f>
        <v>0</v>
      </c>
      <c r="L46" s="7" t="n">
        <f aca="false">J46-(J46*K46)</f>
        <v>202.84</v>
      </c>
      <c r="M46" s="6" t="n">
        <f aca="false">IF(I46&gt;31,J46-O46,J46)</f>
        <v>202.84</v>
      </c>
      <c r="N46" s="1" t="s">
        <v>16</v>
      </c>
      <c r="O46" s="1" t="n">
        <v>5.6</v>
      </c>
      <c r="P46" s="1" t="n">
        <f aca="false">IF(N46="Delivery Truck",J46-O46,J46)</f>
        <v>202.84</v>
      </c>
    </row>
    <row r="47" customFormat="false" ht="13.8" hidden="false" customHeight="false" outlineLevel="0" collapsed="false">
      <c r="D47" s="1" t="n">
        <v>54307</v>
      </c>
      <c r="E47" s="5" t="n">
        <v>40916</v>
      </c>
      <c r="F47" s="1" t="s">
        <v>34</v>
      </c>
      <c r="G47" s="1" t="n">
        <v>41</v>
      </c>
      <c r="H47" s="6" t="str">
        <f aca="false">IF(G47&gt;=30,"Large",IF(G47&lt;=15,"Small","Medium"))</f>
        <v>Large</v>
      </c>
      <c r="I47" s="6" t="n">
        <f aca="false">VLOOKUP(G47,$A$3:$B$12,1)</f>
        <v>41</v>
      </c>
      <c r="J47" s="1" t="n">
        <v>198.29</v>
      </c>
      <c r="K47" s="6" t="n">
        <f aca="false">IF(I47 &gt;31,0.01,0)</f>
        <v>0.01</v>
      </c>
      <c r="L47" s="7" t="n">
        <f aca="false">J47-(J47*K47)</f>
        <v>196.3071</v>
      </c>
      <c r="M47" s="6" t="n">
        <f aca="false">IF(I47&gt;31,J47-O47,J47)</f>
        <v>192.61</v>
      </c>
      <c r="N47" s="1" t="s">
        <v>16</v>
      </c>
      <c r="O47" s="1" t="n">
        <v>5.68</v>
      </c>
      <c r="P47" s="1" t="n">
        <f aca="false">IF(N47="Delivery Truck",J47-O47,J47)</f>
        <v>198.29</v>
      </c>
    </row>
    <row r="48" customFormat="false" ht="13.8" hidden="false" customHeight="false" outlineLevel="0" collapsed="false">
      <c r="D48" s="1" t="n">
        <v>26818</v>
      </c>
      <c r="E48" s="5" t="n">
        <v>40916</v>
      </c>
      <c r="F48" s="1" t="s">
        <v>30</v>
      </c>
      <c r="G48" s="1" t="n">
        <v>5</v>
      </c>
      <c r="H48" s="6" t="str">
        <f aca="false">IF(G48&gt;=30,"Large",IF(G48&lt;=15,"Small","Medium"))</f>
        <v>Small</v>
      </c>
      <c r="I48" s="6" t="n">
        <f aca="false">VLOOKUP(G48,$A$3:$B$12,1)</f>
        <v>1</v>
      </c>
      <c r="J48" s="1" t="n">
        <v>78.39</v>
      </c>
      <c r="K48" s="6" t="n">
        <f aca="false">IF(I48 &gt;31,0.01,0)</f>
        <v>0</v>
      </c>
      <c r="L48" s="7" t="n">
        <f aca="false">J48-(J48*K48)</f>
        <v>78.39</v>
      </c>
      <c r="M48" s="6" t="n">
        <f aca="false">IF(I48&gt;31,J48-O48,J48)</f>
        <v>78.39</v>
      </c>
      <c r="N48" s="1" t="s">
        <v>21</v>
      </c>
      <c r="O48" s="1" t="n">
        <v>4.98</v>
      </c>
      <c r="P48" s="1" t="n">
        <f aca="false">IF(N48="Delivery Truck",J48-O48,J48)</f>
        <v>78.39</v>
      </c>
    </row>
    <row r="49" customFormat="false" ht="13.8" hidden="false" customHeight="false" outlineLevel="0" collapsed="false">
      <c r="D49" s="1" t="n">
        <v>7042</v>
      </c>
      <c r="E49" s="5" t="n">
        <v>40916</v>
      </c>
      <c r="F49" s="1" t="s">
        <v>19</v>
      </c>
      <c r="G49" s="1" t="n">
        <v>4</v>
      </c>
      <c r="H49" s="6" t="str">
        <f aca="false">IF(G49&gt;=30,"Large",IF(G49&lt;=15,"Small","Medium"))</f>
        <v>Small</v>
      </c>
      <c r="I49" s="6" t="n">
        <f aca="false">VLOOKUP(G49,$A$3:$B$12,1)</f>
        <v>1</v>
      </c>
      <c r="J49" s="1" t="n">
        <v>1187.864</v>
      </c>
      <c r="K49" s="6" t="n">
        <f aca="false">IF(I49 &gt;31,0.01,0)</f>
        <v>0</v>
      </c>
      <c r="L49" s="7" t="n">
        <f aca="false">J49-(J49*K49)</f>
        <v>1187.864</v>
      </c>
      <c r="M49" s="6" t="n">
        <f aca="false">IF(I49&gt;31,J49-O49,J49)</f>
        <v>1187.864</v>
      </c>
      <c r="N49" s="1" t="s">
        <v>13</v>
      </c>
      <c r="O49" s="1" t="n">
        <v>85.63</v>
      </c>
      <c r="P49" s="1" t="n">
        <f aca="false">IF(N49="Delivery Truck",J49-O49,J49)</f>
        <v>1102.234</v>
      </c>
    </row>
    <row r="50" customFormat="false" ht="13.8" hidden="false" customHeight="false" outlineLevel="0" collapsed="false">
      <c r="D50" s="1" t="n">
        <v>54307</v>
      </c>
      <c r="E50" s="5" t="n">
        <v>40916</v>
      </c>
      <c r="F50" s="1" t="s">
        <v>34</v>
      </c>
      <c r="G50" s="1" t="n">
        <v>14</v>
      </c>
      <c r="H50" s="6" t="str">
        <f aca="false">IF(G50&gt;=30,"Large",IF(G50&lt;=15,"Small","Medium"))</f>
        <v>Small</v>
      </c>
      <c r="I50" s="6" t="n">
        <f aca="false">VLOOKUP(G50,$A$3:$B$12,1)</f>
        <v>11</v>
      </c>
      <c r="J50" s="1" t="n">
        <v>3849.8</v>
      </c>
      <c r="K50" s="6" t="n">
        <f aca="false">IF(I50 &gt;31,0.01,0)</f>
        <v>0</v>
      </c>
      <c r="L50" s="7" t="n">
        <f aca="false">J50-(J50*K50)</f>
        <v>3849.8</v>
      </c>
      <c r="M50" s="6" t="n">
        <f aca="false">IF(I50&gt;31,J50-O50,J50)</f>
        <v>3849.8</v>
      </c>
      <c r="N50" s="1" t="s">
        <v>13</v>
      </c>
      <c r="O50" s="1" t="n">
        <v>35.67</v>
      </c>
      <c r="P50" s="1" t="n">
        <f aca="false">IF(N50="Delivery Truck",J50-O50,J50)</f>
        <v>3814.13</v>
      </c>
    </row>
    <row r="51" customFormat="false" ht="13.8" hidden="false" customHeight="false" outlineLevel="0" collapsed="false">
      <c r="D51" s="1" t="n">
        <v>14726</v>
      </c>
      <c r="E51" s="5" t="n">
        <v>40916</v>
      </c>
      <c r="F51" s="1" t="s">
        <v>15</v>
      </c>
      <c r="G51" s="1" t="n">
        <v>15</v>
      </c>
      <c r="H51" s="6" t="str">
        <f aca="false">IF(G51&gt;=30,"Large",IF(G51&lt;=15,"Small","Medium"))</f>
        <v>Small</v>
      </c>
      <c r="I51" s="6" t="n">
        <f aca="false">VLOOKUP(G51,$A$3:$B$12,1)</f>
        <v>11</v>
      </c>
      <c r="J51" s="1" t="n">
        <v>310.87</v>
      </c>
      <c r="K51" s="6" t="n">
        <f aca="false">IF(I51 &gt;31,0.01,0)</f>
        <v>0</v>
      </c>
      <c r="L51" s="7" t="n">
        <f aca="false">J51-(J51*K51)</f>
        <v>310.87</v>
      </c>
      <c r="M51" s="6" t="n">
        <f aca="false">IF(I51&gt;31,J51-O51,J51)</f>
        <v>310.87</v>
      </c>
      <c r="N51" s="1" t="s">
        <v>16</v>
      </c>
      <c r="O51" s="1" t="n">
        <v>4</v>
      </c>
      <c r="P51" s="1" t="n">
        <f aca="false">IF(N51="Delivery Truck",J51-O51,J51)</f>
        <v>310.87</v>
      </c>
    </row>
    <row r="52" customFormat="false" ht="13.8" hidden="false" customHeight="false" outlineLevel="0" collapsed="false">
      <c r="D52" s="1" t="n">
        <v>54307</v>
      </c>
      <c r="E52" s="5" t="n">
        <v>40916</v>
      </c>
      <c r="F52" s="1" t="s">
        <v>34</v>
      </c>
      <c r="G52" s="1" t="n">
        <v>15</v>
      </c>
      <c r="H52" s="6" t="str">
        <f aca="false">IF(G52&gt;=30,"Large",IF(G52&lt;=15,"Small","Medium"))</f>
        <v>Small</v>
      </c>
      <c r="I52" s="6" t="n">
        <f aca="false">VLOOKUP(G52,$A$3:$B$12,1)</f>
        <v>11</v>
      </c>
      <c r="J52" s="1" t="n">
        <v>243.52</v>
      </c>
      <c r="K52" s="6" t="n">
        <f aca="false">IF(I52 &gt;31,0.01,0)</f>
        <v>0</v>
      </c>
      <c r="L52" s="7" t="n">
        <f aca="false">J52-(J52*K52)</f>
        <v>243.52</v>
      </c>
      <c r="M52" s="6" t="n">
        <f aca="false">IF(I52&gt;31,J52-O52,J52)</f>
        <v>243.52</v>
      </c>
      <c r="N52" s="1" t="s">
        <v>16</v>
      </c>
      <c r="O52" s="1" t="n">
        <v>13.56</v>
      </c>
      <c r="P52" s="1" t="n">
        <f aca="false">IF(N52="Delivery Truck",J52-O52,J52)</f>
        <v>243.52</v>
      </c>
    </row>
    <row r="53" customFormat="false" ht="13.8" hidden="false" customHeight="false" outlineLevel="0" collapsed="false">
      <c r="D53" s="1" t="n">
        <v>42886</v>
      </c>
      <c r="E53" s="5" t="n">
        <v>40916</v>
      </c>
      <c r="F53" s="1" t="s">
        <v>19</v>
      </c>
      <c r="G53" s="1" t="n">
        <v>42</v>
      </c>
      <c r="H53" s="6" t="str">
        <f aca="false">IF(G53&gt;=30,"Large",IF(G53&lt;=15,"Small","Medium"))</f>
        <v>Large</v>
      </c>
      <c r="I53" s="6" t="n">
        <f aca="false">VLOOKUP(G53,$A$3:$B$12,1)</f>
        <v>41</v>
      </c>
      <c r="J53" s="1" t="n">
        <v>162.57</v>
      </c>
      <c r="K53" s="6" t="n">
        <f aca="false">IF(I53 &gt;31,0.01,0)</f>
        <v>0.01</v>
      </c>
      <c r="L53" s="7" t="n">
        <f aca="false">J53-(J53*K53)</f>
        <v>160.9443</v>
      </c>
      <c r="M53" s="6" t="n">
        <f aca="false">IF(I53&gt;31,J53-O53,J53)</f>
        <v>162.07</v>
      </c>
      <c r="N53" s="1" t="s">
        <v>16</v>
      </c>
      <c r="O53" s="1" t="n">
        <v>0.5</v>
      </c>
      <c r="P53" s="1" t="n">
        <f aca="false">IF(N53="Delivery Truck",J53-O53,J53)</f>
        <v>162.57</v>
      </c>
    </row>
    <row r="54" customFormat="false" ht="13.8" hidden="false" customHeight="false" outlineLevel="0" collapsed="false">
      <c r="D54" s="1" t="n">
        <v>59456</v>
      </c>
      <c r="E54" s="5" t="n">
        <v>40916</v>
      </c>
      <c r="F54" s="1" t="s">
        <v>15</v>
      </c>
      <c r="G54" s="1" t="n">
        <v>30</v>
      </c>
      <c r="H54" s="6" t="str">
        <f aca="false">IF(G54&gt;=30,"Large",IF(G54&lt;=15,"Small","Medium"))</f>
        <v>Large</v>
      </c>
      <c r="I54" s="6" t="n">
        <f aca="false">VLOOKUP(G54,$A$3:$B$12,1)</f>
        <v>26</v>
      </c>
      <c r="J54" s="1" t="n">
        <v>182.92</v>
      </c>
      <c r="K54" s="6" t="n">
        <f aca="false">IF(I54 &gt;31,0.01,0)</f>
        <v>0</v>
      </c>
      <c r="L54" s="7" t="n">
        <f aca="false">J54-(J54*K54)</f>
        <v>182.92</v>
      </c>
      <c r="M54" s="6" t="n">
        <f aca="false">IF(I54&gt;31,J54-O54,J54)</f>
        <v>182.92</v>
      </c>
      <c r="N54" s="1" t="s">
        <v>16</v>
      </c>
      <c r="O54" s="1" t="n">
        <v>49</v>
      </c>
      <c r="P54" s="1" t="n">
        <f aca="false">IF(N54="Delivery Truck",J54-O54,J54)</f>
        <v>182.92</v>
      </c>
    </row>
    <row r="55" customFormat="false" ht="13.8" hidden="false" customHeight="false" outlineLevel="0" collapsed="false">
      <c r="D55" s="1" t="n">
        <v>26818</v>
      </c>
      <c r="E55" s="5" t="n">
        <v>40916</v>
      </c>
      <c r="F55" s="1" t="s">
        <v>30</v>
      </c>
      <c r="G55" s="1" t="n">
        <v>36</v>
      </c>
      <c r="H55" s="6" t="str">
        <f aca="false">IF(G55&gt;=30,"Large",IF(G55&lt;=15,"Small","Medium"))</f>
        <v>Large</v>
      </c>
      <c r="I55" s="6" t="n">
        <f aca="false">VLOOKUP(G55,$A$3:$B$12,1)</f>
        <v>36</v>
      </c>
      <c r="J55" s="1" t="n">
        <v>251.34</v>
      </c>
      <c r="K55" s="6" t="n">
        <f aca="false">IF(I55 &gt;31,0.01,0)</f>
        <v>0.01</v>
      </c>
      <c r="L55" s="7" t="n">
        <f aca="false">J55-(J55*K55)</f>
        <v>248.8266</v>
      </c>
      <c r="M55" s="6" t="n">
        <f aca="false">IF(I55&gt;31,J55-O55,J55)</f>
        <v>243.62</v>
      </c>
      <c r="N55" s="1" t="s">
        <v>16</v>
      </c>
      <c r="O55" s="1" t="n">
        <v>7.72</v>
      </c>
      <c r="P55" s="1" t="n">
        <f aca="false">IF(N55="Delivery Truck",J55-O55,J55)</f>
        <v>251.34</v>
      </c>
    </row>
    <row r="56" customFormat="false" ht="13.8" hidden="false" customHeight="false" outlineLevel="0" collapsed="false">
      <c r="D56" s="1" t="n">
        <v>48704</v>
      </c>
      <c r="E56" s="5" t="n">
        <v>40917</v>
      </c>
      <c r="F56" s="1" t="s">
        <v>34</v>
      </c>
      <c r="G56" s="1" t="n">
        <v>11</v>
      </c>
      <c r="H56" s="6" t="str">
        <f aca="false">IF(G56&gt;=30,"Large",IF(G56&lt;=15,"Small","Medium"))</f>
        <v>Small</v>
      </c>
      <c r="I56" s="6" t="n">
        <f aca="false">VLOOKUP(G56,$A$3:$B$12,1)</f>
        <v>11</v>
      </c>
      <c r="J56" s="1" t="n">
        <v>1247.8595</v>
      </c>
      <c r="K56" s="6" t="n">
        <f aca="false">IF(I56 &gt;31,0.01,0)</f>
        <v>0</v>
      </c>
      <c r="L56" s="7" t="n">
        <f aca="false">J56-(J56*K56)</f>
        <v>1247.8595</v>
      </c>
      <c r="M56" s="6" t="n">
        <f aca="false">IF(I56&gt;31,J56-O56,J56)</f>
        <v>1247.8595</v>
      </c>
      <c r="N56" s="1" t="s">
        <v>16</v>
      </c>
      <c r="O56" s="1" t="n">
        <v>8.99</v>
      </c>
      <c r="P56" s="1" t="n">
        <f aca="false">IF(N56="Delivery Truck",J56-O56,J56)</f>
        <v>1247.8595</v>
      </c>
    </row>
    <row r="57" customFormat="false" ht="13.8" hidden="false" customHeight="false" outlineLevel="0" collapsed="false">
      <c r="D57" s="1" t="n">
        <v>51424</v>
      </c>
      <c r="E57" s="5" t="n">
        <v>40917</v>
      </c>
      <c r="F57" s="1" t="s">
        <v>30</v>
      </c>
      <c r="G57" s="1" t="n">
        <v>5</v>
      </c>
      <c r="H57" s="6" t="str">
        <f aca="false">IF(G57&gt;=30,"Large",IF(G57&lt;=15,"Small","Medium"))</f>
        <v>Small</v>
      </c>
      <c r="I57" s="6" t="n">
        <f aca="false">VLOOKUP(G57,$A$3:$B$12,1)</f>
        <v>1</v>
      </c>
      <c r="J57" s="1" t="n">
        <v>88.94</v>
      </c>
      <c r="K57" s="6" t="n">
        <f aca="false">IF(I57 &gt;31,0.01,0)</f>
        <v>0</v>
      </c>
      <c r="L57" s="7" t="n">
        <f aca="false">J57-(J57*K57)</f>
        <v>88.94</v>
      </c>
      <c r="M57" s="6" t="n">
        <f aca="false">IF(I57&gt;31,J57-O57,J57)</f>
        <v>88.94</v>
      </c>
      <c r="N57" s="1" t="s">
        <v>16</v>
      </c>
      <c r="O57" s="1" t="n">
        <v>7.04</v>
      </c>
      <c r="P57" s="1" t="n">
        <f aca="false">IF(N57="Delivery Truck",J57-O57,J57)</f>
        <v>88.94</v>
      </c>
    </row>
    <row r="58" customFormat="false" ht="13.8" hidden="false" customHeight="false" outlineLevel="0" collapsed="false">
      <c r="D58" s="1" t="n">
        <v>14820</v>
      </c>
      <c r="E58" s="5" t="n">
        <v>40917</v>
      </c>
      <c r="F58" s="1" t="s">
        <v>34</v>
      </c>
      <c r="G58" s="1" t="n">
        <v>39</v>
      </c>
      <c r="H58" s="6" t="str">
        <f aca="false">IF(G58&gt;=30,"Large",IF(G58&lt;=15,"Small","Medium"))</f>
        <v>Large</v>
      </c>
      <c r="I58" s="6" t="n">
        <f aca="false">VLOOKUP(G58,$A$3:$B$12,1)</f>
        <v>36</v>
      </c>
      <c r="J58" s="1" t="n">
        <v>278.902</v>
      </c>
      <c r="K58" s="6" t="n">
        <f aca="false">IF(I58 &gt;31,0.01,0)</f>
        <v>0.01</v>
      </c>
      <c r="L58" s="7" t="n">
        <f aca="false">J58-(J58*K58)</f>
        <v>276.11298</v>
      </c>
      <c r="M58" s="6" t="n">
        <f aca="false">IF(I58&gt;31,J58-O58,J58)</f>
        <v>273.872</v>
      </c>
      <c r="N58" s="1" t="s">
        <v>21</v>
      </c>
      <c r="O58" s="1" t="n">
        <v>5.03</v>
      </c>
      <c r="P58" s="1" t="n">
        <f aca="false">IF(N58="Delivery Truck",J58-O58,J58)</f>
        <v>278.902</v>
      </c>
    </row>
    <row r="59" customFormat="false" ht="13.8" hidden="false" customHeight="false" outlineLevel="0" collapsed="false">
      <c r="D59" s="1" t="n">
        <v>51424</v>
      </c>
      <c r="E59" s="5" t="n">
        <v>40917</v>
      </c>
      <c r="F59" s="1" t="s">
        <v>30</v>
      </c>
      <c r="G59" s="1" t="n">
        <v>48</v>
      </c>
      <c r="H59" s="6" t="str">
        <f aca="false">IF(G59&gt;=30,"Large",IF(G59&lt;=15,"Small","Medium"))</f>
        <v>Large</v>
      </c>
      <c r="I59" s="6" t="n">
        <f aca="false">VLOOKUP(G59,$A$3:$B$12,1)</f>
        <v>46</v>
      </c>
      <c r="J59" s="1" t="n">
        <v>113.98</v>
      </c>
      <c r="K59" s="6" t="n">
        <f aca="false">IF(I59 &gt;31,0.01,0)</f>
        <v>0.01</v>
      </c>
      <c r="L59" s="7" t="n">
        <f aca="false">J59-(J59*K59)</f>
        <v>112.8402</v>
      </c>
      <c r="M59" s="6" t="n">
        <f aca="false">IF(I59&gt;31,J59-O59,J59)</f>
        <v>113.18</v>
      </c>
      <c r="N59" s="1" t="s">
        <v>16</v>
      </c>
      <c r="O59" s="1" t="n">
        <v>0.8</v>
      </c>
      <c r="P59" s="1" t="n">
        <f aca="false">IF(N59="Delivery Truck",J59-O59,J59)</f>
        <v>113.98</v>
      </c>
    </row>
    <row r="60" customFormat="false" ht="13.8" hidden="false" customHeight="false" outlineLevel="0" collapsed="false">
      <c r="D60" s="1" t="n">
        <v>10053</v>
      </c>
      <c r="E60" s="5" t="n">
        <v>40918</v>
      </c>
      <c r="F60" s="1" t="s">
        <v>34</v>
      </c>
      <c r="G60" s="1" t="n">
        <v>44</v>
      </c>
      <c r="H60" s="6" t="str">
        <f aca="false">IF(G60&gt;=30,"Large",IF(G60&lt;=15,"Small","Medium"))</f>
        <v>Large</v>
      </c>
      <c r="I60" s="6" t="n">
        <f aca="false">VLOOKUP(G60,$A$3:$B$12,1)</f>
        <v>41</v>
      </c>
      <c r="J60" s="1" t="n">
        <v>6815.23</v>
      </c>
      <c r="K60" s="6" t="n">
        <f aca="false">IF(I60 &gt;31,0.01,0)</f>
        <v>0.01</v>
      </c>
      <c r="L60" s="7" t="n">
        <f aca="false">J60-(J60*K60)</f>
        <v>6747.0777</v>
      </c>
      <c r="M60" s="6" t="n">
        <f aca="false">IF(I60&gt;31,J60-O60,J60)</f>
        <v>6775.98</v>
      </c>
      <c r="N60" s="1" t="s">
        <v>13</v>
      </c>
      <c r="O60" s="1" t="n">
        <v>39.25</v>
      </c>
      <c r="P60" s="1" t="n">
        <f aca="false">IF(N60="Delivery Truck",J60-O60,J60)</f>
        <v>6775.98</v>
      </c>
    </row>
    <row r="61" customFormat="false" ht="13.8" hidden="false" customHeight="false" outlineLevel="0" collapsed="false">
      <c r="D61" s="1" t="n">
        <v>44033</v>
      </c>
      <c r="E61" s="5" t="n">
        <v>40918</v>
      </c>
      <c r="F61" s="1" t="s">
        <v>23</v>
      </c>
      <c r="G61" s="1" t="n">
        <v>45</v>
      </c>
      <c r="H61" s="6" t="str">
        <f aca="false">IF(G61&gt;=30,"Large",IF(G61&lt;=15,"Small","Medium"))</f>
        <v>Large</v>
      </c>
      <c r="I61" s="6" t="n">
        <f aca="false">VLOOKUP(G61,$A$3:$B$12,1)</f>
        <v>41</v>
      </c>
      <c r="J61" s="1" t="n">
        <v>5811.97</v>
      </c>
      <c r="K61" s="6" t="n">
        <f aca="false">IF(I61 &gt;31,0.01,0)</f>
        <v>0.01</v>
      </c>
      <c r="L61" s="7" t="n">
        <f aca="false">J61-(J61*K61)</f>
        <v>5753.8503</v>
      </c>
      <c r="M61" s="6" t="n">
        <f aca="false">IF(I61&gt;31,J61-O61,J61)</f>
        <v>5760.03</v>
      </c>
      <c r="N61" s="1" t="s">
        <v>13</v>
      </c>
      <c r="O61" s="1" t="n">
        <v>51.94</v>
      </c>
      <c r="P61" s="1" t="n">
        <f aca="false">IF(N61="Delivery Truck",J61-O61,J61)</f>
        <v>5760.03</v>
      </c>
    </row>
    <row r="62" customFormat="false" ht="13.8" hidden="false" customHeight="false" outlineLevel="0" collapsed="false">
      <c r="D62" s="1" t="n">
        <v>34662</v>
      </c>
      <c r="E62" s="5" t="n">
        <v>40918</v>
      </c>
      <c r="F62" s="1" t="s">
        <v>23</v>
      </c>
      <c r="G62" s="1" t="n">
        <v>35</v>
      </c>
      <c r="H62" s="6" t="str">
        <f aca="false">IF(G62&gt;=30,"Large",IF(G62&lt;=15,"Small","Medium"))</f>
        <v>Large</v>
      </c>
      <c r="I62" s="6" t="n">
        <f aca="false">VLOOKUP(G62,$A$3:$B$12,1)</f>
        <v>31</v>
      </c>
      <c r="J62" s="1" t="n">
        <v>12741.81</v>
      </c>
      <c r="K62" s="6" t="n">
        <f aca="false">IF(I62 &gt;31,0.01,0)</f>
        <v>0</v>
      </c>
      <c r="L62" s="7" t="n">
        <f aca="false">J62-(J62*K62)</f>
        <v>12741.81</v>
      </c>
      <c r="M62" s="6" t="n">
        <f aca="false">IF(I62&gt;31,J62-O62,J62)</f>
        <v>12741.81</v>
      </c>
      <c r="N62" s="1" t="s">
        <v>13</v>
      </c>
      <c r="O62" s="1" t="n">
        <v>99</v>
      </c>
      <c r="P62" s="1" t="n">
        <f aca="false">IF(N62="Delivery Truck",J62-O62,J62)</f>
        <v>12642.81</v>
      </c>
    </row>
    <row r="63" customFormat="false" ht="13.8" hidden="false" customHeight="false" outlineLevel="0" collapsed="false">
      <c r="D63" s="1" t="n">
        <v>18275</v>
      </c>
      <c r="E63" s="5" t="n">
        <v>40918</v>
      </c>
      <c r="F63" s="1" t="s">
        <v>15</v>
      </c>
      <c r="G63" s="1" t="n">
        <v>25</v>
      </c>
      <c r="H63" s="6" t="str">
        <f aca="false">IF(G63&gt;=30,"Large",IF(G63&lt;=15,"Small","Medium"))</f>
        <v>Medium</v>
      </c>
      <c r="I63" s="6" t="n">
        <f aca="false">VLOOKUP(G63,$A$3:$B$12,1)</f>
        <v>21</v>
      </c>
      <c r="J63" s="1" t="n">
        <v>322.73</v>
      </c>
      <c r="K63" s="6" t="n">
        <f aca="false">IF(I63 &gt;31,0.01,0)</f>
        <v>0</v>
      </c>
      <c r="L63" s="7" t="n">
        <f aca="false">J63-(J63*K63)</f>
        <v>322.73</v>
      </c>
      <c r="M63" s="6" t="n">
        <f aca="false">IF(I63&gt;31,J63-O63,J63)</f>
        <v>322.73</v>
      </c>
      <c r="N63" s="1" t="s">
        <v>16</v>
      </c>
      <c r="O63" s="1" t="n">
        <v>4.95</v>
      </c>
      <c r="P63" s="1" t="n">
        <f aca="false">IF(N63="Delivery Truck",J63-O63,J63)</f>
        <v>322.73</v>
      </c>
    </row>
    <row r="64" customFormat="false" ht="13.8" hidden="false" customHeight="false" outlineLevel="0" collapsed="false">
      <c r="D64" s="1" t="n">
        <v>10053</v>
      </c>
      <c r="E64" s="5" t="n">
        <v>40918</v>
      </c>
      <c r="F64" s="1" t="s">
        <v>34</v>
      </c>
      <c r="G64" s="1" t="n">
        <v>31</v>
      </c>
      <c r="H64" s="6" t="str">
        <f aca="false">IF(G64&gt;=30,"Large",IF(G64&lt;=15,"Small","Medium"))</f>
        <v>Large</v>
      </c>
      <c r="I64" s="6" t="n">
        <f aca="false">VLOOKUP(G64,$A$3:$B$12,1)</f>
        <v>31</v>
      </c>
      <c r="J64" s="1" t="n">
        <v>162.58</v>
      </c>
      <c r="K64" s="6" t="n">
        <f aca="false">IF(I64 &gt;31,0.01,0)</f>
        <v>0</v>
      </c>
      <c r="L64" s="7" t="n">
        <f aca="false">J64-(J64*K64)</f>
        <v>162.58</v>
      </c>
      <c r="M64" s="6" t="n">
        <f aca="false">IF(I64&gt;31,J64-O64,J64)</f>
        <v>162.58</v>
      </c>
      <c r="N64" s="1" t="s">
        <v>16</v>
      </c>
      <c r="O64" s="1" t="n">
        <v>4.93</v>
      </c>
      <c r="P64" s="1" t="n">
        <f aca="false">IF(N64="Delivery Truck",J64-O64,J64)</f>
        <v>162.58</v>
      </c>
    </row>
    <row r="65" customFormat="false" ht="13.8" hidden="false" customHeight="false" outlineLevel="0" collapsed="false">
      <c r="D65" s="1" t="n">
        <v>59969</v>
      </c>
      <c r="E65" s="5" t="n">
        <v>40919</v>
      </c>
      <c r="F65" s="1" t="s">
        <v>34</v>
      </c>
      <c r="G65" s="1" t="n">
        <v>42</v>
      </c>
      <c r="H65" s="6" t="str">
        <f aca="false">IF(G65&gt;=30,"Large",IF(G65&lt;=15,"Small","Medium"))</f>
        <v>Large</v>
      </c>
      <c r="I65" s="6" t="n">
        <f aca="false">VLOOKUP(G65,$A$3:$B$12,1)</f>
        <v>41</v>
      </c>
      <c r="J65" s="1" t="n">
        <v>437.73</v>
      </c>
      <c r="K65" s="6" t="n">
        <f aca="false">IF(I65 &gt;31,0.01,0)</f>
        <v>0.01</v>
      </c>
      <c r="L65" s="7" t="n">
        <f aca="false">J65-(J65*K65)</f>
        <v>433.3527</v>
      </c>
      <c r="M65" s="6" t="n">
        <f aca="false">IF(I65&gt;31,J65-O65,J65)</f>
        <v>436.34</v>
      </c>
      <c r="N65" s="1" t="s">
        <v>16</v>
      </c>
      <c r="O65" s="1" t="n">
        <v>1.39</v>
      </c>
      <c r="P65" s="1" t="n">
        <f aca="false">IF(N65="Delivery Truck",J65-O65,J65)</f>
        <v>437.73</v>
      </c>
    </row>
    <row r="66" customFormat="false" ht="13.8" hidden="false" customHeight="false" outlineLevel="0" collapsed="false">
      <c r="D66" s="1" t="n">
        <v>54786</v>
      </c>
      <c r="E66" s="5" t="n">
        <v>40919</v>
      </c>
      <c r="F66" s="1" t="s">
        <v>30</v>
      </c>
      <c r="G66" s="1" t="n">
        <v>30</v>
      </c>
      <c r="H66" s="6" t="str">
        <f aca="false">IF(G66&gt;=30,"Large",IF(G66&lt;=15,"Small","Medium"))</f>
        <v>Large</v>
      </c>
      <c r="I66" s="6" t="n">
        <f aca="false">VLOOKUP(G66,$A$3:$B$12,1)</f>
        <v>26</v>
      </c>
      <c r="J66" s="1" t="n">
        <v>380.28</v>
      </c>
      <c r="K66" s="6" t="n">
        <f aca="false">IF(I66 &gt;31,0.01,0)</f>
        <v>0</v>
      </c>
      <c r="L66" s="7" t="n">
        <f aca="false">J66-(J66*K66)</f>
        <v>380.28</v>
      </c>
      <c r="M66" s="6" t="n">
        <f aca="false">IF(I66&gt;31,J66-O66,J66)</f>
        <v>380.28</v>
      </c>
      <c r="N66" s="1" t="s">
        <v>16</v>
      </c>
      <c r="O66" s="1" t="n">
        <v>4.51</v>
      </c>
      <c r="P66" s="1" t="n">
        <f aca="false">IF(N66="Delivery Truck",J66-O66,J66)</f>
        <v>380.28</v>
      </c>
    </row>
    <row r="67" customFormat="false" ht="13.8" hidden="false" customHeight="false" outlineLevel="0" collapsed="false">
      <c r="D67" s="1" t="n">
        <v>47879</v>
      </c>
      <c r="E67" s="5" t="n">
        <v>40919</v>
      </c>
      <c r="F67" s="1" t="s">
        <v>23</v>
      </c>
      <c r="G67" s="1" t="n">
        <v>19</v>
      </c>
      <c r="H67" s="6" t="str">
        <f aca="false">IF(G67&gt;=30,"Large",IF(G67&lt;=15,"Small","Medium"))</f>
        <v>Medium</v>
      </c>
      <c r="I67" s="6" t="n">
        <f aca="false">VLOOKUP(G67,$A$3:$B$12,1)</f>
        <v>16</v>
      </c>
      <c r="J67" s="1" t="n">
        <v>172.54</v>
      </c>
      <c r="K67" s="6" t="n">
        <f aca="false">IF(I67 &gt;31,0.01,0)</f>
        <v>0</v>
      </c>
      <c r="L67" s="7" t="n">
        <f aca="false">J67-(J67*K67)</f>
        <v>172.54</v>
      </c>
      <c r="M67" s="6" t="n">
        <f aca="false">IF(I67&gt;31,J67-O67,J67)</f>
        <v>172.54</v>
      </c>
      <c r="N67" s="1" t="s">
        <v>16</v>
      </c>
      <c r="O67" s="1" t="n">
        <v>2.15</v>
      </c>
      <c r="P67" s="1" t="n">
        <f aca="false">IF(N67="Delivery Truck",J67-O67,J67)</f>
        <v>172.54</v>
      </c>
    </row>
    <row r="68" customFormat="false" ht="13.8" hidden="false" customHeight="false" outlineLevel="0" collapsed="false">
      <c r="D68" s="1" t="n">
        <v>22663</v>
      </c>
      <c r="E68" s="5" t="n">
        <v>40919</v>
      </c>
      <c r="F68" s="1" t="s">
        <v>15</v>
      </c>
      <c r="G68" s="1" t="n">
        <v>15</v>
      </c>
      <c r="H68" s="6" t="str">
        <f aca="false">IF(G68&gt;=30,"Large",IF(G68&lt;=15,"Small","Medium"))</f>
        <v>Small</v>
      </c>
      <c r="I68" s="6" t="n">
        <f aca="false">VLOOKUP(G68,$A$3:$B$12,1)</f>
        <v>11</v>
      </c>
      <c r="J68" s="1" t="n">
        <v>7190.06</v>
      </c>
      <c r="K68" s="6" t="n">
        <f aca="false">IF(I68 &gt;31,0.01,0)</f>
        <v>0</v>
      </c>
      <c r="L68" s="7" t="n">
        <f aca="false">J68-(J68*K68)</f>
        <v>7190.06</v>
      </c>
      <c r="M68" s="6" t="n">
        <f aca="false">IF(I68&gt;31,J68-O68,J68)</f>
        <v>7190.06</v>
      </c>
      <c r="N68" s="1" t="s">
        <v>13</v>
      </c>
      <c r="O68" s="1" t="n">
        <v>28.14</v>
      </c>
      <c r="P68" s="1" t="n">
        <f aca="false">IF(N68="Delivery Truck",J68-O68,J68)</f>
        <v>7161.92</v>
      </c>
    </row>
    <row r="69" customFormat="false" ht="13.8" hidden="false" customHeight="false" outlineLevel="0" collapsed="false">
      <c r="D69" s="1" t="n">
        <v>22663</v>
      </c>
      <c r="E69" s="5" t="n">
        <v>40919</v>
      </c>
      <c r="F69" s="1" t="s">
        <v>15</v>
      </c>
      <c r="G69" s="1" t="n">
        <v>35</v>
      </c>
      <c r="H69" s="6" t="str">
        <f aca="false">IF(G69&gt;=30,"Large",IF(G69&lt;=15,"Small","Medium"))</f>
        <v>Large</v>
      </c>
      <c r="I69" s="6" t="n">
        <f aca="false">VLOOKUP(G69,$A$3:$B$12,1)</f>
        <v>31</v>
      </c>
      <c r="J69" s="1" t="n">
        <v>9843.11</v>
      </c>
      <c r="K69" s="6" t="n">
        <f aca="false">IF(I69 &gt;31,0.01,0)</f>
        <v>0</v>
      </c>
      <c r="L69" s="7" t="n">
        <f aca="false">J69-(J69*K69)</f>
        <v>9843.11</v>
      </c>
      <c r="M69" s="6" t="n">
        <f aca="false">IF(I69&gt;31,J69-O69,J69)</f>
        <v>9843.11</v>
      </c>
      <c r="N69" s="1" t="s">
        <v>13</v>
      </c>
      <c r="O69" s="1" t="n">
        <v>57</v>
      </c>
      <c r="P69" s="1" t="n">
        <f aca="false">IF(N69="Delivery Truck",J69-O69,J69)</f>
        <v>9786.11</v>
      </c>
    </row>
    <row r="70" customFormat="false" ht="13.8" hidden="false" customHeight="false" outlineLevel="0" collapsed="false">
      <c r="D70" s="1" t="n">
        <v>59969</v>
      </c>
      <c r="E70" s="5" t="n">
        <v>40919</v>
      </c>
      <c r="F70" s="1" t="s">
        <v>34</v>
      </c>
      <c r="G70" s="1" t="n">
        <v>16</v>
      </c>
      <c r="H70" s="6" t="str">
        <f aca="false">IF(G70&gt;=30,"Large",IF(G70&lt;=15,"Small","Medium"))</f>
        <v>Medium</v>
      </c>
      <c r="I70" s="6" t="n">
        <f aca="false">VLOOKUP(G70,$A$3:$B$12,1)</f>
        <v>16</v>
      </c>
      <c r="J70" s="1" t="n">
        <v>275.01</v>
      </c>
      <c r="K70" s="6" t="n">
        <f aca="false">IF(I70 &gt;31,0.01,0)</f>
        <v>0</v>
      </c>
      <c r="L70" s="7" t="n">
        <f aca="false">J70-(J70*K70)</f>
        <v>275.01</v>
      </c>
      <c r="M70" s="6" t="n">
        <f aca="false">IF(I70&gt;31,J70-O70,J70)</f>
        <v>275.01</v>
      </c>
      <c r="N70" s="1" t="s">
        <v>16</v>
      </c>
      <c r="O70" s="1" t="n">
        <v>11.25</v>
      </c>
      <c r="P70" s="1" t="n">
        <f aca="false">IF(N70="Delivery Truck",J70-O70,J70)</f>
        <v>275.01</v>
      </c>
    </row>
    <row r="71" customFormat="false" ht="13.8" hidden="false" customHeight="false" outlineLevel="0" collapsed="false">
      <c r="D71" s="1" t="n">
        <v>44036</v>
      </c>
      <c r="E71" s="5" t="n">
        <v>40919</v>
      </c>
      <c r="F71" s="1" t="s">
        <v>34</v>
      </c>
      <c r="G71" s="1" t="n">
        <v>40</v>
      </c>
      <c r="H71" s="6" t="str">
        <f aca="false">IF(G71&gt;=30,"Large",IF(G71&lt;=15,"Small","Medium"))</f>
        <v>Large</v>
      </c>
      <c r="I71" s="6" t="n">
        <f aca="false">VLOOKUP(G71,$A$3:$B$12,1)</f>
        <v>36</v>
      </c>
      <c r="J71" s="1" t="n">
        <v>250.13</v>
      </c>
      <c r="K71" s="6" t="n">
        <f aca="false">IF(I71 &gt;31,0.01,0)</f>
        <v>0.01</v>
      </c>
      <c r="L71" s="7" t="n">
        <f aca="false">J71-(J71*K71)</f>
        <v>247.6287</v>
      </c>
      <c r="M71" s="6" t="n">
        <f aca="false">IF(I71&gt;31,J71-O71,J71)</f>
        <v>248.93</v>
      </c>
      <c r="N71" s="1" t="s">
        <v>21</v>
      </c>
      <c r="O71" s="1" t="n">
        <v>1.2</v>
      </c>
      <c r="P71" s="1" t="n">
        <f aca="false">IF(N71="Delivery Truck",J71-O71,J71)</f>
        <v>250.13</v>
      </c>
    </row>
    <row r="72" customFormat="false" ht="13.8" hidden="false" customHeight="false" outlineLevel="0" collapsed="false">
      <c r="D72" s="1" t="n">
        <v>51970</v>
      </c>
      <c r="E72" s="5" t="n">
        <v>40919</v>
      </c>
      <c r="F72" s="1" t="s">
        <v>30</v>
      </c>
      <c r="G72" s="1" t="n">
        <v>1</v>
      </c>
      <c r="H72" s="6" t="str">
        <f aca="false">IF(G72&gt;=30,"Large",IF(G72&lt;=15,"Small","Medium"))</f>
        <v>Small</v>
      </c>
      <c r="I72" s="6" t="n">
        <f aca="false">VLOOKUP(G72,$A$3:$B$12,1)</f>
        <v>1</v>
      </c>
      <c r="J72" s="1" t="n">
        <v>171.71</v>
      </c>
      <c r="K72" s="6" t="n">
        <f aca="false">IF(I72 &gt;31,0.01,0)</f>
        <v>0</v>
      </c>
      <c r="L72" s="7" t="n">
        <f aca="false">J72-(J72*K72)</f>
        <v>171.71</v>
      </c>
      <c r="M72" s="6" t="n">
        <f aca="false">IF(I72&gt;31,J72-O72,J72)</f>
        <v>171.71</v>
      </c>
      <c r="N72" s="1" t="s">
        <v>13</v>
      </c>
      <c r="O72" s="1" t="n">
        <v>56.14</v>
      </c>
      <c r="P72" s="1" t="n">
        <f aca="false">IF(N72="Delivery Truck",J72-O72,J72)</f>
        <v>115.57</v>
      </c>
    </row>
    <row r="73" customFormat="false" ht="13.8" hidden="false" customHeight="false" outlineLevel="0" collapsed="false">
      <c r="D73" s="1" t="n">
        <v>7783</v>
      </c>
      <c r="E73" s="5" t="n">
        <v>40920</v>
      </c>
      <c r="F73" s="1" t="s">
        <v>19</v>
      </c>
      <c r="G73" s="1" t="n">
        <v>3</v>
      </c>
      <c r="H73" s="6" t="str">
        <f aca="false">IF(G73&gt;=30,"Large",IF(G73&lt;=15,"Small","Medium"))</f>
        <v>Small</v>
      </c>
      <c r="I73" s="6" t="n">
        <f aca="false">VLOOKUP(G73,$A$3:$B$12,1)</f>
        <v>1</v>
      </c>
      <c r="J73" s="1" t="n">
        <v>31.35</v>
      </c>
      <c r="K73" s="6" t="n">
        <f aca="false">IF(I73 &gt;31,0.01,0)</f>
        <v>0</v>
      </c>
      <c r="L73" s="7" t="n">
        <f aca="false">J73-(J73*K73)</f>
        <v>31.35</v>
      </c>
      <c r="M73" s="6" t="n">
        <f aca="false">IF(I73&gt;31,J73-O73,J73)</f>
        <v>31.35</v>
      </c>
      <c r="N73" s="1" t="s">
        <v>16</v>
      </c>
      <c r="O73" s="1" t="n">
        <v>5.6</v>
      </c>
      <c r="P73" s="1" t="n">
        <f aca="false">IF(N73="Delivery Truck",J73-O73,J73)</f>
        <v>31.35</v>
      </c>
    </row>
    <row r="74" customFormat="false" ht="13.8" hidden="false" customHeight="false" outlineLevel="0" collapsed="false">
      <c r="D74" s="1" t="n">
        <v>292</v>
      </c>
      <c r="E74" s="5" t="n">
        <v>40920</v>
      </c>
      <c r="F74" s="1" t="s">
        <v>34</v>
      </c>
      <c r="G74" s="1" t="n">
        <v>43</v>
      </c>
      <c r="H74" s="6" t="str">
        <f aca="false">IF(G74&gt;=30,"Large",IF(G74&lt;=15,"Small","Medium"))</f>
        <v>Large</v>
      </c>
      <c r="I74" s="6" t="n">
        <f aca="false">VLOOKUP(G74,$A$3:$B$12,1)</f>
        <v>41</v>
      </c>
      <c r="J74" s="1" t="n">
        <v>412.62</v>
      </c>
      <c r="K74" s="6" t="n">
        <f aca="false">IF(I74 &gt;31,0.01,0)</f>
        <v>0.01</v>
      </c>
      <c r="L74" s="7" t="n">
        <f aca="false">J74-(J74*K74)</f>
        <v>408.4938</v>
      </c>
      <c r="M74" s="6" t="n">
        <f aca="false">IF(I74&gt;31,J74-O74,J74)</f>
        <v>411.23</v>
      </c>
      <c r="N74" s="1" t="s">
        <v>16</v>
      </c>
      <c r="O74" s="1" t="n">
        <v>1.39</v>
      </c>
      <c r="P74" s="1" t="n">
        <f aca="false">IF(N74="Delivery Truck",J74-O74,J74)</f>
        <v>412.62</v>
      </c>
    </row>
    <row r="75" customFormat="false" ht="13.8" hidden="false" customHeight="false" outlineLevel="0" collapsed="false">
      <c r="D75" s="1" t="n">
        <v>21382</v>
      </c>
      <c r="E75" s="5" t="n">
        <v>40920</v>
      </c>
      <c r="F75" s="1" t="s">
        <v>23</v>
      </c>
      <c r="G75" s="1" t="n">
        <v>27</v>
      </c>
      <c r="H75" s="6" t="str">
        <f aca="false">IF(G75&gt;=30,"Large",IF(G75&lt;=15,"Small","Medium"))</f>
        <v>Medium</v>
      </c>
      <c r="I75" s="6" t="n">
        <f aca="false">VLOOKUP(G75,$A$3:$B$12,1)</f>
        <v>26</v>
      </c>
      <c r="J75" s="1" t="n">
        <v>145.93</v>
      </c>
      <c r="K75" s="6" t="n">
        <f aca="false">IF(I75 &gt;31,0.01,0)</f>
        <v>0</v>
      </c>
      <c r="L75" s="7" t="n">
        <f aca="false">J75-(J75*K75)</f>
        <v>145.93</v>
      </c>
      <c r="M75" s="6" t="n">
        <f aca="false">IF(I75&gt;31,J75-O75,J75)</f>
        <v>145.93</v>
      </c>
      <c r="N75" s="1" t="s">
        <v>16</v>
      </c>
      <c r="O75" s="1" t="n">
        <v>7.44</v>
      </c>
      <c r="P75" s="1" t="n">
        <f aca="false">IF(N75="Delivery Truck",J75-O75,J75)</f>
        <v>145.93</v>
      </c>
    </row>
    <row r="76" customFormat="false" ht="13.8" hidden="false" customHeight="false" outlineLevel="0" collapsed="false">
      <c r="D76" s="1" t="n">
        <v>5382</v>
      </c>
      <c r="E76" s="5" t="n">
        <v>40920</v>
      </c>
      <c r="F76" s="1" t="s">
        <v>15</v>
      </c>
      <c r="G76" s="1" t="n">
        <v>30</v>
      </c>
      <c r="H76" s="6" t="str">
        <f aca="false">IF(G76&gt;=30,"Large",IF(G76&lt;=15,"Small","Medium"))</f>
        <v>Large</v>
      </c>
      <c r="I76" s="6" t="n">
        <f aca="false">VLOOKUP(G76,$A$3:$B$12,1)</f>
        <v>26</v>
      </c>
      <c r="J76" s="1" t="n">
        <v>260.12</v>
      </c>
      <c r="K76" s="6" t="n">
        <f aca="false">IF(I76 &gt;31,0.01,0)</f>
        <v>0</v>
      </c>
      <c r="L76" s="7" t="n">
        <f aca="false">J76-(J76*K76)</f>
        <v>260.12</v>
      </c>
      <c r="M76" s="6" t="n">
        <f aca="false">IF(I76&gt;31,J76-O76,J76)</f>
        <v>260.12</v>
      </c>
      <c r="N76" s="1" t="s">
        <v>16</v>
      </c>
      <c r="O76" s="1" t="n">
        <v>4.19</v>
      </c>
      <c r="P76" s="1" t="n">
        <f aca="false">IF(N76="Delivery Truck",J76-O76,J76)</f>
        <v>260.12</v>
      </c>
    </row>
    <row r="77" customFormat="false" ht="13.8" hidden="false" customHeight="false" outlineLevel="0" collapsed="false">
      <c r="D77" s="1" t="n">
        <v>51269</v>
      </c>
      <c r="E77" s="5" t="n">
        <v>40920</v>
      </c>
      <c r="F77" s="1" t="s">
        <v>34</v>
      </c>
      <c r="G77" s="1" t="n">
        <v>2</v>
      </c>
      <c r="H77" s="6" t="str">
        <f aca="false">IF(G77&gt;=30,"Large",IF(G77&lt;=15,"Small","Medium"))</f>
        <v>Small</v>
      </c>
      <c r="I77" s="6" t="n">
        <f aca="false">VLOOKUP(G77,$A$3:$B$12,1)</f>
        <v>1</v>
      </c>
      <c r="J77" s="1" t="n">
        <v>21.07</v>
      </c>
      <c r="K77" s="6" t="n">
        <f aca="false">IF(I77 &gt;31,0.01,0)</f>
        <v>0</v>
      </c>
      <c r="L77" s="7" t="n">
        <f aca="false">J77-(J77*K77)</f>
        <v>21.07</v>
      </c>
      <c r="M77" s="6" t="n">
        <f aca="false">IF(I77&gt;31,J77-O77,J77)</f>
        <v>21.07</v>
      </c>
      <c r="N77" s="1" t="s">
        <v>16</v>
      </c>
      <c r="O77" s="1" t="n">
        <v>2.99</v>
      </c>
      <c r="P77" s="1" t="n">
        <f aca="false">IF(N77="Delivery Truck",J77-O77,J77)</f>
        <v>21.07</v>
      </c>
    </row>
    <row r="78" customFormat="false" ht="13.8" hidden="false" customHeight="false" outlineLevel="0" collapsed="false">
      <c r="D78" s="1" t="n">
        <v>51269</v>
      </c>
      <c r="E78" s="5" t="n">
        <v>40920</v>
      </c>
      <c r="F78" s="1" t="s">
        <v>23</v>
      </c>
      <c r="G78" s="1" t="n">
        <v>20</v>
      </c>
      <c r="H78" s="6" t="str">
        <f aca="false">IF(G78&gt;=30,"Large",IF(G78&lt;=15,"Small","Medium"))</f>
        <v>Medium</v>
      </c>
      <c r="I78" s="6" t="n">
        <f aca="false">VLOOKUP(G78,$A$3:$B$12,1)</f>
        <v>16</v>
      </c>
      <c r="J78" s="1" t="n">
        <v>430.41</v>
      </c>
      <c r="K78" s="6" t="n">
        <f aca="false">IF(I78 &gt;31,0.01,0)</f>
        <v>0</v>
      </c>
      <c r="L78" s="7" t="n">
        <f aca="false">J78-(J78*K78)</f>
        <v>430.41</v>
      </c>
      <c r="M78" s="6" t="n">
        <f aca="false">IF(I78&gt;31,J78-O78,J78)</f>
        <v>430.41</v>
      </c>
      <c r="N78" s="1" t="s">
        <v>16</v>
      </c>
      <c r="O78" s="1" t="n">
        <v>7.58</v>
      </c>
      <c r="P78" s="1" t="n">
        <f aca="false">IF(N78="Delivery Truck",J78-O78,J78)</f>
        <v>430.41</v>
      </c>
    </row>
    <row r="79" customFormat="false" ht="13.8" hidden="false" customHeight="false" outlineLevel="0" collapsed="false">
      <c r="D79" s="1" t="n">
        <v>28485</v>
      </c>
      <c r="E79" s="5" t="n">
        <v>40920</v>
      </c>
      <c r="F79" s="1" t="s">
        <v>34</v>
      </c>
      <c r="G79" s="1" t="n">
        <v>12</v>
      </c>
      <c r="H79" s="6" t="str">
        <f aca="false">IF(G79&gt;=30,"Large",IF(G79&lt;=15,"Small","Medium"))</f>
        <v>Small</v>
      </c>
      <c r="I79" s="6" t="n">
        <f aca="false">VLOOKUP(G79,$A$3:$B$12,1)</f>
        <v>11</v>
      </c>
      <c r="J79" s="1" t="n">
        <v>49.18</v>
      </c>
      <c r="K79" s="6" t="n">
        <f aca="false">IF(I79 &gt;31,0.01,0)</f>
        <v>0</v>
      </c>
      <c r="L79" s="7" t="n">
        <f aca="false">J79-(J79*K79)</f>
        <v>49.18</v>
      </c>
      <c r="M79" s="6" t="n">
        <f aca="false">IF(I79&gt;31,J79-O79,J79)</f>
        <v>49.18</v>
      </c>
      <c r="N79" s="1" t="s">
        <v>16</v>
      </c>
      <c r="O79" s="1" t="n">
        <v>0.94</v>
      </c>
      <c r="P79" s="1" t="n">
        <f aca="false">IF(N79="Delivery Truck",J79-O79,J79)</f>
        <v>49.18</v>
      </c>
    </row>
    <row r="80" customFormat="false" ht="13.8" hidden="false" customHeight="false" outlineLevel="0" collapsed="false">
      <c r="D80" s="1" t="n">
        <v>21382</v>
      </c>
      <c r="E80" s="5" t="n">
        <v>40920</v>
      </c>
      <c r="F80" s="1" t="s">
        <v>23</v>
      </c>
      <c r="G80" s="1" t="n">
        <v>11</v>
      </c>
      <c r="H80" s="6" t="str">
        <f aca="false">IF(G80&gt;=30,"Large",IF(G80&lt;=15,"Small","Medium"))</f>
        <v>Small</v>
      </c>
      <c r="I80" s="6" t="n">
        <f aca="false">VLOOKUP(G80,$A$3:$B$12,1)</f>
        <v>11</v>
      </c>
      <c r="J80" s="1" t="n">
        <v>312.03</v>
      </c>
      <c r="K80" s="6" t="n">
        <f aca="false">IF(I80 &gt;31,0.01,0)</f>
        <v>0</v>
      </c>
      <c r="L80" s="7" t="n">
        <f aca="false">J80-(J80*K80)</f>
        <v>312.03</v>
      </c>
      <c r="M80" s="6" t="n">
        <f aca="false">IF(I80&gt;31,J80-O80,J80)</f>
        <v>312.03</v>
      </c>
      <c r="N80" s="1" t="s">
        <v>16</v>
      </c>
      <c r="O80" s="1" t="n">
        <v>5.5</v>
      </c>
      <c r="P80" s="1" t="n">
        <f aca="false">IF(N80="Delivery Truck",J80-O80,J80)</f>
        <v>312.03</v>
      </c>
    </row>
    <row r="81" customFormat="false" ht="13.8" hidden="false" customHeight="false" outlineLevel="0" collapsed="false">
      <c r="D81" s="1" t="n">
        <v>21382</v>
      </c>
      <c r="E81" s="5" t="n">
        <v>40920</v>
      </c>
      <c r="F81" s="1" t="s">
        <v>23</v>
      </c>
      <c r="G81" s="1" t="n">
        <v>21</v>
      </c>
      <c r="H81" s="6" t="str">
        <f aca="false">IF(G81&gt;=30,"Large",IF(G81&lt;=15,"Small","Medium"))</f>
        <v>Medium</v>
      </c>
      <c r="I81" s="6" t="n">
        <f aca="false">VLOOKUP(G81,$A$3:$B$12,1)</f>
        <v>21</v>
      </c>
      <c r="J81" s="1" t="n">
        <v>6435.87</v>
      </c>
      <c r="K81" s="6" t="n">
        <f aca="false">IF(I81 &gt;31,0.01,0)</f>
        <v>0</v>
      </c>
      <c r="L81" s="7" t="n">
        <f aca="false">J81-(J81*K81)</f>
        <v>6435.87</v>
      </c>
      <c r="M81" s="6" t="n">
        <f aca="false">IF(I81&gt;31,J81-O81,J81)</f>
        <v>6435.87</v>
      </c>
      <c r="N81" s="1" t="s">
        <v>13</v>
      </c>
      <c r="O81" s="1" t="n">
        <v>64.73</v>
      </c>
      <c r="P81" s="1" t="n">
        <f aca="false">IF(N81="Delivery Truck",J81-O81,J81)</f>
        <v>6371.14</v>
      </c>
    </row>
    <row r="82" customFormat="false" ht="13.8" hidden="false" customHeight="false" outlineLevel="0" collapsed="false">
      <c r="D82" s="1" t="n">
        <v>52068</v>
      </c>
      <c r="E82" s="5" t="n">
        <v>40921</v>
      </c>
      <c r="F82" s="1" t="s">
        <v>30</v>
      </c>
      <c r="G82" s="1" t="n">
        <v>21</v>
      </c>
      <c r="H82" s="6" t="str">
        <f aca="false">IF(G82&gt;=30,"Large",IF(G82&lt;=15,"Small","Medium"))</f>
        <v>Medium</v>
      </c>
      <c r="I82" s="6" t="n">
        <f aca="false">VLOOKUP(G82,$A$3:$B$12,1)</f>
        <v>21</v>
      </c>
      <c r="J82" s="1" t="n">
        <v>1217.5</v>
      </c>
      <c r="K82" s="6" t="n">
        <f aca="false">IF(I82 &gt;31,0.01,0)</f>
        <v>0</v>
      </c>
      <c r="L82" s="7" t="n">
        <f aca="false">J82-(J82*K82)</f>
        <v>1217.5</v>
      </c>
      <c r="M82" s="6" t="n">
        <f aca="false">IF(I82&gt;31,J82-O82,J82)</f>
        <v>1217.5</v>
      </c>
      <c r="N82" s="1" t="s">
        <v>13</v>
      </c>
      <c r="O82" s="1" t="n">
        <v>36.61</v>
      </c>
      <c r="P82" s="1" t="n">
        <f aca="false">IF(N82="Delivery Truck",J82-O82,J82)</f>
        <v>1180.89</v>
      </c>
    </row>
    <row r="83" customFormat="false" ht="13.8" hidden="false" customHeight="false" outlineLevel="0" collapsed="false">
      <c r="D83" s="1" t="n">
        <v>52068</v>
      </c>
      <c r="E83" s="5" t="n">
        <v>40921</v>
      </c>
      <c r="F83" s="1" t="s">
        <v>30</v>
      </c>
      <c r="G83" s="1" t="n">
        <v>17</v>
      </c>
      <c r="H83" s="6" t="str">
        <f aca="false">IF(G83&gt;=30,"Large",IF(G83&lt;=15,"Small","Medium"))</f>
        <v>Medium</v>
      </c>
      <c r="I83" s="6" t="n">
        <f aca="false">VLOOKUP(G83,$A$3:$B$12,1)</f>
        <v>16</v>
      </c>
      <c r="J83" s="1" t="n">
        <v>441.53</v>
      </c>
      <c r="K83" s="6" t="n">
        <f aca="false">IF(I83 &gt;31,0.01,0)</f>
        <v>0</v>
      </c>
      <c r="L83" s="7" t="n">
        <f aca="false">J83-(J83*K83)</f>
        <v>441.53</v>
      </c>
      <c r="M83" s="6" t="n">
        <f aca="false">IF(I83&gt;31,J83-O83,J83)</f>
        <v>441.53</v>
      </c>
      <c r="N83" s="1" t="s">
        <v>13</v>
      </c>
      <c r="O83" s="1" t="n">
        <v>14.36</v>
      </c>
      <c r="P83" s="1" t="n">
        <f aca="false">IF(N83="Delivery Truck",J83-O83,J83)</f>
        <v>427.17</v>
      </c>
    </row>
    <row r="84" customFormat="false" ht="13.8" hidden="false" customHeight="false" outlineLevel="0" collapsed="false">
      <c r="D84" s="1" t="n">
        <v>22914</v>
      </c>
      <c r="E84" s="5" t="n">
        <v>40921</v>
      </c>
      <c r="F84" s="1" t="s">
        <v>23</v>
      </c>
      <c r="G84" s="1" t="n">
        <v>30</v>
      </c>
      <c r="H84" s="6" t="str">
        <f aca="false">IF(G84&gt;=30,"Large",IF(G84&lt;=15,"Small","Medium"))</f>
        <v>Large</v>
      </c>
      <c r="I84" s="6" t="n">
        <f aca="false">VLOOKUP(G84,$A$3:$B$12,1)</f>
        <v>26</v>
      </c>
      <c r="J84" s="1" t="n">
        <v>336.65</v>
      </c>
      <c r="K84" s="6" t="n">
        <f aca="false">IF(I84 &gt;31,0.01,0)</f>
        <v>0</v>
      </c>
      <c r="L84" s="7" t="n">
        <f aca="false">J84-(J84*K84)</f>
        <v>336.65</v>
      </c>
      <c r="M84" s="6" t="n">
        <f aca="false">IF(I84&gt;31,J84-O84,J84)</f>
        <v>336.65</v>
      </c>
      <c r="N84" s="1" t="s">
        <v>16</v>
      </c>
      <c r="O84" s="1" t="n">
        <v>6.96</v>
      </c>
      <c r="P84" s="1" t="n">
        <f aca="false">IF(N84="Delivery Truck",J84-O84,J84)</f>
        <v>336.65</v>
      </c>
    </row>
    <row r="85" customFormat="false" ht="13.8" hidden="false" customHeight="false" outlineLevel="0" collapsed="false">
      <c r="D85" s="1" t="n">
        <v>52068</v>
      </c>
      <c r="E85" s="5" t="n">
        <v>40921</v>
      </c>
      <c r="F85" s="1" t="s">
        <v>30</v>
      </c>
      <c r="G85" s="1" t="n">
        <v>31</v>
      </c>
      <c r="H85" s="6" t="str">
        <f aca="false">IF(G85&gt;=30,"Large",IF(G85&lt;=15,"Small","Medium"))</f>
        <v>Large</v>
      </c>
      <c r="I85" s="6" t="n">
        <f aca="false">VLOOKUP(G85,$A$3:$B$12,1)</f>
        <v>31</v>
      </c>
      <c r="J85" s="1" t="n">
        <v>163.27</v>
      </c>
      <c r="K85" s="6" t="n">
        <f aca="false">IF(I85 &gt;31,0.01,0)</f>
        <v>0</v>
      </c>
      <c r="L85" s="7" t="n">
        <f aca="false">J85-(J85*K85)</f>
        <v>163.27</v>
      </c>
      <c r="M85" s="6" t="n">
        <f aca="false">IF(I85&gt;31,J85-O85,J85)</f>
        <v>163.27</v>
      </c>
      <c r="N85" s="1" t="s">
        <v>16</v>
      </c>
      <c r="O85" s="1" t="n">
        <v>2.99</v>
      </c>
      <c r="P85" s="1" t="n">
        <f aca="false">IF(N85="Delivery Truck",J85-O85,J85)</f>
        <v>163.27</v>
      </c>
    </row>
    <row r="86" customFormat="false" ht="13.8" hidden="false" customHeight="false" outlineLevel="0" collapsed="false">
      <c r="D86" s="1" t="n">
        <v>6501</v>
      </c>
      <c r="E86" s="5" t="n">
        <v>40921</v>
      </c>
      <c r="F86" s="1" t="s">
        <v>34</v>
      </c>
      <c r="G86" s="1" t="n">
        <v>35</v>
      </c>
      <c r="H86" s="6" t="str">
        <f aca="false">IF(G86&gt;=30,"Large",IF(G86&lt;=15,"Small","Medium"))</f>
        <v>Large</v>
      </c>
      <c r="I86" s="6" t="n">
        <f aca="false">VLOOKUP(G86,$A$3:$B$12,1)</f>
        <v>31</v>
      </c>
      <c r="J86" s="1" t="n">
        <v>236.99</v>
      </c>
      <c r="K86" s="6" t="n">
        <f aca="false">IF(I86 &gt;31,0.01,0)</f>
        <v>0</v>
      </c>
      <c r="L86" s="7" t="n">
        <f aca="false">J86-(J86*K86)</f>
        <v>236.99</v>
      </c>
      <c r="M86" s="6" t="n">
        <f aca="false">IF(I86&gt;31,J86-O86,J86)</f>
        <v>236.99</v>
      </c>
      <c r="N86" s="1" t="s">
        <v>16</v>
      </c>
      <c r="O86" s="1" t="n">
        <v>6.74</v>
      </c>
      <c r="P86" s="1" t="n">
        <f aca="false">IF(N86="Delivery Truck",J86-O86,J86)</f>
        <v>236.99</v>
      </c>
    </row>
    <row r="87" customFormat="false" ht="13.8" hidden="false" customHeight="false" outlineLevel="0" collapsed="false">
      <c r="D87" s="1" t="n">
        <v>52068</v>
      </c>
      <c r="E87" s="5" t="n">
        <v>40921</v>
      </c>
      <c r="F87" s="1" t="s">
        <v>30</v>
      </c>
      <c r="G87" s="1" t="n">
        <v>47</v>
      </c>
      <c r="H87" s="6" t="str">
        <f aca="false">IF(G87&gt;=30,"Large",IF(G87&lt;=15,"Small","Medium"))</f>
        <v>Large</v>
      </c>
      <c r="I87" s="6" t="n">
        <f aca="false">VLOOKUP(G87,$A$3:$B$12,1)</f>
        <v>46</v>
      </c>
      <c r="J87" s="1" t="n">
        <v>24559.91</v>
      </c>
      <c r="K87" s="6" t="n">
        <f aca="false">IF(I87 &gt;31,0.01,0)</f>
        <v>0.01</v>
      </c>
      <c r="L87" s="7" t="n">
        <f aca="false">J87-(J87*K87)</f>
        <v>24314.3109</v>
      </c>
      <c r="M87" s="6" t="n">
        <f aca="false">IF(I87&gt;31,J87-O87,J87)</f>
        <v>24543.28</v>
      </c>
      <c r="N87" s="1" t="s">
        <v>13</v>
      </c>
      <c r="O87" s="1" t="n">
        <v>16.63</v>
      </c>
      <c r="P87" s="1" t="n">
        <f aca="false">IF(N87="Delivery Truck",J87-O87,J87)</f>
        <v>24543.28</v>
      </c>
    </row>
    <row r="88" customFormat="false" ht="13.8" hidden="false" customHeight="false" outlineLevel="0" collapsed="false">
      <c r="D88" s="1" t="n">
        <v>6501</v>
      </c>
      <c r="E88" s="5" t="n">
        <v>40921</v>
      </c>
      <c r="F88" s="1" t="s">
        <v>34</v>
      </c>
      <c r="G88" s="1" t="n">
        <v>46</v>
      </c>
      <c r="H88" s="6" t="str">
        <f aca="false">IF(G88&gt;=30,"Large",IF(G88&lt;=15,"Small","Medium"))</f>
        <v>Large</v>
      </c>
      <c r="I88" s="6" t="n">
        <f aca="false">VLOOKUP(G88,$A$3:$B$12,1)</f>
        <v>46</v>
      </c>
      <c r="J88" s="1" t="n">
        <v>4617.336</v>
      </c>
      <c r="K88" s="6" t="n">
        <f aca="false">IF(I88 &gt;31,0.01,0)</f>
        <v>0.01</v>
      </c>
      <c r="L88" s="7" t="n">
        <f aca="false">J88-(J88*K88)</f>
        <v>4571.16264</v>
      </c>
      <c r="M88" s="6" t="n">
        <f aca="false">IF(I88&gt;31,J88-O88,J88)</f>
        <v>4609.646</v>
      </c>
      <c r="N88" s="1" t="s">
        <v>16</v>
      </c>
      <c r="O88" s="1" t="n">
        <v>7.69</v>
      </c>
      <c r="P88" s="1" t="n">
        <f aca="false">IF(N88="Delivery Truck",J88-O88,J88)</f>
        <v>4617.336</v>
      </c>
    </row>
    <row r="89" customFormat="false" ht="13.8" hidden="false" customHeight="false" outlineLevel="0" collapsed="false">
      <c r="D89" s="1" t="n">
        <v>36357</v>
      </c>
      <c r="E89" s="5" t="n">
        <v>40922</v>
      </c>
      <c r="F89" s="1" t="s">
        <v>30</v>
      </c>
      <c r="G89" s="1" t="n">
        <v>38</v>
      </c>
      <c r="H89" s="6" t="str">
        <f aca="false">IF(G89&gt;=30,"Large",IF(G89&lt;=15,"Small","Medium"))</f>
        <v>Large</v>
      </c>
      <c r="I89" s="6" t="n">
        <f aca="false">VLOOKUP(G89,$A$3:$B$12,1)</f>
        <v>36</v>
      </c>
      <c r="J89" s="1" t="n">
        <v>17605.77</v>
      </c>
      <c r="K89" s="6" t="n">
        <f aca="false">IF(I89 &gt;31,0.01,0)</f>
        <v>0.01</v>
      </c>
      <c r="L89" s="7" t="n">
        <f aca="false">J89-(J89*K89)</f>
        <v>17429.7123</v>
      </c>
      <c r="M89" s="6" t="n">
        <f aca="false">IF(I89&gt;31,J89-O89,J89)</f>
        <v>17556.77</v>
      </c>
      <c r="N89" s="1" t="s">
        <v>13</v>
      </c>
      <c r="O89" s="1" t="n">
        <v>49</v>
      </c>
      <c r="P89" s="1" t="n">
        <f aca="false">IF(N89="Delivery Truck",J89-O89,J89)</f>
        <v>17556.77</v>
      </c>
    </row>
    <row r="90" customFormat="false" ht="13.8" hidden="false" customHeight="false" outlineLevel="0" collapsed="false">
      <c r="D90" s="1" t="n">
        <v>16807</v>
      </c>
      <c r="E90" s="5" t="n">
        <v>40923</v>
      </c>
      <c r="F90" s="1" t="s">
        <v>19</v>
      </c>
      <c r="G90" s="1" t="n">
        <v>48</v>
      </c>
      <c r="H90" s="6" t="str">
        <f aca="false">IF(G90&gt;=30,"Large",IF(G90&lt;=15,"Small","Medium"))</f>
        <v>Large</v>
      </c>
      <c r="I90" s="6" t="n">
        <f aca="false">VLOOKUP(G90,$A$3:$B$12,1)</f>
        <v>46</v>
      </c>
      <c r="J90" s="1" t="n">
        <v>1585.6</v>
      </c>
      <c r="K90" s="6" t="n">
        <f aca="false">IF(I90 &gt;31,0.01,0)</f>
        <v>0.01</v>
      </c>
      <c r="L90" s="7" t="n">
        <f aca="false">J90-(J90*K90)</f>
        <v>1569.744</v>
      </c>
      <c r="M90" s="6" t="n">
        <f aca="false">IF(I90&gt;31,J90-O90,J90)</f>
        <v>1580.68</v>
      </c>
      <c r="N90" s="1" t="s">
        <v>16</v>
      </c>
      <c r="O90" s="1" t="n">
        <v>4.92</v>
      </c>
      <c r="P90" s="1" t="n">
        <f aca="false">IF(N90="Delivery Truck",J90-O90,J90)</f>
        <v>1585.6</v>
      </c>
    </row>
    <row r="91" customFormat="false" ht="13.8" hidden="false" customHeight="false" outlineLevel="0" collapsed="false">
      <c r="D91" s="1" t="n">
        <v>16807</v>
      </c>
      <c r="E91" s="5" t="n">
        <v>40923</v>
      </c>
      <c r="F91" s="1" t="s">
        <v>19</v>
      </c>
      <c r="G91" s="1" t="n">
        <v>30</v>
      </c>
      <c r="H91" s="6" t="str">
        <f aca="false">IF(G91&gt;=30,"Large",IF(G91&lt;=15,"Small","Medium"))</f>
        <v>Large</v>
      </c>
      <c r="I91" s="6" t="n">
        <f aca="false">VLOOKUP(G91,$A$3:$B$12,1)</f>
        <v>26</v>
      </c>
      <c r="J91" s="1" t="n">
        <v>215.85</v>
      </c>
      <c r="K91" s="6" t="n">
        <f aca="false">IF(I91 &gt;31,0.01,0)</f>
        <v>0</v>
      </c>
      <c r="L91" s="7" t="n">
        <f aca="false">J91-(J91*K91)</f>
        <v>215.85</v>
      </c>
      <c r="M91" s="6" t="n">
        <f aca="false">IF(I91&gt;31,J91-O91,J91)</f>
        <v>215.85</v>
      </c>
      <c r="N91" s="1" t="s">
        <v>16</v>
      </c>
      <c r="O91" s="1" t="n">
        <v>1.71</v>
      </c>
      <c r="P91" s="1" t="n">
        <f aca="false">IF(N91="Delivery Truck",J91-O91,J91)</f>
        <v>215.85</v>
      </c>
    </row>
    <row r="92" customFormat="false" ht="13.8" hidden="false" customHeight="false" outlineLevel="0" collapsed="false">
      <c r="D92" s="1" t="n">
        <v>13027</v>
      </c>
      <c r="E92" s="5" t="n">
        <v>40923</v>
      </c>
      <c r="F92" s="1" t="s">
        <v>23</v>
      </c>
      <c r="G92" s="1" t="n">
        <v>42</v>
      </c>
      <c r="H92" s="6" t="str">
        <f aca="false">IF(G92&gt;=30,"Large",IF(G92&lt;=15,"Small","Medium"))</f>
        <v>Large</v>
      </c>
      <c r="I92" s="6" t="n">
        <f aca="false">VLOOKUP(G92,$A$3:$B$12,1)</f>
        <v>41</v>
      </c>
      <c r="J92" s="1" t="n">
        <v>290.68</v>
      </c>
      <c r="K92" s="6" t="n">
        <f aca="false">IF(I92 &gt;31,0.01,0)</f>
        <v>0.01</v>
      </c>
      <c r="L92" s="7" t="n">
        <f aca="false">J92-(J92*K92)</f>
        <v>287.7732</v>
      </c>
      <c r="M92" s="6" t="n">
        <f aca="false">IF(I92&gt;31,J92-O92,J92)</f>
        <v>284.5</v>
      </c>
      <c r="N92" s="1" t="s">
        <v>16</v>
      </c>
      <c r="O92" s="1" t="n">
        <v>6.18</v>
      </c>
      <c r="P92" s="1" t="n">
        <f aca="false">IF(N92="Delivery Truck",J92-O92,J92)</f>
        <v>290.68</v>
      </c>
    </row>
    <row r="93" customFormat="false" ht="13.8" hidden="false" customHeight="false" outlineLevel="0" collapsed="false">
      <c r="D93" s="1" t="n">
        <v>23268</v>
      </c>
      <c r="E93" s="5" t="n">
        <v>40924</v>
      </c>
      <c r="F93" s="1" t="s">
        <v>34</v>
      </c>
      <c r="G93" s="1" t="n">
        <v>14</v>
      </c>
      <c r="H93" s="6" t="str">
        <f aca="false">IF(G93&gt;=30,"Large",IF(G93&lt;=15,"Small","Medium"))</f>
        <v>Small</v>
      </c>
      <c r="I93" s="6" t="n">
        <f aca="false">VLOOKUP(G93,$A$3:$B$12,1)</f>
        <v>11</v>
      </c>
      <c r="J93" s="1" t="n">
        <v>50.85</v>
      </c>
      <c r="K93" s="6" t="n">
        <f aca="false">IF(I93 &gt;31,0.01,0)</f>
        <v>0</v>
      </c>
      <c r="L93" s="7" t="n">
        <f aca="false">J93-(J93*K93)</f>
        <v>50.85</v>
      </c>
      <c r="M93" s="6" t="n">
        <f aca="false">IF(I93&gt;31,J93-O93,J93)</f>
        <v>50.85</v>
      </c>
      <c r="N93" s="1" t="s">
        <v>21</v>
      </c>
      <c r="O93" s="1" t="n">
        <v>2.2</v>
      </c>
      <c r="P93" s="1" t="n">
        <f aca="false">IF(N93="Delivery Truck",J93-O93,J93)</f>
        <v>50.85</v>
      </c>
    </row>
    <row r="94" customFormat="false" ht="13.8" hidden="false" customHeight="false" outlineLevel="0" collapsed="false">
      <c r="D94" s="1" t="n">
        <v>23268</v>
      </c>
      <c r="E94" s="5" t="n">
        <v>40924</v>
      </c>
      <c r="F94" s="1" t="s">
        <v>34</v>
      </c>
      <c r="G94" s="1" t="n">
        <v>5</v>
      </c>
      <c r="H94" s="6" t="str">
        <f aca="false">IF(G94&gt;=30,"Large",IF(G94&lt;=15,"Small","Medium"))</f>
        <v>Small</v>
      </c>
      <c r="I94" s="6" t="n">
        <f aca="false">VLOOKUP(G94,$A$3:$B$12,1)</f>
        <v>1</v>
      </c>
      <c r="J94" s="1" t="n">
        <v>255.31</v>
      </c>
      <c r="K94" s="6" t="n">
        <f aca="false">IF(I94 &gt;31,0.01,0)</f>
        <v>0</v>
      </c>
      <c r="L94" s="7" t="n">
        <f aca="false">J94-(J94*K94)</f>
        <v>255.31</v>
      </c>
      <c r="M94" s="6" t="n">
        <f aca="false">IF(I94&gt;31,J94-O94,J94)</f>
        <v>255.31</v>
      </c>
      <c r="N94" s="1" t="s">
        <v>16</v>
      </c>
      <c r="O94" s="1" t="n">
        <v>5.79</v>
      </c>
      <c r="P94" s="1" t="n">
        <f aca="false">IF(N94="Delivery Truck",J94-O94,J94)</f>
        <v>255.31</v>
      </c>
    </row>
    <row r="95" customFormat="false" ht="13.8" hidden="false" customHeight="false" outlineLevel="0" collapsed="false">
      <c r="D95" s="1" t="n">
        <v>29090</v>
      </c>
      <c r="E95" s="5" t="n">
        <v>40924</v>
      </c>
      <c r="F95" s="1" t="s">
        <v>19</v>
      </c>
      <c r="G95" s="1" t="n">
        <v>24</v>
      </c>
      <c r="H95" s="6" t="str">
        <f aca="false">IF(G95&gt;=30,"Large",IF(G95&lt;=15,"Small","Medium"))</f>
        <v>Medium</v>
      </c>
      <c r="I95" s="6" t="n">
        <f aca="false">VLOOKUP(G95,$A$3:$B$12,1)</f>
        <v>21</v>
      </c>
      <c r="J95" s="1" t="n">
        <v>99.1</v>
      </c>
      <c r="K95" s="6" t="n">
        <f aca="false">IF(I95 &gt;31,0.01,0)</f>
        <v>0</v>
      </c>
      <c r="L95" s="7" t="n">
        <f aca="false">J95-(J95*K95)</f>
        <v>99.1</v>
      </c>
      <c r="M95" s="6" t="n">
        <f aca="false">IF(I95&gt;31,J95-O95,J95)</f>
        <v>99.1</v>
      </c>
      <c r="N95" s="1" t="s">
        <v>16</v>
      </c>
      <c r="O95" s="1" t="n">
        <v>0.99</v>
      </c>
      <c r="P95" s="1" t="n">
        <f aca="false">IF(N95="Delivery Truck",J95-O95,J95)</f>
        <v>99.1</v>
      </c>
    </row>
    <row r="96" customFormat="false" ht="13.8" hidden="false" customHeight="false" outlineLevel="0" collapsed="false">
      <c r="D96" s="1" t="n">
        <v>3685</v>
      </c>
      <c r="E96" s="5" t="n">
        <v>40924</v>
      </c>
      <c r="F96" s="1" t="s">
        <v>19</v>
      </c>
      <c r="G96" s="1" t="n">
        <v>29</v>
      </c>
      <c r="H96" s="6" t="str">
        <f aca="false">IF(G96&gt;=30,"Large",IF(G96&lt;=15,"Small","Medium"))</f>
        <v>Medium</v>
      </c>
      <c r="I96" s="6" t="n">
        <f aca="false">VLOOKUP(G96,$A$3:$B$12,1)</f>
        <v>26</v>
      </c>
      <c r="J96" s="1" t="n">
        <v>106.78</v>
      </c>
      <c r="K96" s="6" t="n">
        <f aca="false">IF(I96 &gt;31,0.01,0)</f>
        <v>0</v>
      </c>
      <c r="L96" s="7" t="n">
        <f aca="false">J96-(J96*K96)</f>
        <v>106.78</v>
      </c>
      <c r="M96" s="6" t="n">
        <f aca="false">IF(I96&gt;31,J96-O96,J96)</f>
        <v>106.78</v>
      </c>
      <c r="N96" s="1" t="s">
        <v>16</v>
      </c>
      <c r="O96" s="1" t="n">
        <v>5</v>
      </c>
      <c r="P96" s="1" t="n">
        <f aca="false">IF(N96="Delivery Truck",J96-O96,J96)</f>
        <v>106.78</v>
      </c>
    </row>
    <row r="97" customFormat="false" ht="13.8" hidden="false" customHeight="false" outlineLevel="0" collapsed="false">
      <c r="D97" s="1" t="n">
        <v>29573</v>
      </c>
      <c r="E97" s="5" t="n">
        <v>40924</v>
      </c>
      <c r="F97" s="1" t="s">
        <v>23</v>
      </c>
      <c r="G97" s="1" t="n">
        <v>43</v>
      </c>
      <c r="H97" s="6" t="str">
        <f aca="false">IF(G97&gt;=30,"Large",IF(G97&lt;=15,"Small","Medium"))</f>
        <v>Large</v>
      </c>
      <c r="I97" s="6" t="n">
        <f aca="false">VLOOKUP(G97,$A$3:$B$12,1)</f>
        <v>41</v>
      </c>
      <c r="J97" s="1" t="n">
        <v>792.21</v>
      </c>
      <c r="K97" s="6" t="n">
        <f aca="false">IF(I97 &gt;31,0.01,0)</f>
        <v>0.01</v>
      </c>
      <c r="L97" s="7" t="n">
        <f aca="false">J97-(J97*K97)</f>
        <v>784.2879</v>
      </c>
      <c r="M97" s="6" t="n">
        <f aca="false">IF(I97&gt;31,J97-O97,J97)</f>
        <v>782.67</v>
      </c>
      <c r="N97" s="1" t="s">
        <v>16</v>
      </c>
      <c r="O97" s="1" t="n">
        <v>9.54</v>
      </c>
      <c r="P97" s="1" t="n">
        <f aca="false">IF(N97="Delivery Truck",J97-O97,J97)</f>
        <v>792.21</v>
      </c>
    </row>
    <row r="98" customFormat="false" ht="13.8" hidden="false" customHeight="false" outlineLevel="0" collapsed="false">
      <c r="D98" s="1" t="n">
        <v>9632</v>
      </c>
      <c r="E98" s="5" t="n">
        <v>40924</v>
      </c>
      <c r="F98" s="1" t="s">
        <v>15</v>
      </c>
      <c r="G98" s="1" t="n">
        <v>33</v>
      </c>
      <c r="H98" s="6" t="str">
        <f aca="false">IF(G98&gt;=30,"Large",IF(G98&lt;=15,"Small","Medium"))</f>
        <v>Large</v>
      </c>
      <c r="I98" s="6" t="n">
        <f aca="false">VLOOKUP(G98,$A$3:$B$12,1)</f>
        <v>31</v>
      </c>
      <c r="J98" s="1" t="n">
        <v>3633.03</v>
      </c>
      <c r="K98" s="6" t="n">
        <f aca="false">IF(I98 &gt;31,0.01,0)</f>
        <v>0</v>
      </c>
      <c r="L98" s="7" t="n">
        <f aca="false">J98-(J98*K98)</f>
        <v>3633.03</v>
      </c>
      <c r="M98" s="6" t="n">
        <f aca="false">IF(I98&gt;31,J98-O98,J98)</f>
        <v>3633.03</v>
      </c>
      <c r="N98" s="1" t="s">
        <v>16</v>
      </c>
      <c r="O98" s="1" t="n">
        <v>9.07</v>
      </c>
      <c r="P98" s="1" t="n">
        <f aca="false">IF(N98="Delivery Truck",J98-O98,J98)</f>
        <v>3633.03</v>
      </c>
    </row>
    <row r="99" customFormat="false" ht="13.8" hidden="false" customHeight="false" outlineLevel="0" collapsed="false">
      <c r="D99" s="1" t="n">
        <v>29090</v>
      </c>
      <c r="E99" s="5" t="n">
        <v>40924</v>
      </c>
      <c r="F99" s="1" t="s">
        <v>19</v>
      </c>
      <c r="G99" s="1" t="n">
        <v>36</v>
      </c>
      <c r="H99" s="6" t="str">
        <f aca="false">IF(G99&gt;=30,"Large",IF(G99&lt;=15,"Small","Medium"))</f>
        <v>Large</v>
      </c>
      <c r="I99" s="6" t="n">
        <f aca="false">VLOOKUP(G99,$A$3:$B$12,1)</f>
        <v>36</v>
      </c>
      <c r="J99" s="1" t="n">
        <v>380.34</v>
      </c>
      <c r="K99" s="6" t="n">
        <f aca="false">IF(I99 &gt;31,0.01,0)</f>
        <v>0.01</v>
      </c>
      <c r="L99" s="7" t="n">
        <f aca="false">J99-(J99*K99)</f>
        <v>376.5366</v>
      </c>
      <c r="M99" s="6" t="n">
        <f aca="false">IF(I99&gt;31,J99-O99,J99)</f>
        <v>373.43</v>
      </c>
      <c r="N99" s="1" t="s">
        <v>16</v>
      </c>
      <c r="O99" s="1" t="n">
        <v>6.91</v>
      </c>
      <c r="P99" s="1" t="n">
        <f aca="false">IF(N99="Delivery Truck",J99-O99,J99)</f>
        <v>380.34</v>
      </c>
    </row>
    <row r="100" customFormat="false" ht="13.8" hidden="false" customHeight="false" outlineLevel="0" collapsed="false">
      <c r="D100" s="1" t="n">
        <v>42753</v>
      </c>
      <c r="E100" s="5" t="n">
        <v>40926</v>
      </c>
      <c r="F100" s="1" t="s">
        <v>19</v>
      </c>
      <c r="G100" s="1" t="n">
        <v>45</v>
      </c>
      <c r="H100" s="6" t="str">
        <f aca="false">IF(G100&gt;=30,"Large",IF(G100&lt;=15,"Small","Medium"))</f>
        <v>Large</v>
      </c>
      <c r="I100" s="6" t="n">
        <f aca="false">VLOOKUP(G100,$A$3:$B$12,1)</f>
        <v>41</v>
      </c>
      <c r="J100" s="1" t="n">
        <v>4072.8175</v>
      </c>
      <c r="K100" s="6" t="n">
        <f aca="false">IF(I100 &gt;31,0.01,0)</f>
        <v>0.01</v>
      </c>
      <c r="L100" s="7" t="n">
        <f aca="false">J100-(J100*K100)</f>
        <v>4032.089325</v>
      </c>
      <c r="M100" s="6" t="n">
        <f aca="false">IF(I100&gt;31,J100-O100,J100)</f>
        <v>4069.8175</v>
      </c>
      <c r="N100" s="1" t="s">
        <v>16</v>
      </c>
      <c r="O100" s="1" t="n">
        <v>3</v>
      </c>
      <c r="P100" s="1" t="n">
        <f aca="false">IF(N100="Delivery Truck",J100-O100,J100)</f>
        <v>4072.8175</v>
      </c>
    </row>
    <row r="101" customFormat="false" ht="13.8" hidden="false" customHeight="false" outlineLevel="0" collapsed="false">
      <c r="D101" s="1" t="n">
        <v>52837</v>
      </c>
      <c r="E101" s="5" t="n">
        <v>40926</v>
      </c>
      <c r="F101" s="1" t="s">
        <v>23</v>
      </c>
      <c r="G101" s="1" t="n">
        <v>32</v>
      </c>
      <c r="H101" s="6" t="str">
        <f aca="false">IF(G101&gt;=30,"Large",IF(G101&lt;=15,"Small","Medium"))</f>
        <v>Large</v>
      </c>
      <c r="I101" s="6" t="n">
        <f aca="false">VLOOKUP(G101,$A$3:$B$12,1)</f>
        <v>31</v>
      </c>
      <c r="J101" s="1" t="n">
        <v>5934.39</v>
      </c>
      <c r="K101" s="6" t="n">
        <f aca="false">IF(I101 &gt;31,0.01,0)</f>
        <v>0</v>
      </c>
      <c r="L101" s="7" t="n">
        <f aca="false">J101-(J101*K101)</f>
        <v>5934.39</v>
      </c>
      <c r="M101" s="6" t="n">
        <f aca="false">IF(I101&gt;31,J101-O101,J101)</f>
        <v>5934.39</v>
      </c>
      <c r="N101" s="1" t="s">
        <v>16</v>
      </c>
      <c r="O101" s="1" t="n">
        <v>19.99</v>
      </c>
      <c r="P101" s="1" t="n">
        <f aca="false">IF(N101="Delivery Truck",J101-O101,J101)</f>
        <v>5934.39</v>
      </c>
    </row>
    <row r="102" customFormat="false" ht="13.8" hidden="false" customHeight="false" outlineLevel="0" collapsed="false">
      <c r="D102" s="1" t="n">
        <v>15491</v>
      </c>
      <c r="E102" s="5" t="n">
        <v>40926</v>
      </c>
      <c r="F102" s="1" t="s">
        <v>19</v>
      </c>
      <c r="G102" s="1" t="n">
        <v>5</v>
      </c>
      <c r="H102" s="6" t="str">
        <f aca="false">IF(G102&gt;=30,"Large",IF(G102&lt;=15,"Small","Medium"))</f>
        <v>Small</v>
      </c>
      <c r="I102" s="6" t="n">
        <f aca="false">VLOOKUP(G102,$A$3:$B$12,1)</f>
        <v>1</v>
      </c>
      <c r="J102" s="1" t="n">
        <v>901.374</v>
      </c>
      <c r="K102" s="6" t="n">
        <f aca="false">IF(I102 &gt;31,0.01,0)</f>
        <v>0</v>
      </c>
      <c r="L102" s="7" t="n">
        <f aca="false">J102-(J102*K102)</f>
        <v>901.374</v>
      </c>
      <c r="M102" s="6" t="n">
        <f aca="false">IF(I102&gt;31,J102-O102,J102)</f>
        <v>901.374</v>
      </c>
      <c r="N102" s="1" t="s">
        <v>16</v>
      </c>
      <c r="O102" s="1" t="n">
        <v>2.5</v>
      </c>
      <c r="P102" s="1" t="n">
        <f aca="false">IF(N102="Delivery Truck",J102-O102,J102)</f>
        <v>901.374</v>
      </c>
    </row>
    <row r="103" customFormat="false" ht="13.8" hidden="false" customHeight="false" outlineLevel="0" collapsed="false">
      <c r="D103" s="1" t="n">
        <v>51044</v>
      </c>
      <c r="E103" s="5" t="n">
        <v>40926</v>
      </c>
      <c r="F103" s="1" t="s">
        <v>15</v>
      </c>
      <c r="G103" s="1" t="n">
        <v>17</v>
      </c>
      <c r="H103" s="6" t="str">
        <f aca="false">IF(G103&gt;=30,"Large",IF(G103&lt;=15,"Small","Medium"))</f>
        <v>Medium</v>
      </c>
      <c r="I103" s="6" t="n">
        <f aca="false">VLOOKUP(G103,$A$3:$B$12,1)</f>
        <v>16</v>
      </c>
      <c r="J103" s="1" t="n">
        <v>155.89</v>
      </c>
      <c r="K103" s="6" t="n">
        <f aca="false">IF(I103 &gt;31,0.01,0)</f>
        <v>0</v>
      </c>
      <c r="L103" s="7" t="n">
        <f aca="false">J103-(J103*K103)</f>
        <v>155.89</v>
      </c>
      <c r="M103" s="6" t="n">
        <f aca="false">IF(I103&gt;31,J103-O103,J103)</f>
        <v>155.89</v>
      </c>
      <c r="N103" s="1" t="s">
        <v>16</v>
      </c>
      <c r="O103" s="1" t="n">
        <v>1.39</v>
      </c>
      <c r="P103" s="1" t="n">
        <f aca="false">IF(N103="Delivery Truck",J103-O103,J103)</f>
        <v>155.89</v>
      </c>
    </row>
    <row r="104" customFormat="false" ht="13.8" hidden="false" customHeight="false" outlineLevel="0" collapsed="false">
      <c r="D104" s="1" t="n">
        <v>51044</v>
      </c>
      <c r="E104" s="5" t="n">
        <v>40926</v>
      </c>
      <c r="F104" s="1" t="s">
        <v>15</v>
      </c>
      <c r="G104" s="1" t="n">
        <v>26</v>
      </c>
      <c r="H104" s="6" t="str">
        <f aca="false">IF(G104&gt;=30,"Large",IF(G104&lt;=15,"Small","Medium"))</f>
        <v>Medium</v>
      </c>
      <c r="I104" s="6" t="n">
        <f aca="false">VLOOKUP(G104,$A$3:$B$12,1)</f>
        <v>26</v>
      </c>
      <c r="J104" s="1" t="n">
        <v>1333.18</v>
      </c>
      <c r="K104" s="6" t="n">
        <f aca="false">IF(I104 &gt;31,0.01,0)</f>
        <v>0</v>
      </c>
      <c r="L104" s="7" t="n">
        <f aca="false">J104-(J104*K104)</f>
        <v>1333.18</v>
      </c>
      <c r="M104" s="6" t="n">
        <f aca="false">IF(I104&gt;31,J104-O104,J104)</f>
        <v>1333.18</v>
      </c>
      <c r="N104" s="1" t="s">
        <v>13</v>
      </c>
      <c r="O104" s="1" t="n">
        <v>14.19</v>
      </c>
      <c r="P104" s="1" t="n">
        <f aca="false">IF(N104="Delivery Truck",J104-O104,J104)</f>
        <v>1318.99</v>
      </c>
    </row>
    <row r="105" customFormat="false" ht="13.8" hidden="false" customHeight="false" outlineLevel="0" collapsed="false">
      <c r="D105" s="1" t="n">
        <v>51044</v>
      </c>
      <c r="E105" s="5" t="n">
        <v>40926</v>
      </c>
      <c r="F105" s="1" t="s">
        <v>15</v>
      </c>
      <c r="G105" s="1" t="n">
        <v>19</v>
      </c>
      <c r="H105" s="6" t="str">
        <f aca="false">IF(G105&gt;=30,"Large",IF(G105&lt;=15,"Small","Medium"))</f>
        <v>Medium</v>
      </c>
      <c r="I105" s="6" t="n">
        <f aca="false">VLOOKUP(G105,$A$3:$B$12,1)</f>
        <v>16</v>
      </c>
      <c r="J105" s="1" t="n">
        <v>117.27</v>
      </c>
      <c r="K105" s="6" t="n">
        <f aca="false">IF(I105 &gt;31,0.01,0)</f>
        <v>0</v>
      </c>
      <c r="L105" s="7" t="n">
        <f aca="false">J105-(J105*K105)</f>
        <v>117.27</v>
      </c>
      <c r="M105" s="6" t="n">
        <f aca="false">IF(I105&gt;31,J105-O105,J105)</f>
        <v>117.27</v>
      </c>
      <c r="N105" s="1" t="s">
        <v>16</v>
      </c>
      <c r="O105" s="1" t="n">
        <v>0.83</v>
      </c>
      <c r="P105" s="1" t="n">
        <f aca="false">IF(N105="Delivery Truck",J105-O105,J105)</f>
        <v>117.27</v>
      </c>
    </row>
    <row r="106" customFormat="false" ht="13.8" hidden="false" customHeight="false" outlineLevel="0" collapsed="false">
      <c r="D106" s="1" t="n">
        <v>11969</v>
      </c>
      <c r="E106" s="5" t="n">
        <v>40927</v>
      </c>
      <c r="F106" s="1" t="s">
        <v>30</v>
      </c>
      <c r="G106" s="1" t="n">
        <v>42</v>
      </c>
      <c r="H106" s="6" t="str">
        <f aca="false">IF(G106&gt;=30,"Large",IF(G106&lt;=15,"Small","Medium"))</f>
        <v>Large</v>
      </c>
      <c r="I106" s="6" t="n">
        <f aca="false">VLOOKUP(G106,$A$3:$B$12,1)</f>
        <v>41</v>
      </c>
      <c r="J106" s="1" t="n">
        <v>11460.76</v>
      </c>
      <c r="K106" s="6" t="n">
        <f aca="false">IF(I106 &gt;31,0.01,0)</f>
        <v>0.01</v>
      </c>
      <c r="L106" s="7" t="n">
        <f aca="false">J106-(J106*K106)</f>
        <v>11346.1524</v>
      </c>
      <c r="M106" s="6" t="n">
        <f aca="false">IF(I106&gt;31,J106-O106,J106)</f>
        <v>11400.76</v>
      </c>
      <c r="N106" s="1" t="s">
        <v>13</v>
      </c>
      <c r="O106" s="1" t="n">
        <v>60</v>
      </c>
      <c r="P106" s="1" t="n">
        <f aca="false">IF(N106="Delivery Truck",J106-O106,J106)</f>
        <v>11400.76</v>
      </c>
    </row>
    <row r="107" customFormat="false" ht="13.8" hidden="false" customHeight="false" outlineLevel="0" collapsed="false">
      <c r="D107" s="1" t="n">
        <v>8034</v>
      </c>
      <c r="E107" s="5" t="n">
        <v>40927</v>
      </c>
      <c r="F107" s="1" t="s">
        <v>34</v>
      </c>
      <c r="G107" s="1" t="n">
        <v>31</v>
      </c>
      <c r="H107" s="6" t="str">
        <f aca="false">IF(G107&gt;=30,"Large",IF(G107&lt;=15,"Small","Medium"))</f>
        <v>Large</v>
      </c>
      <c r="I107" s="6" t="n">
        <f aca="false">VLOOKUP(G107,$A$3:$B$12,1)</f>
        <v>31</v>
      </c>
      <c r="J107" s="1" t="n">
        <v>354.45</v>
      </c>
      <c r="K107" s="6" t="n">
        <f aca="false">IF(I107 &gt;31,0.01,0)</f>
        <v>0</v>
      </c>
      <c r="L107" s="7" t="n">
        <f aca="false">J107-(J107*K107)</f>
        <v>354.45</v>
      </c>
      <c r="M107" s="6" t="n">
        <f aca="false">IF(I107&gt;31,J107-O107,J107)</f>
        <v>354.45</v>
      </c>
      <c r="N107" s="1" t="s">
        <v>16</v>
      </c>
      <c r="O107" s="1" t="n">
        <v>3.99</v>
      </c>
      <c r="P107" s="1" t="n">
        <f aca="false">IF(N107="Delivery Truck",J107-O107,J107)</f>
        <v>354.45</v>
      </c>
    </row>
    <row r="108" customFormat="false" ht="13.8" hidden="false" customHeight="false" outlineLevel="0" collapsed="false">
      <c r="D108" s="1" t="n">
        <v>11969</v>
      </c>
      <c r="E108" s="5" t="n">
        <v>40927</v>
      </c>
      <c r="F108" s="1" t="s">
        <v>30</v>
      </c>
      <c r="G108" s="1" t="n">
        <v>9</v>
      </c>
      <c r="H108" s="6" t="str">
        <f aca="false">IF(G108&gt;=30,"Large",IF(G108&lt;=15,"Small","Medium"))</f>
        <v>Small</v>
      </c>
      <c r="I108" s="6" t="n">
        <f aca="false">VLOOKUP(G108,$A$3:$B$12,1)</f>
        <v>6</v>
      </c>
      <c r="J108" s="1" t="n">
        <v>1662.048</v>
      </c>
      <c r="K108" s="6" t="n">
        <f aca="false">IF(I108 &gt;31,0.01,0)</f>
        <v>0</v>
      </c>
      <c r="L108" s="7" t="n">
        <f aca="false">J108-(J108*K108)</f>
        <v>1662.048</v>
      </c>
      <c r="M108" s="6" t="n">
        <f aca="false">IF(I108&gt;31,J108-O108,J108)</f>
        <v>1662.048</v>
      </c>
      <c r="N108" s="1" t="s">
        <v>13</v>
      </c>
      <c r="O108" s="1" t="n">
        <v>110.2</v>
      </c>
      <c r="P108" s="1" t="n">
        <f aca="false">IF(N108="Delivery Truck",J108-O108,J108)</f>
        <v>1551.848</v>
      </c>
    </row>
    <row r="109" customFormat="false" ht="13.8" hidden="false" customHeight="false" outlineLevel="0" collapsed="false">
      <c r="D109" s="1" t="n">
        <v>8034</v>
      </c>
      <c r="E109" s="5" t="n">
        <v>40927</v>
      </c>
      <c r="F109" s="1" t="s">
        <v>34</v>
      </c>
      <c r="G109" s="1" t="n">
        <v>36</v>
      </c>
      <c r="H109" s="6" t="str">
        <f aca="false">IF(G109&gt;=30,"Large",IF(G109&lt;=15,"Small","Medium"))</f>
        <v>Large</v>
      </c>
      <c r="I109" s="6" t="n">
        <f aca="false">VLOOKUP(G109,$A$3:$B$12,1)</f>
        <v>36</v>
      </c>
      <c r="J109" s="1" t="n">
        <v>1606.4</v>
      </c>
      <c r="K109" s="6" t="n">
        <f aca="false">IF(I109 &gt;31,0.01,0)</f>
        <v>0.01</v>
      </c>
      <c r="L109" s="7" t="n">
        <f aca="false">J109-(J109*K109)</f>
        <v>1590.336</v>
      </c>
      <c r="M109" s="6" t="n">
        <f aca="false">IF(I109&gt;31,J109-O109,J109)</f>
        <v>1559.81</v>
      </c>
      <c r="N109" s="1" t="s">
        <v>13</v>
      </c>
      <c r="O109" s="1" t="n">
        <v>46.59</v>
      </c>
      <c r="P109" s="1" t="n">
        <f aca="false">IF(N109="Delivery Truck",J109-O109,J109)</f>
        <v>1559.81</v>
      </c>
    </row>
    <row r="110" customFormat="false" ht="13.8" hidden="false" customHeight="false" outlineLevel="0" collapsed="false">
      <c r="D110" s="1" t="n">
        <v>11969</v>
      </c>
      <c r="E110" s="5" t="n">
        <v>40927</v>
      </c>
      <c r="F110" s="1" t="s">
        <v>30</v>
      </c>
      <c r="G110" s="1" t="n">
        <v>16</v>
      </c>
      <c r="H110" s="6" t="str">
        <f aca="false">IF(G110&gt;=30,"Large",IF(G110&lt;=15,"Small","Medium"))</f>
        <v>Medium</v>
      </c>
      <c r="I110" s="6" t="n">
        <f aca="false">VLOOKUP(G110,$A$3:$B$12,1)</f>
        <v>16</v>
      </c>
      <c r="J110" s="1" t="n">
        <v>1684.96</v>
      </c>
      <c r="K110" s="6" t="n">
        <f aca="false">IF(I110 &gt;31,0.01,0)</f>
        <v>0</v>
      </c>
      <c r="L110" s="7" t="n">
        <f aca="false">J110-(J110*K110)</f>
        <v>1684.96</v>
      </c>
      <c r="M110" s="6" t="n">
        <f aca="false">IF(I110&gt;31,J110-O110,J110)</f>
        <v>1684.96</v>
      </c>
      <c r="N110" s="1" t="s">
        <v>16</v>
      </c>
      <c r="O110" s="1" t="n">
        <v>35</v>
      </c>
      <c r="P110" s="1" t="n">
        <f aca="false">IF(N110="Delivery Truck",J110-O110,J110)</f>
        <v>1684.96</v>
      </c>
    </row>
    <row r="111" customFormat="false" ht="13.8" hidden="false" customHeight="false" outlineLevel="0" collapsed="false">
      <c r="D111" s="1" t="n">
        <v>8034</v>
      </c>
      <c r="E111" s="5" t="n">
        <v>40927</v>
      </c>
      <c r="F111" s="1" t="s">
        <v>34</v>
      </c>
      <c r="G111" s="1" t="n">
        <v>13</v>
      </c>
      <c r="H111" s="6" t="str">
        <f aca="false">IF(G111&gt;=30,"Large",IF(G111&lt;=15,"Small","Medium"))</f>
        <v>Small</v>
      </c>
      <c r="I111" s="6" t="n">
        <f aca="false">VLOOKUP(G111,$A$3:$B$12,1)</f>
        <v>11</v>
      </c>
      <c r="J111" s="1" t="n">
        <v>238.43</v>
      </c>
      <c r="K111" s="6" t="n">
        <f aca="false">IF(I111 &gt;31,0.01,0)</f>
        <v>0</v>
      </c>
      <c r="L111" s="7" t="n">
        <f aca="false">J111-(J111*K111)</f>
        <v>238.43</v>
      </c>
      <c r="M111" s="6" t="n">
        <f aca="false">IF(I111&gt;31,J111-O111,J111)</f>
        <v>238.43</v>
      </c>
      <c r="N111" s="1" t="s">
        <v>16</v>
      </c>
      <c r="O111" s="1" t="n">
        <v>8.99</v>
      </c>
      <c r="P111" s="1" t="n">
        <f aca="false">IF(N111="Delivery Truck",J111-O111,J111)</f>
        <v>238.43</v>
      </c>
    </row>
    <row r="112" customFormat="false" ht="13.8" hidden="false" customHeight="false" outlineLevel="0" collapsed="false">
      <c r="D112" s="1" t="n">
        <v>6886</v>
      </c>
      <c r="E112" s="5" t="n">
        <v>40927</v>
      </c>
      <c r="F112" s="1" t="s">
        <v>34</v>
      </c>
      <c r="G112" s="1" t="n">
        <v>46</v>
      </c>
      <c r="H112" s="6" t="str">
        <f aca="false">IF(G112&gt;=30,"Large",IF(G112&lt;=15,"Small","Medium"))</f>
        <v>Large</v>
      </c>
      <c r="I112" s="6" t="n">
        <f aca="false">VLOOKUP(G112,$A$3:$B$12,1)</f>
        <v>46</v>
      </c>
      <c r="J112" s="1" t="n">
        <v>8177.07</v>
      </c>
      <c r="K112" s="6" t="n">
        <f aca="false">IF(I112 &gt;31,0.01,0)</f>
        <v>0.01</v>
      </c>
      <c r="L112" s="7" t="n">
        <f aca="false">J112-(J112*K112)</f>
        <v>8095.2993</v>
      </c>
      <c r="M112" s="6" t="n">
        <f aca="false">IF(I112&gt;31,J112-O112,J112)</f>
        <v>8157.08</v>
      </c>
      <c r="N112" s="1" t="s">
        <v>16</v>
      </c>
      <c r="O112" s="1" t="n">
        <v>19.99</v>
      </c>
      <c r="P112" s="1" t="n">
        <f aca="false">IF(N112="Delivery Truck",J112-O112,J112)</f>
        <v>8177.07</v>
      </c>
    </row>
    <row r="113" customFormat="false" ht="13.8" hidden="false" customHeight="false" outlineLevel="0" collapsed="false">
      <c r="D113" s="1" t="n">
        <v>33285</v>
      </c>
      <c r="E113" s="5" t="n">
        <v>40927</v>
      </c>
      <c r="F113" s="1" t="s">
        <v>34</v>
      </c>
      <c r="G113" s="1" t="n">
        <v>5</v>
      </c>
      <c r="H113" s="6" t="str">
        <f aca="false">IF(G113&gt;=30,"Large",IF(G113&lt;=15,"Small","Medium"))</f>
        <v>Small</v>
      </c>
      <c r="I113" s="6" t="n">
        <f aca="false">VLOOKUP(G113,$A$3:$B$12,1)</f>
        <v>1</v>
      </c>
      <c r="J113" s="1" t="n">
        <v>66.92</v>
      </c>
      <c r="K113" s="6" t="n">
        <f aca="false">IF(I113 &gt;31,0.01,0)</f>
        <v>0</v>
      </c>
      <c r="L113" s="7" t="n">
        <f aca="false">J113-(J113*K113)</f>
        <v>66.92</v>
      </c>
      <c r="M113" s="6" t="n">
        <f aca="false">IF(I113&gt;31,J113-O113,J113)</f>
        <v>66.92</v>
      </c>
      <c r="N113" s="1" t="s">
        <v>16</v>
      </c>
      <c r="O113" s="1" t="n">
        <v>6.13</v>
      </c>
      <c r="P113" s="1" t="n">
        <f aca="false">IF(N113="Delivery Truck",J113-O113,J113)</f>
        <v>66.92</v>
      </c>
    </row>
    <row r="114" customFormat="false" ht="13.8" hidden="false" customHeight="false" outlineLevel="0" collapsed="false">
      <c r="D114" s="1" t="n">
        <v>50433</v>
      </c>
      <c r="E114" s="5" t="n">
        <v>40927</v>
      </c>
      <c r="F114" s="1" t="s">
        <v>23</v>
      </c>
      <c r="G114" s="1" t="n">
        <v>50</v>
      </c>
      <c r="H114" s="6" t="str">
        <f aca="false">IF(G114&gt;=30,"Large",IF(G114&lt;=15,"Small","Medium"))</f>
        <v>Large</v>
      </c>
      <c r="I114" s="6" t="n">
        <f aca="false">VLOOKUP(G114,$A$3:$B$12,1)</f>
        <v>46</v>
      </c>
      <c r="J114" s="1" t="n">
        <v>6628.55</v>
      </c>
      <c r="K114" s="6" t="n">
        <f aca="false">IF(I114 &gt;31,0.01,0)</f>
        <v>0.01</v>
      </c>
      <c r="L114" s="7" t="n">
        <f aca="false">J114-(J114*K114)</f>
        <v>6562.2645</v>
      </c>
      <c r="M114" s="6" t="n">
        <f aca="false">IF(I114&gt;31,J114-O114,J114)</f>
        <v>6610.7</v>
      </c>
      <c r="N114" s="1" t="s">
        <v>13</v>
      </c>
      <c r="O114" s="1" t="n">
        <v>17.85</v>
      </c>
      <c r="P114" s="1" t="n">
        <f aca="false">IF(N114="Delivery Truck",J114-O114,J114)</f>
        <v>6610.7</v>
      </c>
    </row>
    <row r="115" customFormat="false" ht="13.8" hidden="false" customHeight="false" outlineLevel="0" collapsed="false">
      <c r="D115" s="1" t="n">
        <v>33956</v>
      </c>
      <c r="E115" s="5" t="n">
        <v>40927</v>
      </c>
      <c r="F115" s="1" t="s">
        <v>15</v>
      </c>
      <c r="G115" s="1" t="n">
        <v>13</v>
      </c>
      <c r="H115" s="6" t="str">
        <f aca="false">IF(G115&gt;=30,"Large",IF(G115&lt;=15,"Small","Medium"))</f>
        <v>Small</v>
      </c>
      <c r="I115" s="6" t="n">
        <f aca="false">VLOOKUP(G115,$A$3:$B$12,1)</f>
        <v>11</v>
      </c>
      <c r="J115" s="1" t="n">
        <v>109.58</v>
      </c>
      <c r="K115" s="6" t="n">
        <f aca="false">IF(I115 &gt;31,0.01,0)</f>
        <v>0</v>
      </c>
      <c r="L115" s="7" t="n">
        <f aca="false">J115-(J115*K115)</f>
        <v>109.58</v>
      </c>
      <c r="M115" s="6" t="n">
        <f aca="false">IF(I115&gt;31,J115-O115,J115)</f>
        <v>109.58</v>
      </c>
      <c r="N115" s="1" t="s">
        <v>16</v>
      </c>
      <c r="O115" s="1" t="n">
        <v>4</v>
      </c>
      <c r="P115" s="1" t="n">
        <f aca="false">IF(N115="Delivery Truck",J115-O115,J115)</f>
        <v>109.58</v>
      </c>
    </row>
    <row r="116" customFormat="false" ht="13.8" hidden="false" customHeight="false" outlineLevel="0" collapsed="false">
      <c r="D116" s="1" t="n">
        <v>38690</v>
      </c>
      <c r="E116" s="5" t="n">
        <v>40928</v>
      </c>
      <c r="F116" s="1" t="s">
        <v>15</v>
      </c>
      <c r="G116" s="1" t="n">
        <v>28</v>
      </c>
      <c r="H116" s="6" t="str">
        <f aca="false">IF(G116&gt;=30,"Large",IF(G116&lt;=15,"Small","Medium"))</f>
        <v>Medium</v>
      </c>
      <c r="I116" s="6" t="n">
        <f aca="false">VLOOKUP(G116,$A$3:$B$12,1)</f>
        <v>26</v>
      </c>
      <c r="J116" s="1" t="n">
        <v>697.5</v>
      </c>
      <c r="K116" s="6" t="n">
        <f aca="false">IF(I116 &gt;31,0.01,0)</f>
        <v>0</v>
      </c>
      <c r="L116" s="7" t="n">
        <f aca="false">J116-(J116*K116)</f>
        <v>697.5</v>
      </c>
      <c r="M116" s="6" t="n">
        <f aca="false">IF(I116&gt;31,J116-O116,J116)</f>
        <v>697.5</v>
      </c>
      <c r="N116" s="1" t="s">
        <v>16</v>
      </c>
      <c r="O116" s="1" t="n">
        <v>6.3</v>
      </c>
      <c r="P116" s="1" t="n">
        <f aca="false">IF(N116="Delivery Truck",J116-O116,J116)</f>
        <v>697.5</v>
      </c>
    </row>
    <row r="117" customFormat="false" ht="13.8" hidden="false" customHeight="false" outlineLevel="0" collapsed="false">
      <c r="D117" s="1" t="n">
        <v>29223</v>
      </c>
      <c r="E117" s="5" t="n">
        <v>40928</v>
      </c>
      <c r="F117" s="1" t="s">
        <v>34</v>
      </c>
      <c r="G117" s="1" t="n">
        <v>48</v>
      </c>
      <c r="H117" s="6" t="str">
        <f aca="false">IF(G117&gt;=30,"Large",IF(G117&lt;=15,"Small","Medium"))</f>
        <v>Large</v>
      </c>
      <c r="I117" s="6" t="n">
        <f aca="false">VLOOKUP(G117,$A$3:$B$12,1)</f>
        <v>46</v>
      </c>
      <c r="J117" s="1" t="n">
        <v>24701.12</v>
      </c>
      <c r="K117" s="6" t="n">
        <f aca="false">IF(I117 &gt;31,0.01,0)</f>
        <v>0.01</v>
      </c>
      <c r="L117" s="7" t="n">
        <f aca="false">J117-(J117*K117)</f>
        <v>24454.1088</v>
      </c>
      <c r="M117" s="6" t="n">
        <f aca="false">IF(I117&gt;31,J117-O117,J117)</f>
        <v>24675.12</v>
      </c>
      <c r="N117" s="1" t="s">
        <v>13</v>
      </c>
      <c r="O117" s="1" t="n">
        <v>26</v>
      </c>
      <c r="P117" s="1" t="n">
        <f aca="false">IF(N117="Delivery Truck",J117-O117,J117)</f>
        <v>24675.12</v>
      </c>
    </row>
    <row r="118" customFormat="false" ht="13.8" hidden="false" customHeight="false" outlineLevel="0" collapsed="false">
      <c r="D118" s="1" t="n">
        <v>19617</v>
      </c>
      <c r="E118" s="5" t="n">
        <v>40928</v>
      </c>
      <c r="F118" s="1" t="s">
        <v>15</v>
      </c>
      <c r="G118" s="1" t="n">
        <v>38</v>
      </c>
      <c r="H118" s="6" t="str">
        <f aca="false">IF(G118&gt;=30,"Large",IF(G118&lt;=15,"Small","Medium"))</f>
        <v>Large</v>
      </c>
      <c r="I118" s="6" t="n">
        <f aca="false">VLOOKUP(G118,$A$3:$B$12,1)</f>
        <v>36</v>
      </c>
      <c r="J118" s="1" t="n">
        <v>952.47</v>
      </c>
      <c r="K118" s="6" t="n">
        <f aca="false">IF(I118 &gt;31,0.01,0)</f>
        <v>0.01</v>
      </c>
      <c r="L118" s="7" t="n">
        <f aca="false">J118-(J118*K118)</f>
        <v>942.9453</v>
      </c>
      <c r="M118" s="6" t="n">
        <f aca="false">IF(I118&gt;31,J118-O118,J118)</f>
        <v>946.17</v>
      </c>
      <c r="N118" s="1" t="s">
        <v>16</v>
      </c>
      <c r="O118" s="1" t="n">
        <v>6.3</v>
      </c>
      <c r="P118" s="1" t="n">
        <f aca="false">IF(N118="Delivery Truck",J118-O118,J118)</f>
        <v>952.47</v>
      </c>
    </row>
    <row r="119" customFormat="false" ht="13.8" hidden="false" customHeight="false" outlineLevel="0" collapsed="false">
      <c r="D119" s="1" t="n">
        <v>19617</v>
      </c>
      <c r="E119" s="5" t="n">
        <v>40928</v>
      </c>
      <c r="F119" s="1" t="s">
        <v>15</v>
      </c>
      <c r="G119" s="1" t="n">
        <v>3</v>
      </c>
      <c r="H119" s="6" t="str">
        <f aca="false">IF(G119&gt;=30,"Large",IF(G119&lt;=15,"Small","Medium"))</f>
        <v>Small</v>
      </c>
      <c r="I119" s="6" t="n">
        <f aca="false">VLOOKUP(G119,$A$3:$B$12,1)</f>
        <v>1</v>
      </c>
      <c r="J119" s="1" t="n">
        <v>171.9635</v>
      </c>
      <c r="K119" s="6" t="n">
        <f aca="false">IF(I119 &gt;31,0.01,0)</f>
        <v>0</v>
      </c>
      <c r="L119" s="7" t="n">
        <f aca="false">J119-(J119*K119)</f>
        <v>171.9635</v>
      </c>
      <c r="M119" s="6" t="n">
        <f aca="false">IF(I119&gt;31,J119-O119,J119)</f>
        <v>171.9635</v>
      </c>
      <c r="N119" s="1" t="s">
        <v>16</v>
      </c>
      <c r="O119" s="1" t="n">
        <v>8.99</v>
      </c>
      <c r="P119" s="1" t="n">
        <f aca="false">IF(N119="Delivery Truck",J119-O119,J119)</f>
        <v>171.9635</v>
      </c>
    </row>
    <row r="120" customFormat="false" ht="13.8" hidden="false" customHeight="false" outlineLevel="0" collapsed="false">
      <c r="D120" s="1" t="n">
        <v>6016</v>
      </c>
      <c r="E120" s="5" t="n">
        <v>40928</v>
      </c>
      <c r="F120" s="1" t="s">
        <v>34</v>
      </c>
      <c r="G120" s="1" t="n">
        <v>19</v>
      </c>
      <c r="H120" s="6" t="str">
        <f aca="false">IF(G120&gt;=30,"Large",IF(G120&lt;=15,"Small","Medium"))</f>
        <v>Medium</v>
      </c>
      <c r="I120" s="6" t="n">
        <f aca="false">VLOOKUP(G120,$A$3:$B$12,1)</f>
        <v>16</v>
      </c>
      <c r="J120" s="1" t="n">
        <v>208.28</v>
      </c>
      <c r="K120" s="6" t="n">
        <f aca="false">IF(I120 &gt;31,0.01,0)</f>
        <v>0</v>
      </c>
      <c r="L120" s="7" t="n">
        <f aca="false">J120-(J120*K120)</f>
        <v>208.28</v>
      </c>
      <c r="M120" s="6" t="n">
        <f aca="false">IF(I120&gt;31,J120-O120,J120)</f>
        <v>208.28</v>
      </c>
      <c r="N120" s="1" t="s">
        <v>16</v>
      </c>
      <c r="O120" s="1" t="n">
        <v>5.43</v>
      </c>
      <c r="P120" s="1" t="n">
        <f aca="false">IF(N120="Delivery Truck",J120-O120,J120)</f>
        <v>208.28</v>
      </c>
    </row>
    <row r="121" customFormat="false" ht="13.8" hidden="false" customHeight="false" outlineLevel="0" collapsed="false">
      <c r="D121" s="1" t="n">
        <v>11428</v>
      </c>
      <c r="E121" s="5" t="n">
        <v>40929</v>
      </c>
      <c r="F121" s="1" t="s">
        <v>19</v>
      </c>
      <c r="G121" s="1" t="n">
        <v>16</v>
      </c>
      <c r="H121" s="6" t="str">
        <f aca="false">IF(G121&gt;=30,"Large",IF(G121&lt;=15,"Small","Medium"))</f>
        <v>Medium</v>
      </c>
      <c r="I121" s="6" t="n">
        <f aca="false">VLOOKUP(G121,$A$3:$B$12,1)</f>
        <v>16</v>
      </c>
      <c r="J121" s="1" t="n">
        <v>1554.53</v>
      </c>
      <c r="K121" s="6" t="n">
        <f aca="false">IF(I121 &gt;31,0.01,0)</f>
        <v>0</v>
      </c>
      <c r="L121" s="7" t="n">
        <f aca="false">J121-(J121*K121)</f>
        <v>1554.53</v>
      </c>
      <c r="M121" s="6" t="n">
        <f aca="false">IF(I121&gt;31,J121-O121,J121)</f>
        <v>1554.53</v>
      </c>
      <c r="N121" s="1" t="s">
        <v>16</v>
      </c>
      <c r="O121" s="1" t="n">
        <v>19.99</v>
      </c>
      <c r="P121" s="1" t="n">
        <f aca="false">IF(N121="Delivery Truck",J121-O121,J121)</f>
        <v>1554.53</v>
      </c>
    </row>
    <row r="122" customFormat="false" ht="13.8" hidden="false" customHeight="false" outlineLevel="0" collapsed="false">
      <c r="D122" s="1" t="n">
        <v>40706</v>
      </c>
      <c r="E122" s="5" t="n">
        <v>40929</v>
      </c>
      <c r="F122" s="1" t="s">
        <v>19</v>
      </c>
      <c r="G122" s="1" t="n">
        <v>40</v>
      </c>
      <c r="H122" s="6" t="str">
        <f aca="false">IF(G122&gt;=30,"Large",IF(G122&lt;=15,"Small","Medium"))</f>
        <v>Large</v>
      </c>
      <c r="I122" s="6" t="n">
        <f aca="false">VLOOKUP(G122,$A$3:$B$12,1)</f>
        <v>36</v>
      </c>
      <c r="J122" s="1" t="n">
        <v>111.04</v>
      </c>
      <c r="K122" s="6" t="n">
        <f aca="false">IF(I122 &gt;31,0.01,0)</f>
        <v>0.01</v>
      </c>
      <c r="L122" s="7" t="n">
        <f aca="false">J122-(J122*K122)</f>
        <v>109.9296</v>
      </c>
      <c r="M122" s="6" t="n">
        <f aca="false">IF(I122&gt;31,J122-O122,J122)</f>
        <v>110.54</v>
      </c>
      <c r="N122" s="1" t="s">
        <v>21</v>
      </c>
      <c r="O122" s="1" t="n">
        <v>0.5</v>
      </c>
      <c r="P122" s="1" t="n">
        <f aca="false">IF(N122="Delivery Truck",J122-O122,J122)</f>
        <v>111.04</v>
      </c>
    </row>
    <row r="123" customFormat="false" ht="13.8" hidden="false" customHeight="false" outlineLevel="0" collapsed="false">
      <c r="D123" s="1" t="n">
        <v>55618</v>
      </c>
      <c r="E123" s="5" t="n">
        <v>40929</v>
      </c>
      <c r="F123" s="1" t="s">
        <v>19</v>
      </c>
      <c r="G123" s="1" t="n">
        <v>48</v>
      </c>
      <c r="H123" s="6" t="str">
        <f aca="false">IF(G123&gt;=30,"Large",IF(G123&lt;=15,"Small","Medium"))</f>
        <v>Large</v>
      </c>
      <c r="I123" s="6" t="n">
        <f aca="false">VLOOKUP(G123,$A$3:$B$12,1)</f>
        <v>46</v>
      </c>
      <c r="J123" s="1" t="n">
        <v>1494.232</v>
      </c>
      <c r="K123" s="6" t="n">
        <f aca="false">IF(I123 &gt;31,0.01,0)</f>
        <v>0.01</v>
      </c>
      <c r="L123" s="7" t="n">
        <f aca="false">J123-(J123*K123)</f>
        <v>1479.28968</v>
      </c>
      <c r="M123" s="6" t="n">
        <f aca="false">IF(I123&gt;31,J123-O123,J123)</f>
        <v>1492.982</v>
      </c>
      <c r="N123" s="1" t="s">
        <v>16</v>
      </c>
      <c r="O123" s="1" t="n">
        <v>1.25</v>
      </c>
      <c r="P123" s="1" t="n">
        <f aca="false">IF(N123="Delivery Truck",J123-O123,J123)</f>
        <v>1494.232</v>
      </c>
    </row>
    <row r="124" customFormat="false" ht="13.8" hidden="false" customHeight="false" outlineLevel="0" collapsed="false">
      <c r="D124" s="1" t="n">
        <v>9761</v>
      </c>
      <c r="E124" s="5" t="n">
        <v>40930</v>
      </c>
      <c r="F124" s="1" t="s">
        <v>30</v>
      </c>
      <c r="G124" s="1" t="n">
        <v>23</v>
      </c>
      <c r="H124" s="6" t="str">
        <f aca="false">IF(G124&gt;=30,"Large",IF(G124&lt;=15,"Small","Medium"))</f>
        <v>Medium</v>
      </c>
      <c r="I124" s="6" t="n">
        <f aca="false">VLOOKUP(G124,$A$3:$B$12,1)</f>
        <v>21</v>
      </c>
      <c r="J124" s="1" t="n">
        <v>133.69</v>
      </c>
      <c r="K124" s="6" t="n">
        <f aca="false">IF(I124 &gt;31,0.01,0)</f>
        <v>0</v>
      </c>
      <c r="L124" s="7" t="n">
        <f aca="false">J124-(J124*K124)</f>
        <v>133.69</v>
      </c>
      <c r="M124" s="6" t="n">
        <f aca="false">IF(I124&gt;31,J124-O124,J124)</f>
        <v>133.69</v>
      </c>
      <c r="N124" s="1" t="s">
        <v>16</v>
      </c>
      <c r="O124" s="1" t="n">
        <v>7.15</v>
      </c>
      <c r="P124" s="1" t="n">
        <f aca="false">IF(N124="Delivery Truck",J124-O124,J124)</f>
        <v>133.69</v>
      </c>
    </row>
    <row r="125" customFormat="false" ht="13.8" hidden="false" customHeight="false" outlineLevel="0" collapsed="false">
      <c r="D125" s="1" t="n">
        <v>44549</v>
      </c>
      <c r="E125" s="5" t="n">
        <v>40930</v>
      </c>
      <c r="F125" s="1" t="s">
        <v>19</v>
      </c>
      <c r="G125" s="1" t="n">
        <v>5</v>
      </c>
      <c r="H125" s="6" t="str">
        <f aca="false">IF(G125&gt;=30,"Large",IF(G125&lt;=15,"Small","Medium"))</f>
        <v>Small</v>
      </c>
      <c r="I125" s="6" t="n">
        <f aca="false">VLOOKUP(G125,$A$3:$B$12,1)</f>
        <v>1</v>
      </c>
      <c r="J125" s="1" t="n">
        <v>11.25</v>
      </c>
      <c r="K125" s="6" t="n">
        <f aca="false">IF(I125 &gt;31,0.01,0)</f>
        <v>0</v>
      </c>
      <c r="L125" s="7" t="n">
        <f aca="false">J125-(J125*K125)</f>
        <v>11.25</v>
      </c>
      <c r="M125" s="6" t="n">
        <f aca="false">IF(I125&gt;31,J125-O125,J125)</f>
        <v>11.25</v>
      </c>
      <c r="N125" s="1" t="s">
        <v>16</v>
      </c>
      <c r="O125" s="1" t="n">
        <v>1.49</v>
      </c>
      <c r="P125" s="1" t="n">
        <f aca="false">IF(N125="Delivery Truck",J125-O125,J125)</f>
        <v>11.25</v>
      </c>
    </row>
    <row r="126" customFormat="false" ht="13.8" hidden="false" customHeight="false" outlineLevel="0" collapsed="false">
      <c r="D126" s="1" t="n">
        <v>9761</v>
      </c>
      <c r="E126" s="5" t="n">
        <v>40930</v>
      </c>
      <c r="F126" s="1" t="s">
        <v>30</v>
      </c>
      <c r="G126" s="1" t="n">
        <v>2</v>
      </c>
      <c r="H126" s="6" t="str">
        <f aca="false">IF(G126&gt;=30,"Large",IF(G126&lt;=15,"Small","Medium"))</f>
        <v>Small</v>
      </c>
      <c r="I126" s="6" t="n">
        <f aca="false">VLOOKUP(G126,$A$3:$B$12,1)</f>
        <v>1</v>
      </c>
      <c r="J126" s="1" t="n">
        <v>202.64</v>
      </c>
      <c r="K126" s="6" t="n">
        <f aca="false">IF(I126 &gt;31,0.01,0)</f>
        <v>0</v>
      </c>
      <c r="L126" s="7" t="n">
        <f aca="false">J126-(J126*K126)</f>
        <v>202.64</v>
      </c>
      <c r="M126" s="6" t="n">
        <f aca="false">IF(I126&gt;31,J126-O126,J126)</f>
        <v>202.64</v>
      </c>
      <c r="N126" s="1" t="s">
        <v>13</v>
      </c>
      <c r="O126" s="1" t="n">
        <v>14</v>
      </c>
      <c r="P126" s="1" t="n">
        <f aca="false">IF(N126="Delivery Truck",J126-O126,J126)</f>
        <v>188.64</v>
      </c>
    </row>
    <row r="127" customFormat="false" ht="13.8" hidden="false" customHeight="false" outlineLevel="0" collapsed="false">
      <c r="D127" s="1" t="n">
        <v>28582</v>
      </c>
      <c r="E127" s="5" t="n">
        <v>40930</v>
      </c>
      <c r="F127" s="1" t="s">
        <v>30</v>
      </c>
      <c r="G127" s="1" t="n">
        <v>40</v>
      </c>
      <c r="H127" s="6" t="str">
        <f aca="false">IF(G127&gt;=30,"Large",IF(G127&lt;=15,"Small","Medium"))</f>
        <v>Large</v>
      </c>
      <c r="I127" s="6" t="n">
        <f aca="false">VLOOKUP(G127,$A$3:$B$12,1)</f>
        <v>36</v>
      </c>
      <c r="J127" s="1" t="n">
        <v>1500.17</v>
      </c>
      <c r="K127" s="6" t="n">
        <f aca="false">IF(I127 &gt;31,0.01,0)</f>
        <v>0.01</v>
      </c>
      <c r="L127" s="7" t="n">
        <f aca="false">J127-(J127*K127)</f>
        <v>1485.1683</v>
      </c>
      <c r="M127" s="6" t="n">
        <f aca="false">IF(I127&gt;31,J127-O127,J127)</f>
        <v>1498.18</v>
      </c>
      <c r="N127" s="1" t="s">
        <v>21</v>
      </c>
      <c r="O127" s="1" t="n">
        <v>1.99</v>
      </c>
      <c r="P127" s="1" t="n">
        <f aca="false">IF(N127="Delivery Truck",J127-O127,J127)</f>
        <v>1500.17</v>
      </c>
    </row>
    <row r="128" customFormat="false" ht="13.8" hidden="false" customHeight="false" outlineLevel="0" collapsed="false">
      <c r="D128" s="1" t="n">
        <v>28582</v>
      </c>
      <c r="E128" s="5" t="n">
        <v>40930</v>
      </c>
      <c r="F128" s="1" t="s">
        <v>30</v>
      </c>
      <c r="G128" s="1" t="n">
        <v>45</v>
      </c>
      <c r="H128" s="6" t="str">
        <f aca="false">IF(G128&gt;=30,"Large",IF(G128&lt;=15,"Small","Medium"))</f>
        <v>Large</v>
      </c>
      <c r="I128" s="6" t="n">
        <f aca="false">VLOOKUP(G128,$A$3:$B$12,1)</f>
        <v>41</v>
      </c>
      <c r="J128" s="1" t="n">
        <v>377.31</v>
      </c>
      <c r="K128" s="6" t="n">
        <f aca="false">IF(I128 &gt;31,0.01,0)</f>
        <v>0.01</v>
      </c>
      <c r="L128" s="7" t="n">
        <f aca="false">J128-(J128*K128)</f>
        <v>373.5369</v>
      </c>
      <c r="M128" s="6" t="n">
        <f aca="false">IF(I128&gt;31,J128-O128,J128)</f>
        <v>374.44</v>
      </c>
      <c r="N128" s="1" t="s">
        <v>16</v>
      </c>
      <c r="O128" s="1" t="n">
        <v>2.87</v>
      </c>
      <c r="P128" s="1" t="n">
        <f aca="false">IF(N128="Delivery Truck",J128-O128,J128)</f>
        <v>377.31</v>
      </c>
    </row>
    <row r="129" customFormat="false" ht="13.8" hidden="false" customHeight="false" outlineLevel="0" collapsed="false">
      <c r="D129" s="1" t="n">
        <v>2688</v>
      </c>
      <c r="E129" s="5" t="n">
        <v>40931</v>
      </c>
      <c r="F129" s="1" t="s">
        <v>34</v>
      </c>
      <c r="G129" s="1" t="n">
        <v>11</v>
      </c>
      <c r="H129" s="6" t="str">
        <f aca="false">IF(G129&gt;=30,"Large",IF(G129&lt;=15,"Small","Medium"))</f>
        <v>Small</v>
      </c>
      <c r="I129" s="6" t="n">
        <f aca="false">VLOOKUP(G129,$A$3:$B$12,1)</f>
        <v>11</v>
      </c>
      <c r="J129" s="1" t="n">
        <v>1559.4355</v>
      </c>
      <c r="K129" s="6" t="n">
        <f aca="false">IF(I129 &gt;31,0.01,0)</f>
        <v>0</v>
      </c>
      <c r="L129" s="7" t="n">
        <f aca="false">J129-(J129*K129)</f>
        <v>1559.4355</v>
      </c>
      <c r="M129" s="6" t="n">
        <f aca="false">IF(I129&gt;31,J129-O129,J129)</f>
        <v>1559.4355</v>
      </c>
      <c r="N129" s="1" t="s">
        <v>16</v>
      </c>
      <c r="O129" s="1" t="n">
        <v>3.9</v>
      </c>
      <c r="P129" s="1" t="n">
        <f aca="false">IF(N129="Delivery Truck",J129-O129,J129)</f>
        <v>1559.4355</v>
      </c>
    </row>
    <row r="130" customFormat="false" ht="13.8" hidden="false" customHeight="false" outlineLevel="0" collapsed="false">
      <c r="D130" s="1" t="n">
        <v>2688</v>
      </c>
      <c r="E130" s="5" t="n">
        <v>40931</v>
      </c>
      <c r="F130" s="1" t="s">
        <v>34</v>
      </c>
      <c r="G130" s="1" t="n">
        <v>31</v>
      </c>
      <c r="H130" s="6" t="str">
        <f aca="false">IF(G130&gt;=30,"Large",IF(G130&lt;=15,"Small","Medium"))</f>
        <v>Large</v>
      </c>
      <c r="I130" s="6" t="n">
        <f aca="false">VLOOKUP(G130,$A$3:$B$12,1)</f>
        <v>31</v>
      </c>
      <c r="J130" s="1" t="n">
        <v>2080.035</v>
      </c>
      <c r="K130" s="6" t="n">
        <f aca="false">IF(I130 &gt;31,0.01,0)</f>
        <v>0</v>
      </c>
      <c r="L130" s="7" t="n">
        <f aca="false">J130-(J130*K130)</f>
        <v>2080.035</v>
      </c>
      <c r="M130" s="6" t="n">
        <f aca="false">IF(I130&gt;31,J130-O130,J130)</f>
        <v>2080.035</v>
      </c>
      <c r="N130" s="1" t="s">
        <v>16</v>
      </c>
      <c r="O130" s="1" t="n">
        <v>1.25</v>
      </c>
      <c r="P130" s="1" t="n">
        <f aca="false">IF(N130="Delivery Truck",J130-O130,J130)</f>
        <v>2080.035</v>
      </c>
    </row>
    <row r="131" customFormat="false" ht="13.8" hidden="false" customHeight="false" outlineLevel="0" collapsed="false">
      <c r="D131" s="1" t="n">
        <v>2688</v>
      </c>
      <c r="E131" s="5" t="n">
        <v>40931</v>
      </c>
      <c r="F131" s="1" t="s">
        <v>34</v>
      </c>
      <c r="G131" s="1" t="n">
        <v>7</v>
      </c>
      <c r="H131" s="6" t="str">
        <f aca="false">IF(G131&gt;=30,"Large",IF(G131&lt;=15,"Small","Medium"))</f>
        <v>Small</v>
      </c>
      <c r="I131" s="6" t="n">
        <f aca="false">VLOOKUP(G131,$A$3:$B$12,1)</f>
        <v>6</v>
      </c>
      <c r="J131" s="1" t="n">
        <v>145.42</v>
      </c>
      <c r="K131" s="6" t="n">
        <f aca="false">IF(I131 &gt;31,0.01,0)</f>
        <v>0</v>
      </c>
      <c r="L131" s="7" t="n">
        <f aca="false">J131-(J131*K131)</f>
        <v>145.42</v>
      </c>
      <c r="M131" s="6" t="n">
        <f aca="false">IF(I131&gt;31,J131-O131,J131)</f>
        <v>145.42</v>
      </c>
      <c r="N131" s="1" t="s">
        <v>16</v>
      </c>
      <c r="O131" s="1" t="n">
        <v>6.5</v>
      </c>
      <c r="P131" s="1" t="n">
        <f aca="false">IF(N131="Delivery Truck",J131-O131,J131)</f>
        <v>145.42</v>
      </c>
    </row>
    <row r="132" customFormat="false" ht="13.8" hidden="false" customHeight="false" outlineLevel="0" collapsed="false">
      <c r="D132" s="1" t="n">
        <v>41441</v>
      </c>
      <c r="E132" s="5" t="n">
        <v>40931</v>
      </c>
      <c r="F132" s="1" t="s">
        <v>19</v>
      </c>
      <c r="G132" s="1" t="n">
        <v>41</v>
      </c>
      <c r="H132" s="6" t="str">
        <f aca="false">IF(G132&gt;=30,"Large",IF(G132&lt;=15,"Small","Medium"))</f>
        <v>Large</v>
      </c>
      <c r="I132" s="6" t="n">
        <f aca="false">VLOOKUP(G132,$A$3:$B$12,1)</f>
        <v>41</v>
      </c>
      <c r="J132" s="1" t="n">
        <v>221.08</v>
      </c>
      <c r="K132" s="6" t="n">
        <f aca="false">IF(I132 &gt;31,0.01,0)</f>
        <v>0.01</v>
      </c>
      <c r="L132" s="7" t="n">
        <f aca="false">J132-(J132*K132)</f>
        <v>218.8692</v>
      </c>
      <c r="M132" s="6" t="n">
        <f aca="false">IF(I132&gt;31,J132-O132,J132)</f>
        <v>215.4</v>
      </c>
      <c r="N132" s="1" t="s">
        <v>16</v>
      </c>
      <c r="O132" s="1" t="n">
        <v>5.68</v>
      </c>
      <c r="P132" s="1" t="n">
        <f aca="false">IF(N132="Delivery Truck",J132-O132,J132)</f>
        <v>221.08</v>
      </c>
    </row>
    <row r="133" customFormat="false" ht="13.8" hidden="false" customHeight="false" outlineLevel="0" collapsed="false">
      <c r="D133" s="1" t="n">
        <v>6373</v>
      </c>
      <c r="E133" s="5" t="n">
        <v>40931</v>
      </c>
      <c r="F133" s="1" t="s">
        <v>30</v>
      </c>
      <c r="G133" s="1" t="n">
        <v>1</v>
      </c>
      <c r="H133" s="6" t="str">
        <f aca="false">IF(G133&gt;=30,"Large",IF(G133&lt;=15,"Small","Medium"))</f>
        <v>Small</v>
      </c>
      <c r="I133" s="6" t="n">
        <f aca="false">VLOOKUP(G133,$A$3:$B$12,1)</f>
        <v>1</v>
      </c>
      <c r="J133" s="1" t="n">
        <v>62.77</v>
      </c>
      <c r="K133" s="6" t="n">
        <f aca="false">IF(I133 &gt;31,0.01,0)</f>
        <v>0</v>
      </c>
      <c r="L133" s="7" t="n">
        <f aca="false">J133-(J133*K133)</f>
        <v>62.77</v>
      </c>
      <c r="M133" s="6" t="n">
        <f aca="false">IF(I133&gt;31,J133-O133,J133)</f>
        <v>62.77</v>
      </c>
      <c r="N133" s="1" t="s">
        <v>16</v>
      </c>
      <c r="O133" s="1" t="n">
        <v>4.5</v>
      </c>
      <c r="P133" s="1" t="n">
        <f aca="false">IF(N133="Delivery Truck",J133-O133,J133)</f>
        <v>62.77</v>
      </c>
    </row>
    <row r="134" customFormat="false" ht="13.8" hidden="false" customHeight="false" outlineLevel="0" collapsed="false">
      <c r="D134" s="1" t="n">
        <v>46243</v>
      </c>
      <c r="E134" s="5" t="n">
        <v>40932</v>
      </c>
      <c r="F134" s="1" t="s">
        <v>15</v>
      </c>
      <c r="G134" s="1" t="n">
        <v>1</v>
      </c>
      <c r="H134" s="6" t="str">
        <f aca="false">IF(G134&gt;=30,"Large",IF(G134&lt;=15,"Small","Medium"))</f>
        <v>Small</v>
      </c>
      <c r="I134" s="6" t="n">
        <f aca="false">VLOOKUP(G134,$A$3:$B$12,1)</f>
        <v>1</v>
      </c>
      <c r="J134" s="1" t="n">
        <v>3.63</v>
      </c>
      <c r="K134" s="6" t="n">
        <f aca="false">IF(I134 &gt;31,0.01,0)</f>
        <v>0</v>
      </c>
      <c r="L134" s="7" t="n">
        <f aca="false">J134-(J134*K134)</f>
        <v>3.63</v>
      </c>
      <c r="M134" s="6" t="n">
        <f aca="false">IF(I134&gt;31,J134-O134,J134)</f>
        <v>3.63</v>
      </c>
      <c r="N134" s="1" t="s">
        <v>16</v>
      </c>
      <c r="O134" s="1" t="n">
        <v>0.7</v>
      </c>
      <c r="P134" s="1" t="n">
        <f aca="false">IF(N134="Delivery Truck",J134-O134,J134)</f>
        <v>3.63</v>
      </c>
    </row>
    <row r="135" customFormat="false" ht="13.8" hidden="false" customHeight="false" outlineLevel="0" collapsed="false">
      <c r="D135" s="1" t="n">
        <v>46243</v>
      </c>
      <c r="E135" s="5" t="n">
        <v>40932</v>
      </c>
      <c r="F135" s="1" t="s">
        <v>15</v>
      </c>
      <c r="G135" s="1" t="n">
        <v>31</v>
      </c>
      <c r="H135" s="6" t="str">
        <f aca="false">IF(G135&gt;=30,"Large",IF(G135&lt;=15,"Small","Medium"))</f>
        <v>Large</v>
      </c>
      <c r="I135" s="6" t="n">
        <f aca="false">VLOOKUP(G135,$A$3:$B$12,1)</f>
        <v>31</v>
      </c>
      <c r="J135" s="1" t="n">
        <v>614.35</v>
      </c>
      <c r="K135" s="6" t="n">
        <f aca="false">IF(I135 &gt;31,0.01,0)</f>
        <v>0</v>
      </c>
      <c r="L135" s="7" t="n">
        <f aca="false">J135-(J135*K135)</f>
        <v>614.35</v>
      </c>
      <c r="M135" s="6" t="n">
        <f aca="false">IF(I135&gt;31,J135-O135,J135)</f>
        <v>614.35</v>
      </c>
      <c r="N135" s="1" t="s">
        <v>21</v>
      </c>
      <c r="O135" s="1" t="n">
        <v>9.03</v>
      </c>
      <c r="P135" s="1" t="n">
        <f aca="false">IF(N135="Delivery Truck",J135-O135,J135)</f>
        <v>614.35</v>
      </c>
    </row>
    <row r="136" customFormat="false" ht="13.8" hidden="false" customHeight="false" outlineLevel="0" collapsed="false">
      <c r="D136" s="1" t="n">
        <v>44647</v>
      </c>
      <c r="E136" s="5" t="n">
        <v>40932</v>
      </c>
      <c r="F136" s="1" t="s">
        <v>15</v>
      </c>
      <c r="G136" s="1" t="n">
        <v>24</v>
      </c>
      <c r="H136" s="6" t="str">
        <f aca="false">IF(G136&gt;=30,"Large",IF(G136&lt;=15,"Small","Medium"))</f>
        <v>Medium</v>
      </c>
      <c r="I136" s="6" t="n">
        <f aca="false">VLOOKUP(G136,$A$3:$B$12,1)</f>
        <v>21</v>
      </c>
      <c r="J136" s="1" t="n">
        <v>302.91</v>
      </c>
      <c r="K136" s="6" t="n">
        <f aca="false">IF(I136 &gt;31,0.01,0)</f>
        <v>0</v>
      </c>
      <c r="L136" s="7" t="n">
        <f aca="false">J136-(J136*K136)</f>
        <v>302.91</v>
      </c>
      <c r="M136" s="6" t="n">
        <f aca="false">IF(I136&gt;31,J136-O136,J136)</f>
        <v>302.91</v>
      </c>
      <c r="N136" s="1" t="s">
        <v>16</v>
      </c>
      <c r="O136" s="1" t="n">
        <v>6.13</v>
      </c>
      <c r="P136" s="1" t="n">
        <f aca="false">IF(N136="Delivery Truck",J136-O136,J136)</f>
        <v>302.91</v>
      </c>
    </row>
    <row r="137" customFormat="false" ht="13.8" hidden="false" customHeight="false" outlineLevel="0" collapsed="false">
      <c r="D137" s="1" t="n">
        <v>44647</v>
      </c>
      <c r="E137" s="5" t="n">
        <v>40932</v>
      </c>
      <c r="F137" s="1" t="s">
        <v>15</v>
      </c>
      <c r="G137" s="1" t="n">
        <v>47</v>
      </c>
      <c r="H137" s="6" t="str">
        <f aca="false">IF(G137&gt;=30,"Large",IF(G137&lt;=15,"Small","Medium"))</f>
        <v>Large</v>
      </c>
      <c r="I137" s="6" t="n">
        <f aca="false">VLOOKUP(G137,$A$3:$B$12,1)</f>
        <v>46</v>
      </c>
      <c r="J137" s="1" t="n">
        <v>23239.96</v>
      </c>
      <c r="K137" s="6" t="n">
        <f aca="false">IF(I137 &gt;31,0.01,0)</f>
        <v>0.01</v>
      </c>
      <c r="L137" s="7" t="n">
        <f aca="false">J137-(J137*K137)</f>
        <v>23007.5604</v>
      </c>
      <c r="M137" s="6" t="n">
        <f aca="false">IF(I137&gt;31,J137-O137,J137)</f>
        <v>23213.96</v>
      </c>
      <c r="N137" s="1" t="s">
        <v>13</v>
      </c>
      <c r="O137" s="1" t="n">
        <v>26</v>
      </c>
      <c r="P137" s="1" t="n">
        <f aca="false">IF(N137="Delivery Truck",J137-O137,J137)</f>
        <v>23213.96</v>
      </c>
    </row>
    <row r="138" customFormat="false" ht="13.8" hidden="false" customHeight="false" outlineLevel="0" collapsed="false">
      <c r="D138" s="1" t="n">
        <v>46243</v>
      </c>
      <c r="E138" s="5" t="n">
        <v>40932</v>
      </c>
      <c r="F138" s="1" t="s">
        <v>15</v>
      </c>
      <c r="G138" s="1" t="n">
        <v>31</v>
      </c>
      <c r="H138" s="6" t="str">
        <f aca="false">IF(G138&gt;=30,"Large",IF(G138&lt;=15,"Small","Medium"))</f>
        <v>Large</v>
      </c>
      <c r="I138" s="6" t="n">
        <f aca="false">VLOOKUP(G138,$A$3:$B$12,1)</f>
        <v>31</v>
      </c>
      <c r="J138" s="1" t="n">
        <v>172.99</v>
      </c>
      <c r="K138" s="6" t="n">
        <f aca="false">IF(I138 &gt;31,0.01,0)</f>
        <v>0</v>
      </c>
      <c r="L138" s="7" t="n">
        <f aca="false">J138-(J138*K138)</f>
        <v>172.99</v>
      </c>
      <c r="M138" s="6" t="n">
        <f aca="false">IF(I138&gt;31,J138-O138,J138)</f>
        <v>172.99</v>
      </c>
      <c r="N138" s="1" t="s">
        <v>16</v>
      </c>
      <c r="O138" s="1" t="n">
        <v>1</v>
      </c>
      <c r="P138" s="1" t="n">
        <f aca="false">IF(N138="Delivery Truck",J138-O138,J138)</f>
        <v>172.99</v>
      </c>
    </row>
    <row r="139" customFormat="false" ht="13.8" hidden="false" customHeight="false" outlineLevel="0" collapsed="false">
      <c r="D139" s="1" t="n">
        <v>26053</v>
      </c>
      <c r="E139" s="5" t="n">
        <v>40932</v>
      </c>
      <c r="F139" s="1" t="s">
        <v>15</v>
      </c>
      <c r="G139" s="1" t="n">
        <v>48</v>
      </c>
      <c r="H139" s="6" t="str">
        <f aca="false">IF(G139&gt;=30,"Large",IF(G139&lt;=15,"Small","Medium"))</f>
        <v>Large</v>
      </c>
      <c r="I139" s="6" t="n">
        <f aca="false">VLOOKUP(G139,$A$3:$B$12,1)</f>
        <v>46</v>
      </c>
      <c r="J139" s="1" t="n">
        <v>878.75</v>
      </c>
      <c r="K139" s="6" t="n">
        <f aca="false">IF(I139 &gt;31,0.01,0)</f>
        <v>0.01</v>
      </c>
      <c r="L139" s="7" t="n">
        <f aca="false">J139-(J139*K139)</f>
        <v>869.9625</v>
      </c>
      <c r="M139" s="6" t="n">
        <f aca="false">IF(I139&gt;31,J139-O139,J139)</f>
        <v>869.72</v>
      </c>
      <c r="N139" s="1" t="s">
        <v>21</v>
      </c>
      <c r="O139" s="1" t="n">
        <v>9.03</v>
      </c>
      <c r="P139" s="1" t="n">
        <f aca="false">IF(N139="Delivery Truck",J139-O139,J139)</f>
        <v>878.75</v>
      </c>
    </row>
    <row r="140" customFormat="false" ht="13.8" hidden="false" customHeight="false" outlineLevel="0" collapsed="false">
      <c r="D140" s="1" t="n">
        <v>26759</v>
      </c>
      <c r="E140" s="5" t="n">
        <v>40933</v>
      </c>
      <c r="F140" s="1" t="s">
        <v>30</v>
      </c>
      <c r="G140" s="1" t="n">
        <v>30</v>
      </c>
      <c r="H140" s="6" t="str">
        <f aca="false">IF(G140&gt;=30,"Large",IF(G140&lt;=15,"Small","Medium"))</f>
        <v>Large</v>
      </c>
      <c r="I140" s="6" t="n">
        <f aca="false">VLOOKUP(G140,$A$3:$B$12,1)</f>
        <v>26</v>
      </c>
      <c r="J140" s="1" t="n">
        <v>251.11</v>
      </c>
      <c r="K140" s="6" t="n">
        <f aca="false">IF(I140 &gt;31,0.01,0)</f>
        <v>0</v>
      </c>
      <c r="L140" s="7" t="n">
        <f aca="false">J140-(J140*K140)</f>
        <v>251.11</v>
      </c>
      <c r="M140" s="6" t="n">
        <f aca="false">IF(I140&gt;31,J140-O140,J140)</f>
        <v>251.11</v>
      </c>
      <c r="N140" s="1" t="s">
        <v>16</v>
      </c>
      <c r="O140" s="1" t="n">
        <v>4.71</v>
      </c>
      <c r="P140" s="1" t="n">
        <f aca="false">IF(N140="Delivery Truck",J140-O140,J140)</f>
        <v>251.11</v>
      </c>
    </row>
    <row r="141" customFormat="false" ht="13.8" hidden="false" customHeight="false" outlineLevel="0" collapsed="false">
      <c r="D141" s="1" t="n">
        <v>54177</v>
      </c>
      <c r="E141" s="5" t="n">
        <v>40933</v>
      </c>
      <c r="F141" s="1" t="s">
        <v>23</v>
      </c>
      <c r="G141" s="1" t="n">
        <v>12</v>
      </c>
      <c r="H141" s="6" t="str">
        <f aca="false">IF(G141&gt;=30,"Large",IF(G141&lt;=15,"Small","Medium"))</f>
        <v>Small</v>
      </c>
      <c r="I141" s="6" t="n">
        <f aca="false">VLOOKUP(G141,$A$3:$B$12,1)</f>
        <v>11</v>
      </c>
      <c r="J141" s="1" t="n">
        <v>480.73</v>
      </c>
      <c r="K141" s="6" t="n">
        <f aca="false">IF(I141 &gt;31,0.01,0)</f>
        <v>0</v>
      </c>
      <c r="L141" s="7" t="n">
        <f aca="false">J141-(J141*K141)</f>
        <v>480.73</v>
      </c>
      <c r="M141" s="6" t="n">
        <f aca="false">IF(I141&gt;31,J141-O141,J141)</f>
        <v>480.73</v>
      </c>
      <c r="N141" s="1" t="s">
        <v>16</v>
      </c>
      <c r="O141" s="1" t="n">
        <v>2.99</v>
      </c>
      <c r="P141" s="1" t="n">
        <f aca="false">IF(N141="Delivery Truck",J141-O141,J141)</f>
        <v>480.73</v>
      </c>
    </row>
    <row r="142" customFormat="false" ht="13.8" hidden="false" customHeight="false" outlineLevel="0" collapsed="false">
      <c r="D142" s="1" t="n">
        <v>54177</v>
      </c>
      <c r="E142" s="5" t="n">
        <v>40933</v>
      </c>
      <c r="F142" s="1" t="s">
        <v>23</v>
      </c>
      <c r="G142" s="1" t="n">
        <v>25</v>
      </c>
      <c r="H142" s="6" t="str">
        <f aca="false">IF(G142&gt;=30,"Large",IF(G142&lt;=15,"Small","Medium"))</f>
        <v>Medium</v>
      </c>
      <c r="I142" s="6" t="n">
        <f aca="false">VLOOKUP(G142,$A$3:$B$12,1)</f>
        <v>21</v>
      </c>
      <c r="J142" s="1" t="n">
        <v>159</v>
      </c>
      <c r="K142" s="6" t="n">
        <f aca="false">IF(I142 &gt;31,0.01,0)</f>
        <v>0</v>
      </c>
      <c r="L142" s="7" t="n">
        <f aca="false">J142-(J142*K142)</f>
        <v>159</v>
      </c>
      <c r="M142" s="6" t="n">
        <f aca="false">IF(I142&gt;31,J142-O142,J142)</f>
        <v>159</v>
      </c>
      <c r="N142" s="1" t="s">
        <v>16</v>
      </c>
      <c r="O142" s="1" t="n">
        <v>7.37</v>
      </c>
      <c r="P142" s="1" t="n">
        <f aca="false">IF(N142="Delivery Truck",J142-O142,J142)</f>
        <v>159</v>
      </c>
    </row>
    <row r="143" customFormat="false" ht="13.8" hidden="false" customHeight="false" outlineLevel="0" collapsed="false">
      <c r="D143" s="1" t="n">
        <v>48003</v>
      </c>
      <c r="E143" s="5" t="n">
        <v>40934</v>
      </c>
      <c r="F143" s="1" t="s">
        <v>19</v>
      </c>
      <c r="G143" s="1" t="n">
        <v>12</v>
      </c>
      <c r="H143" s="6" t="str">
        <f aca="false">IF(G143&gt;=30,"Large",IF(G143&lt;=15,"Small","Medium"))</f>
        <v>Small</v>
      </c>
      <c r="I143" s="6" t="n">
        <f aca="false">VLOOKUP(G143,$A$3:$B$12,1)</f>
        <v>11</v>
      </c>
      <c r="J143" s="1" t="n">
        <v>88.06</v>
      </c>
      <c r="K143" s="6" t="n">
        <f aca="false">IF(I143 &gt;31,0.01,0)</f>
        <v>0</v>
      </c>
      <c r="L143" s="7" t="n">
        <f aca="false">J143-(J143*K143)</f>
        <v>88.06</v>
      </c>
      <c r="M143" s="6" t="n">
        <f aca="false">IF(I143&gt;31,J143-O143,J143)</f>
        <v>88.06</v>
      </c>
      <c r="N143" s="1" t="s">
        <v>16</v>
      </c>
      <c r="O143" s="1" t="n">
        <v>9.68</v>
      </c>
      <c r="P143" s="1" t="n">
        <f aca="false">IF(N143="Delivery Truck",J143-O143,J143)</f>
        <v>88.06</v>
      </c>
    </row>
    <row r="144" customFormat="false" ht="13.8" hidden="false" customHeight="false" outlineLevel="0" collapsed="false">
      <c r="D144" s="1" t="n">
        <v>32966</v>
      </c>
      <c r="E144" s="5" t="n">
        <v>40934</v>
      </c>
      <c r="F144" s="1" t="s">
        <v>15</v>
      </c>
      <c r="G144" s="1" t="n">
        <v>4</v>
      </c>
      <c r="H144" s="6" t="str">
        <f aca="false">IF(G144&gt;=30,"Large",IF(G144&lt;=15,"Small","Medium"))</f>
        <v>Small</v>
      </c>
      <c r="I144" s="6" t="n">
        <f aca="false">VLOOKUP(G144,$A$3:$B$12,1)</f>
        <v>1</v>
      </c>
      <c r="J144" s="1" t="n">
        <v>1035.2</v>
      </c>
      <c r="K144" s="6" t="n">
        <f aca="false">IF(I144 &gt;31,0.01,0)</f>
        <v>0</v>
      </c>
      <c r="L144" s="7" t="n">
        <f aca="false">J144-(J144*K144)</f>
        <v>1035.2</v>
      </c>
      <c r="M144" s="6" t="n">
        <f aca="false">IF(I144&gt;31,J144-O144,J144)</f>
        <v>1035.2</v>
      </c>
      <c r="N144" s="1" t="s">
        <v>13</v>
      </c>
      <c r="O144" s="1" t="n">
        <v>28.06</v>
      </c>
      <c r="P144" s="1" t="n">
        <f aca="false">IF(N144="Delivery Truck",J144-O144,J144)</f>
        <v>1007.14</v>
      </c>
    </row>
    <row r="145" customFormat="false" ht="13.8" hidden="false" customHeight="false" outlineLevel="0" collapsed="false">
      <c r="D145" s="1" t="n">
        <v>28129</v>
      </c>
      <c r="E145" s="5" t="n">
        <v>40934</v>
      </c>
      <c r="F145" s="1" t="s">
        <v>19</v>
      </c>
      <c r="G145" s="1" t="n">
        <v>5</v>
      </c>
      <c r="H145" s="6" t="str">
        <f aca="false">IF(G145&gt;=30,"Large",IF(G145&lt;=15,"Small","Medium"))</f>
        <v>Small</v>
      </c>
      <c r="I145" s="6" t="n">
        <f aca="false">VLOOKUP(G145,$A$3:$B$12,1)</f>
        <v>1</v>
      </c>
      <c r="J145" s="1" t="n">
        <v>107.41</v>
      </c>
      <c r="K145" s="6" t="n">
        <f aca="false">IF(I145 &gt;31,0.01,0)</f>
        <v>0</v>
      </c>
      <c r="L145" s="7" t="n">
        <f aca="false">J145-(J145*K145)</f>
        <v>107.41</v>
      </c>
      <c r="M145" s="6" t="n">
        <f aca="false">IF(I145&gt;31,J145-O145,J145)</f>
        <v>107.41</v>
      </c>
      <c r="N145" s="1" t="s">
        <v>16</v>
      </c>
      <c r="O145" s="1" t="n">
        <v>5.86</v>
      </c>
      <c r="P145" s="1" t="n">
        <f aca="false">IF(N145="Delivery Truck",J145-O145,J145)</f>
        <v>107.41</v>
      </c>
    </row>
    <row r="146" customFormat="false" ht="13.8" hidden="false" customHeight="false" outlineLevel="0" collapsed="false">
      <c r="D146" s="1" t="n">
        <v>48003</v>
      </c>
      <c r="E146" s="5" t="n">
        <v>40934</v>
      </c>
      <c r="F146" s="1" t="s">
        <v>19</v>
      </c>
      <c r="G146" s="1" t="n">
        <v>30</v>
      </c>
      <c r="H146" s="6" t="str">
        <f aca="false">IF(G146&gt;=30,"Large",IF(G146&lt;=15,"Small","Medium"))</f>
        <v>Large</v>
      </c>
      <c r="I146" s="6" t="n">
        <f aca="false">VLOOKUP(G146,$A$3:$B$12,1)</f>
        <v>26</v>
      </c>
      <c r="J146" s="1" t="n">
        <v>183.33</v>
      </c>
      <c r="K146" s="6" t="n">
        <f aca="false">IF(I146 &gt;31,0.01,0)</f>
        <v>0</v>
      </c>
      <c r="L146" s="7" t="n">
        <f aca="false">J146-(J146*K146)</f>
        <v>183.33</v>
      </c>
      <c r="M146" s="6" t="n">
        <f aca="false">IF(I146&gt;31,J146-O146,J146)</f>
        <v>183.33</v>
      </c>
      <c r="N146" s="1" t="s">
        <v>16</v>
      </c>
      <c r="O146" s="1" t="n">
        <v>4.38</v>
      </c>
      <c r="P146" s="1" t="n">
        <f aca="false">IF(N146="Delivery Truck",J146-O146,J146)</f>
        <v>183.33</v>
      </c>
    </row>
    <row r="147" customFormat="false" ht="13.8" hidden="false" customHeight="false" outlineLevel="0" collapsed="false">
      <c r="D147" s="1" t="n">
        <v>32966</v>
      </c>
      <c r="E147" s="5" t="n">
        <v>40934</v>
      </c>
      <c r="F147" s="1" t="s">
        <v>15</v>
      </c>
      <c r="G147" s="1" t="n">
        <v>43</v>
      </c>
      <c r="H147" s="6" t="str">
        <f aca="false">IF(G147&gt;=30,"Large",IF(G147&lt;=15,"Small","Medium"))</f>
        <v>Large</v>
      </c>
      <c r="I147" s="6" t="n">
        <f aca="false">VLOOKUP(G147,$A$3:$B$12,1)</f>
        <v>41</v>
      </c>
      <c r="J147" s="1" t="n">
        <v>74.17</v>
      </c>
      <c r="K147" s="6" t="n">
        <f aca="false">IF(I147 &gt;31,0.01,0)</f>
        <v>0.01</v>
      </c>
      <c r="L147" s="7" t="n">
        <f aca="false">J147-(J147*K147)</f>
        <v>73.4283</v>
      </c>
      <c r="M147" s="6" t="n">
        <f aca="false">IF(I147&gt;31,J147-O147,J147)</f>
        <v>72.88</v>
      </c>
      <c r="N147" s="1" t="s">
        <v>16</v>
      </c>
      <c r="O147" s="1" t="n">
        <v>1.29</v>
      </c>
      <c r="P147" s="1" t="n">
        <f aca="false">IF(N147="Delivery Truck",J147-O147,J147)</f>
        <v>74.17</v>
      </c>
    </row>
    <row r="148" customFormat="false" ht="13.8" hidden="false" customHeight="false" outlineLevel="0" collapsed="false">
      <c r="D148" s="1" t="n">
        <v>36418</v>
      </c>
      <c r="E148" s="5" t="n">
        <v>40935</v>
      </c>
      <c r="F148" s="1" t="s">
        <v>30</v>
      </c>
      <c r="G148" s="1" t="n">
        <v>33</v>
      </c>
      <c r="H148" s="6" t="str">
        <f aca="false">IF(G148&gt;=30,"Large",IF(G148&lt;=15,"Small","Medium"))</f>
        <v>Large</v>
      </c>
      <c r="I148" s="6" t="n">
        <f aca="false">VLOOKUP(G148,$A$3:$B$12,1)</f>
        <v>31</v>
      </c>
      <c r="J148" s="1" t="n">
        <v>207.92</v>
      </c>
      <c r="K148" s="6" t="n">
        <f aca="false">IF(I148 &gt;31,0.01,0)</f>
        <v>0</v>
      </c>
      <c r="L148" s="7" t="n">
        <f aca="false">J148-(J148*K148)</f>
        <v>207.92</v>
      </c>
      <c r="M148" s="6" t="n">
        <f aca="false">IF(I148&gt;31,J148-O148,J148)</f>
        <v>207.92</v>
      </c>
      <c r="N148" s="1" t="s">
        <v>21</v>
      </c>
      <c r="O148" s="1" t="n">
        <v>6.97</v>
      </c>
      <c r="P148" s="1" t="n">
        <f aca="false">IF(N148="Delivery Truck",J148-O148,J148)</f>
        <v>207.92</v>
      </c>
    </row>
    <row r="149" customFormat="false" ht="13.8" hidden="false" customHeight="false" outlineLevel="0" collapsed="false">
      <c r="D149" s="1" t="n">
        <v>41760</v>
      </c>
      <c r="E149" s="5" t="n">
        <v>40935</v>
      </c>
      <c r="F149" s="1" t="s">
        <v>15</v>
      </c>
      <c r="G149" s="1" t="n">
        <v>22</v>
      </c>
      <c r="H149" s="6" t="str">
        <f aca="false">IF(G149&gt;=30,"Large",IF(G149&lt;=15,"Small","Medium"))</f>
        <v>Medium</v>
      </c>
      <c r="I149" s="6" t="n">
        <f aca="false">VLOOKUP(G149,$A$3:$B$12,1)</f>
        <v>21</v>
      </c>
      <c r="J149" s="1" t="n">
        <v>247.45</v>
      </c>
      <c r="K149" s="6" t="n">
        <f aca="false">IF(I149 &gt;31,0.01,0)</f>
        <v>0</v>
      </c>
      <c r="L149" s="7" t="n">
        <f aca="false">J149-(J149*K149)</f>
        <v>247.45</v>
      </c>
      <c r="M149" s="6" t="n">
        <f aca="false">IF(I149&gt;31,J149-O149,J149)</f>
        <v>247.45</v>
      </c>
      <c r="N149" s="1" t="s">
        <v>16</v>
      </c>
      <c r="O149" s="1" t="n">
        <v>12.52</v>
      </c>
      <c r="P149" s="1" t="n">
        <f aca="false">IF(N149="Delivery Truck",J149-O149,J149)</f>
        <v>247.45</v>
      </c>
    </row>
    <row r="150" customFormat="false" ht="13.8" hidden="false" customHeight="false" outlineLevel="0" collapsed="false">
      <c r="D150" s="1" t="n">
        <v>41760</v>
      </c>
      <c r="E150" s="5" t="n">
        <v>40935</v>
      </c>
      <c r="F150" s="1" t="s">
        <v>15</v>
      </c>
      <c r="G150" s="1" t="n">
        <v>21</v>
      </c>
      <c r="H150" s="6" t="str">
        <f aca="false">IF(G150&gt;=30,"Large",IF(G150&lt;=15,"Small","Medium"))</f>
        <v>Medium</v>
      </c>
      <c r="I150" s="6" t="n">
        <f aca="false">VLOOKUP(G150,$A$3:$B$12,1)</f>
        <v>21</v>
      </c>
      <c r="J150" s="1" t="n">
        <v>6688.66</v>
      </c>
      <c r="K150" s="6" t="n">
        <f aca="false">IF(I150 &gt;31,0.01,0)</f>
        <v>0</v>
      </c>
      <c r="L150" s="7" t="n">
        <f aca="false">J150-(J150*K150)</f>
        <v>6688.66</v>
      </c>
      <c r="M150" s="6" t="n">
        <f aca="false">IF(I150&gt;31,J150-O150,J150)</f>
        <v>6688.66</v>
      </c>
      <c r="N150" s="1" t="s">
        <v>16</v>
      </c>
      <c r="O150" s="1" t="n">
        <v>19.99</v>
      </c>
      <c r="P150" s="1" t="n">
        <f aca="false">IF(N150="Delivery Truck",J150-O150,J150)</f>
        <v>6688.66</v>
      </c>
    </row>
    <row r="151" customFormat="false" ht="13.8" hidden="false" customHeight="false" outlineLevel="0" collapsed="false">
      <c r="D151" s="1" t="n">
        <v>41760</v>
      </c>
      <c r="E151" s="5" t="n">
        <v>40935</v>
      </c>
      <c r="F151" s="1" t="s">
        <v>15</v>
      </c>
      <c r="G151" s="1" t="n">
        <v>40</v>
      </c>
      <c r="H151" s="6" t="str">
        <f aca="false">IF(G151&gt;=30,"Large",IF(G151&lt;=15,"Small","Medium"))</f>
        <v>Large</v>
      </c>
      <c r="I151" s="6" t="n">
        <f aca="false">VLOOKUP(G151,$A$3:$B$12,1)</f>
        <v>36</v>
      </c>
      <c r="J151" s="1" t="n">
        <v>3232.1335</v>
      </c>
      <c r="K151" s="6" t="n">
        <f aca="false">IF(I151 &gt;31,0.01,0)</f>
        <v>0.01</v>
      </c>
      <c r="L151" s="7" t="n">
        <f aca="false">J151-(J151*K151)</f>
        <v>3199.812165</v>
      </c>
      <c r="M151" s="6" t="n">
        <f aca="false">IF(I151&gt;31,J151-O151,J151)</f>
        <v>3223.1435</v>
      </c>
      <c r="N151" s="1" t="s">
        <v>16</v>
      </c>
      <c r="O151" s="1" t="n">
        <v>8.99</v>
      </c>
      <c r="P151" s="1" t="n">
        <f aca="false">IF(N151="Delivery Truck",J151-O151,J151)</f>
        <v>3232.1335</v>
      </c>
    </row>
    <row r="152" customFormat="false" ht="13.8" hidden="false" customHeight="false" outlineLevel="0" collapsed="false">
      <c r="D152" s="1" t="n">
        <v>4804</v>
      </c>
      <c r="E152" s="5" t="n">
        <v>40935</v>
      </c>
      <c r="F152" s="1" t="s">
        <v>34</v>
      </c>
      <c r="G152" s="1" t="n">
        <v>13</v>
      </c>
      <c r="H152" s="6" t="str">
        <f aca="false">IF(G152&gt;=30,"Large",IF(G152&lt;=15,"Small","Medium"))</f>
        <v>Small</v>
      </c>
      <c r="I152" s="6" t="n">
        <f aca="false">VLOOKUP(G152,$A$3:$B$12,1)</f>
        <v>11</v>
      </c>
      <c r="J152" s="1" t="n">
        <v>463.83</v>
      </c>
      <c r="K152" s="6" t="n">
        <f aca="false">IF(I152 &gt;31,0.01,0)</f>
        <v>0</v>
      </c>
      <c r="L152" s="7" t="n">
        <f aca="false">J152-(J152*K152)</f>
        <v>463.83</v>
      </c>
      <c r="M152" s="6" t="n">
        <f aca="false">IF(I152&gt;31,J152-O152,J152)</f>
        <v>463.83</v>
      </c>
      <c r="N152" s="1" t="s">
        <v>16</v>
      </c>
      <c r="O152" s="1" t="n">
        <v>1.99</v>
      </c>
      <c r="P152" s="1" t="n">
        <f aca="false">IF(N152="Delivery Truck",J152-O152,J152)</f>
        <v>463.83</v>
      </c>
    </row>
    <row r="153" customFormat="false" ht="13.8" hidden="false" customHeight="false" outlineLevel="0" collapsed="false">
      <c r="D153" s="1" t="n">
        <v>31170</v>
      </c>
      <c r="E153" s="5" t="n">
        <v>40935</v>
      </c>
      <c r="F153" s="1" t="s">
        <v>19</v>
      </c>
      <c r="G153" s="1" t="n">
        <v>32</v>
      </c>
      <c r="H153" s="6" t="str">
        <f aca="false">IF(G153&gt;=30,"Large",IF(G153&lt;=15,"Small","Medium"))</f>
        <v>Large</v>
      </c>
      <c r="I153" s="6" t="n">
        <f aca="false">VLOOKUP(G153,$A$3:$B$12,1)</f>
        <v>31</v>
      </c>
      <c r="J153" s="1" t="n">
        <v>320.57</v>
      </c>
      <c r="K153" s="6" t="n">
        <f aca="false">IF(I153 &gt;31,0.01,0)</f>
        <v>0</v>
      </c>
      <c r="L153" s="7" t="n">
        <f aca="false">J153-(J153*K153)</f>
        <v>320.57</v>
      </c>
      <c r="M153" s="6" t="n">
        <f aca="false">IF(I153&gt;31,J153-O153,J153)</f>
        <v>320.57</v>
      </c>
      <c r="N153" s="1" t="s">
        <v>16</v>
      </c>
      <c r="O153" s="1" t="n">
        <v>1.99</v>
      </c>
      <c r="P153" s="1" t="n">
        <f aca="false">IF(N153="Delivery Truck",J153-O153,J153)</f>
        <v>320.57</v>
      </c>
    </row>
    <row r="154" customFormat="false" ht="13.8" hidden="false" customHeight="false" outlineLevel="0" collapsed="false">
      <c r="D154" s="1" t="n">
        <v>41760</v>
      </c>
      <c r="E154" s="5" t="n">
        <v>40935</v>
      </c>
      <c r="F154" s="1" t="s">
        <v>15</v>
      </c>
      <c r="G154" s="1" t="n">
        <v>7</v>
      </c>
      <c r="H154" s="6" t="str">
        <f aca="false">IF(G154&gt;=30,"Large",IF(G154&lt;=15,"Small","Medium"))</f>
        <v>Small</v>
      </c>
      <c r="I154" s="6" t="n">
        <f aca="false">VLOOKUP(G154,$A$3:$B$12,1)</f>
        <v>6</v>
      </c>
      <c r="J154" s="1" t="n">
        <v>685.7205</v>
      </c>
      <c r="K154" s="6" t="n">
        <f aca="false">IF(I154 &gt;31,0.01,0)</f>
        <v>0</v>
      </c>
      <c r="L154" s="7" t="n">
        <f aca="false">J154-(J154*K154)</f>
        <v>685.7205</v>
      </c>
      <c r="M154" s="6" t="n">
        <f aca="false">IF(I154&gt;31,J154-O154,J154)</f>
        <v>685.7205</v>
      </c>
      <c r="N154" s="1" t="s">
        <v>16</v>
      </c>
      <c r="O154" s="1" t="n">
        <v>2.5</v>
      </c>
      <c r="P154" s="1" t="n">
        <f aca="false">IF(N154="Delivery Truck",J154-O154,J154)</f>
        <v>685.7205</v>
      </c>
    </row>
    <row r="155" customFormat="false" ht="13.8" hidden="false" customHeight="false" outlineLevel="0" collapsed="false">
      <c r="D155" s="1" t="n">
        <v>45984</v>
      </c>
      <c r="E155" s="5" t="n">
        <v>40935</v>
      </c>
      <c r="F155" s="1" t="s">
        <v>19</v>
      </c>
      <c r="G155" s="1" t="n">
        <v>27</v>
      </c>
      <c r="H155" s="6" t="str">
        <f aca="false">IF(G155&gt;=30,"Large",IF(G155&lt;=15,"Small","Medium"))</f>
        <v>Medium</v>
      </c>
      <c r="I155" s="6" t="n">
        <f aca="false">VLOOKUP(G155,$A$3:$B$12,1)</f>
        <v>26</v>
      </c>
      <c r="J155" s="1" t="n">
        <v>80.33</v>
      </c>
      <c r="K155" s="6" t="n">
        <f aca="false">IF(I155 &gt;31,0.01,0)</f>
        <v>0</v>
      </c>
      <c r="L155" s="7" t="n">
        <f aca="false">J155-(J155*K155)</f>
        <v>80.33</v>
      </c>
      <c r="M155" s="6" t="n">
        <f aca="false">IF(I155&gt;31,J155-O155,J155)</f>
        <v>80.33</v>
      </c>
      <c r="N155" s="1" t="s">
        <v>16</v>
      </c>
      <c r="O155" s="1" t="n">
        <v>0.96</v>
      </c>
      <c r="P155" s="1" t="n">
        <f aca="false">IF(N155="Delivery Truck",J155-O155,J155)</f>
        <v>80.33</v>
      </c>
    </row>
    <row r="156" customFormat="false" ht="13.8" hidden="false" customHeight="false" outlineLevel="0" collapsed="false">
      <c r="D156" s="1" t="n">
        <v>46852</v>
      </c>
      <c r="E156" s="5" t="n">
        <v>40936</v>
      </c>
      <c r="F156" s="1" t="s">
        <v>30</v>
      </c>
      <c r="G156" s="1" t="n">
        <v>46</v>
      </c>
      <c r="H156" s="6" t="str">
        <f aca="false">IF(G156&gt;=30,"Large",IF(G156&lt;=15,"Small","Medium"))</f>
        <v>Large</v>
      </c>
      <c r="I156" s="6" t="n">
        <f aca="false">VLOOKUP(G156,$A$3:$B$12,1)</f>
        <v>46</v>
      </c>
      <c r="J156" s="1" t="n">
        <v>1591.89</v>
      </c>
      <c r="K156" s="6" t="n">
        <f aca="false">IF(I156 &gt;31,0.01,0)</f>
        <v>0.01</v>
      </c>
      <c r="L156" s="7" t="n">
        <f aca="false">J156-(J156*K156)</f>
        <v>1575.9711</v>
      </c>
      <c r="M156" s="6" t="n">
        <f aca="false">IF(I156&gt;31,J156-O156,J156)</f>
        <v>1584.36</v>
      </c>
      <c r="N156" s="1" t="s">
        <v>21</v>
      </c>
      <c r="O156" s="1" t="n">
        <v>7.53</v>
      </c>
      <c r="P156" s="1" t="n">
        <f aca="false">IF(N156="Delivery Truck",J156-O156,J156)</f>
        <v>1591.89</v>
      </c>
    </row>
    <row r="157" customFormat="false" ht="13.8" hidden="false" customHeight="false" outlineLevel="0" collapsed="false">
      <c r="D157" s="1" t="n">
        <v>36484</v>
      </c>
      <c r="E157" s="5" t="n">
        <v>40936</v>
      </c>
      <c r="F157" s="1" t="s">
        <v>23</v>
      </c>
      <c r="G157" s="1" t="n">
        <v>41</v>
      </c>
      <c r="H157" s="6" t="str">
        <f aca="false">IF(G157&gt;=30,"Large",IF(G157&lt;=15,"Small","Medium"))</f>
        <v>Large</v>
      </c>
      <c r="I157" s="6" t="n">
        <f aca="false">VLOOKUP(G157,$A$3:$B$12,1)</f>
        <v>41</v>
      </c>
      <c r="J157" s="1" t="n">
        <v>2380.5695</v>
      </c>
      <c r="K157" s="6" t="n">
        <f aca="false">IF(I157 &gt;31,0.01,0)</f>
        <v>0.01</v>
      </c>
      <c r="L157" s="7" t="n">
        <f aca="false">J157-(J157*K157)</f>
        <v>2356.763805</v>
      </c>
      <c r="M157" s="6" t="n">
        <f aca="false">IF(I157&gt;31,J157-O157,J157)</f>
        <v>2376.6695</v>
      </c>
      <c r="N157" s="1" t="s">
        <v>21</v>
      </c>
      <c r="O157" s="1" t="n">
        <v>3.9</v>
      </c>
      <c r="P157" s="1" t="n">
        <f aca="false">IF(N157="Delivery Truck",J157-O157,J157)</f>
        <v>2380.5695</v>
      </c>
    </row>
    <row r="158" customFormat="false" ht="13.8" hidden="false" customHeight="false" outlineLevel="0" collapsed="false">
      <c r="D158" s="1" t="n">
        <v>8070</v>
      </c>
      <c r="E158" s="5" t="n">
        <v>40936</v>
      </c>
      <c r="F158" s="1" t="s">
        <v>19</v>
      </c>
      <c r="G158" s="1" t="n">
        <v>14</v>
      </c>
      <c r="H158" s="6" t="str">
        <f aca="false">IF(G158&gt;=30,"Large",IF(G158&lt;=15,"Small","Medium"))</f>
        <v>Small</v>
      </c>
      <c r="I158" s="6" t="n">
        <f aca="false">VLOOKUP(G158,$A$3:$B$12,1)</f>
        <v>11</v>
      </c>
      <c r="J158" s="1" t="n">
        <v>622.72</v>
      </c>
      <c r="K158" s="6" t="n">
        <f aca="false">IF(I158 &gt;31,0.01,0)</f>
        <v>0</v>
      </c>
      <c r="L158" s="7" t="n">
        <f aca="false">J158-(J158*K158)</f>
        <v>622.72</v>
      </c>
      <c r="M158" s="6" t="n">
        <f aca="false">IF(I158&gt;31,J158-O158,J158)</f>
        <v>622.72</v>
      </c>
      <c r="N158" s="1" t="s">
        <v>16</v>
      </c>
      <c r="O158" s="1" t="n">
        <v>8.99</v>
      </c>
      <c r="P158" s="1" t="n">
        <f aca="false">IF(N158="Delivery Truck",J158-O158,J158)</f>
        <v>622.72</v>
      </c>
    </row>
    <row r="159" customFormat="false" ht="13.8" hidden="false" customHeight="false" outlineLevel="0" collapsed="false">
      <c r="D159" s="1" t="n">
        <v>46852</v>
      </c>
      <c r="E159" s="5" t="n">
        <v>40936</v>
      </c>
      <c r="F159" s="1" t="s">
        <v>30</v>
      </c>
      <c r="G159" s="1" t="n">
        <v>44</v>
      </c>
      <c r="H159" s="6" t="str">
        <f aca="false">IF(G159&gt;=30,"Large",IF(G159&lt;=15,"Small","Medium"))</f>
        <v>Large</v>
      </c>
      <c r="I159" s="6" t="n">
        <f aca="false">VLOOKUP(G159,$A$3:$B$12,1)</f>
        <v>41</v>
      </c>
      <c r="J159" s="1" t="n">
        <v>220.07</v>
      </c>
      <c r="K159" s="6" t="n">
        <f aca="false">IF(I159 &gt;31,0.01,0)</f>
        <v>0.01</v>
      </c>
      <c r="L159" s="7" t="n">
        <f aca="false">J159-(J159*K159)</f>
        <v>217.8693</v>
      </c>
      <c r="M159" s="6" t="n">
        <f aca="false">IF(I159&gt;31,J159-O159,J159)</f>
        <v>215.14</v>
      </c>
      <c r="N159" s="1" t="s">
        <v>16</v>
      </c>
      <c r="O159" s="1" t="n">
        <v>4.93</v>
      </c>
      <c r="P159" s="1" t="n">
        <f aca="false">IF(N159="Delivery Truck",J159-O159,J159)</f>
        <v>220.07</v>
      </c>
    </row>
    <row r="160" customFormat="false" ht="13.8" hidden="false" customHeight="false" outlineLevel="0" collapsed="false">
      <c r="D160" s="1" t="n">
        <v>3168</v>
      </c>
      <c r="E160" s="5" t="n">
        <v>40937</v>
      </c>
      <c r="F160" s="1" t="s">
        <v>15</v>
      </c>
      <c r="G160" s="1" t="n">
        <v>14</v>
      </c>
      <c r="H160" s="6" t="str">
        <f aca="false">IF(G160&gt;=30,"Large",IF(G160&lt;=15,"Small","Medium"))</f>
        <v>Small</v>
      </c>
      <c r="I160" s="6" t="n">
        <f aca="false">VLOOKUP(G160,$A$3:$B$12,1)</f>
        <v>11</v>
      </c>
      <c r="J160" s="1" t="n">
        <v>80.6</v>
      </c>
      <c r="K160" s="6" t="n">
        <f aca="false">IF(I160 &gt;31,0.01,0)</f>
        <v>0</v>
      </c>
      <c r="L160" s="7" t="n">
        <f aca="false">J160-(J160*K160)</f>
        <v>80.6</v>
      </c>
      <c r="M160" s="6" t="n">
        <f aca="false">IF(I160&gt;31,J160-O160,J160)</f>
        <v>80.6</v>
      </c>
      <c r="N160" s="1" t="s">
        <v>16</v>
      </c>
      <c r="O160" s="1" t="n">
        <v>3.96</v>
      </c>
      <c r="P160" s="1" t="n">
        <f aca="false">IF(N160="Delivery Truck",J160-O160,J160)</f>
        <v>80.6</v>
      </c>
    </row>
    <row r="161" customFormat="false" ht="13.8" hidden="false" customHeight="false" outlineLevel="0" collapsed="false">
      <c r="D161" s="1" t="n">
        <v>9925</v>
      </c>
      <c r="E161" s="5" t="n">
        <v>40938</v>
      </c>
      <c r="F161" s="1" t="s">
        <v>23</v>
      </c>
      <c r="G161" s="1" t="n">
        <v>31</v>
      </c>
      <c r="H161" s="6" t="str">
        <f aca="false">IF(G161&gt;=30,"Large",IF(G161&lt;=15,"Small","Medium"))</f>
        <v>Large</v>
      </c>
      <c r="I161" s="6" t="n">
        <f aca="false">VLOOKUP(G161,$A$3:$B$12,1)</f>
        <v>31</v>
      </c>
      <c r="J161" s="1" t="n">
        <v>684.5</v>
      </c>
      <c r="K161" s="6" t="n">
        <f aca="false">IF(I161 &gt;31,0.01,0)</f>
        <v>0</v>
      </c>
      <c r="L161" s="7" t="n">
        <f aca="false">J161-(J161*K161)</f>
        <v>684.5</v>
      </c>
      <c r="M161" s="6" t="n">
        <f aca="false">IF(I161&gt;31,J161-O161,J161)</f>
        <v>684.5</v>
      </c>
      <c r="N161" s="1" t="s">
        <v>16</v>
      </c>
      <c r="O161" s="1" t="n">
        <v>8.99</v>
      </c>
      <c r="P161" s="1" t="n">
        <f aca="false">IF(N161="Delivery Truck",J161-O161,J161)</f>
        <v>684.5</v>
      </c>
    </row>
    <row r="162" customFormat="false" ht="13.8" hidden="false" customHeight="false" outlineLevel="0" collapsed="false">
      <c r="D162" s="1" t="n">
        <v>9253</v>
      </c>
      <c r="E162" s="5" t="n">
        <v>40938</v>
      </c>
      <c r="F162" s="1" t="s">
        <v>23</v>
      </c>
      <c r="G162" s="1" t="n">
        <v>36</v>
      </c>
      <c r="H162" s="6" t="str">
        <f aca="false">IF(G162&gt;=30,"Large",IF(G162&lt;=15,"Small","Medium"))</f>
        <v>Large</v>
      </c>
      <c r="I162" s="6" t="n">
        <f aca="false">VLOOKUP(G162,$A$3:$B$12,1)</f>
        <v>36</v>
      </c>
      <c r="J162" s="1" t="n">
        <v>1644.22</v>
      </c>
      <c r="K162" s="6" t="n">
        <f aca="false">IF(I162 &gt;31,0.01,0)</f>
        <v>0.01</v>
      </c>
      <c r="L162" s="7" t="n">
        <f aca="false">J162-(J162*K162)</f>
        <v>1627.7778</v>
      </c>
      <c r="M162" s="6" t="n">
        <f aca="false">IF(I162&gt;31,J162-O162,J162)</f>
        <v>1637.45</v>
      </c>
      <c r="N162" s="1" t="s">
        <v>16</v>
      </c>
      <c r="O162" s="1" t="n">
        <v>6.77</v>
      </c>
      <c r="P162" s="1" t="n">
        <f aca="false">IF(N162="Delivery Truck",J162-O162,J162)</f>
        <v>1644.22</v>
      </c>
    </row>
    <row r="163" customFormat="false" ht="13.8" hidden="false" customHeight="false" outlineLevel="0" collapsed="false">
      <c r="D163" s="1" t="n">
        <v>20003</v>
      </c>
      <c r="E163" s="5" t="n">
        <v>40938</v>
      </c>
      <c r="F163" s="1" t="s">
        <v>19</v>
      </c>
      <c r="G163" s="1" t="n">
        <v>39</v>
      </c>
      <c r="H163" s="6" t="str">
        <f aca="false">IF(G163&gt;=30,"Large",IF(G163&lt;=15,"Small","Medium"))</f>
        <v>Large</v>
      </c>
      <c r="I163" s="6" t="n">
        <f aca="false">VLOOKUP(G163,$A$3:$B$12,1)</f>
        <v>36</v>
      </c>
      <c r="J163" s="1" t="n">
        <v>796.08</v>
      </c>
      <c r="K163" s="6" t="n">
        <f aca="false">IF(I163 &gt;31,0.01,0)</f>
        <v>0.01</v>
      </c>
      <c r="L163" s="7" t="n">
        <f aca="false">J163-(J163*K163)</f>
        <v>788.1192</v>
      </c>
      <c r="M163" s="6" t="n">
        <f aca="false">IF(I163&gt;31,J163-O163,J163)</f>
        <v>792.08</v>
      </c>
      <c r="N163" s="1" t="s">
        <v>16</v>
      </c>
      <c r="O163" s="1" t="n">
        <v>4</v>
      </c>
      <c r="P163" s="1" t="n">
        <f aca="false">IF(N163="Delivery Truck",J163-O163,J163)</f>
        <v>796.08</v>
      </c>
    </row>
    <row r="164" customFormat="false" ht="13.8" hidden="false" customHeight="false" outlineLevel="0" collapsed="false">
      <c r="D164" s="1" t="n">
        <v>20003</v>
      </c>
      <c r="E164" s="5" t="n">
        <v>40938</v>
      </c>
      <c r="F164" s="1" t="s">
        <v>19</v>
      </c>
      <c r="G164" s="1" t="n">
        <v>5</v>
      </c>
      <c r="H164" s="6" t="str">
        <f aca="false">IF(G164&gt;=30,"Large",IF(G164&lt;=15,"Small","Medium"))</f>
        <v>Small</v>
      </c>
      <c r="I164" s="6" t="n">
        <f aca="false">VLOOKUP(G164,$A$3:$B$12,1)</f>
        <v>1</v>
      </c>
      <c r="J164" s="1" t="n">
        <v>141.9755</v>
      </c>
      <c r="K164" s="6" t="n">
        <f aca="false">IF(I164 &gt;31,0.01,0)</f>
        <v>0</v>
      </c>
      <c r="L164" s="7" t="n">
        <f aca="false">J164-(J164*K164)</f>
        <v>141.9755</v>
      </c>
      <c r="M164" s="6" t="n">
        <f aca="false">IF(I164&gt;31,J164-O164,J164)</f>
        <v>141.9755</v>
      </c>
      <c r="N164" s="1" t="s">
        <v>16</v>
      </c>
      <c r="O164" s="1" t="n">
        <v>0.99</v>
      </c>
      <c r="P164" s="1" t="n">
        <f aca="false">IF(N164="Delivery Truck",J164-O164,J164)</f>
        <v>141.9755</v>
      </c>
    </row>
    <row r="165" customFormat="false" ht="13.8" hidden="false" customHeight="false" outlineLevel="0" collapsed="false">
      <c r="D165" s="1" t="n">
        <v>9925</v>
      </c>
      <c r="E165" s="5" t="n">
        <v>40938</v>
      </c>
      <c r="F165" s="1" t="s">
        <v>23</v>
      </c>
      <c r="G165" s="1" t="n">
        <v>43</v>
      </c>
      <c r="H165" s="6" t="str">
        <f aca="false">IF(G165&gt;=30,"Large",IF(G165&lt;=15,"Small","Medium"))</f>
        <v>Large</v>
      </c>
      <c r="I165" s="6" t="n">
        <f aca="false">VLOOKUP(G165,$A$3:$B$12,1)</f>
        <v>41</v>
      </c>
      <c r="J165" s="1" t="n">
        <v>1751.68</v>
      </c>
      <c r="K165" s="6" t="n">
        <f aca="false">IF(I165 &gt;31,0.01,0)</f>
        <v>0.01</v>
      </c>
      <c r="L165" s="7" t="n">
        <f aca="false">J165-(J165*K165)</f>
        <v>1734.1632</v>
      </c>
      <c r="M165" s="6" t="n">
        <f aca="false">IF(I165&gt;31,J165-O165,J165)</f>
        <v>1748.69</v>
      </c>
      <c r="N165" s="1" t="s">
        <v>21</v>
      </c>
      <c r="O165" s="1" t="n">
        <v>2.99</v>
      </c>
      <c r="P165" s="1" t="n">
        <f aca="false">IF(N165="Delivery Truck",J165-O165,J165)</f>
        <v>1751.68</v>
      </c>
    </row>
    <row r="166" customFormat="false" ht="13.8" hidden="false" customHeight="false" outlineLevel="0" collapsed="false">
      <c r="D166" s="1" t="n">
        <v>9925</v>
      </c>
      <c r="E166" s="5" t="n">
        <v>40938</v>
      </c>
      <c r="F166" s="1" t="s">
        <v>23</v>
      </c>
      <c r="G166" s="1" t="n">
        <v>17</v>
      </c>
      <c r="H166" s="6" t="str">
        <f aca="false">IF(G166&gt;=30,"Large",IF(G166&lt;=15,"Small","Medium"))</f>
        <v>Medium</v>
      </c>
      <c r="I166" s="6" t="n">
        <f aca="false">VLOOKUP(G166,$A$3:$B$12,1)</f>
        <v>16</v>
      </c>
      <c r="J166" s="1" t="n">
        <v>86.47</v>
      </c>
      <c r="K166" s="6" t="n">
        <f aca="false">IF(I166 &gt;31,0.01,0)</f>
        <v>0</v>
      </c>
      <c r="L166" s="7" t="n">
        <f aca="false">J166-(J166*K166)</f>
        <v>86.47</v>
      </c>
      <c r="M166" s="6" t="n">
        <f aca="false">IF(I166&gt;31,J166-O166,J166)</f>
        <v>86.47</v>
      </c>
      <c r="N166" s="1" t="s">
        <v>16</v>
      </c>
      <c r="O166" s="1" t="n">
        <v>2.99</v>
      </c>
      <c r="P166" s="1" t="n">
        <f aca="false">IF(N166="Delivery Truck",J166-O166,J166)</f>
        <v>86.47</v>
      </c>
    </row>
    <row r="167" customFormat="false" ht="13.8" hidden="false" customHeight="false" outlineLevel="0" collapsed="false">
      <c r="D167" s="1" t="n">
        <v>44167</v>
      </c>
      <c r="E167" s="5" t="n">
        <v>40938</v>
      </c>
      <c r="F167" s="1" t="s">
        <v>23</v>
      </c>
      <c r="G167" s="1" t="n">
        <v>23</v>
      </c>
      <c r="H167" s="6" t="str">
        <f aca="false">IF(G167&gt;=30,"Large",IF(G167&lt;=15,"Small","Medium"))</f>
        <v>Medium</v>
      </c>
      <c r="I167" s="6" t="n">
        <f aca="false">VLOOKUP(G167,$A$3:$B$12,1)</f>
        <v>21</v>
      </c>
      <c r="J167" s="1" t="n">
        <v>3194.05</v>
      </c>
      <c r="K167" s="6" t="n">
        <f aca="false">IF(I167 &gt;31,0.01,0)</f>
        <v>0</v>
      </c>
      <c r="L167" s="7" t="n">
        <f aca="false">J167-(J167*K167)</f>
        <v>3194.05</v>
      </c>
      <c r="M167" s="6" t="n">
        <f aca="false">IF(I167&gt;31,J167-O167,J167)</f>
        <v>3194.05</v>
      </c>
      <c r="N167" s="1" t="s">
        <v>16</v>
      </c>
      <c r="O167" s="1" t="n">
        <v>19.99</v>
      </c>
      <c r="P167" s="1" t="n">
        <f aca="false">IF(N167="Delivery Truck",J167-O167,J167)</f>
        <v>3194.05</v>
      </c>
    </row>
    <row r="168" customFormat="false" ht="13.8" hidden="false" customHeight="false" outlineLevel="0" collapsed="false">
      <c r="D168" s="1" t="n">
        <v>53795</v>
      </c>
      <c r="E168" s="5" t="n">
        <v>40938</v>
      </c>
      <c r="F168" s="1" t="s">
        <v>34</v>
      </c>
      <c r="G168" s="1" t="n">
        <v>21</v>
      </c>
      <c r="H168" s="6" t="str">
        <f aca="false">IF(G168&gt;=30,"Large",IF(G168&lt;=15,"Small","Medium"))</f>
        <v>Medium</v>
      </c>
      <c r="I168" s="6" t="n">
        <f aca="false">VLOOKUP(G168,$A$3:$B$12,1)</f>
        <v>21</v>
      </c>
      <c r="J168" s="1" t="n">
        <v>3356.735</v>
      </c>
      <c r="K168" s="6" t="n">
        <f aca="false">IF(I168 &gt;31,0.01,0)</f>
        <v>0</v>
      </c>
      <c r="L168" s="7" t="n">
        <f aca="false">J168-(J168*K168)</f>
        <v>3356.735</v>
      </c>
      <c r="M168" s="6" t="n">
        <f aca="false">IF(I168&gt;31,J168-O168,J168)</f>
        <v>3356.735</v>
      </c>
      <c r="N168" s="1" t="s">
        <v>16</v>
      </c>
      <c r="O168" s="1" t="n">
        <v>4.2</v>
      </c>
      <c r="P168" s="1" t="n">
        <f aca="false">IF(N168="Delivery Truck",J168-O168,J168)</f>
        <v>3356.735</v>
      </c>
    </row>
    <row r="169" customFormat="false" ht="13.8" hidden="false" customHeight="false" outlineLevel="0" collapsed="false">
      <c r="D169" s="1" t="n">
        <v>53795</v>
      </c>
      <c r="E169" s="5" t="n">
        <v>40938</v>
      </c>
      <c r="F169" s="1" t="s">
        <v>34</v>
      </c>
      <c r="G169" s="1" t="n">
        <v>40</v>
      </c>
      <c r="H169" s="6" t="str">
        <f aca="false">IF(G169&gt;=30,"Large",IF(G169&lt;=15,"Small","Medium"))</f>
        <v>Large</v>
      </c>
      <c r="I169" s="6" t="n">
        <f aca="false">VLOOKUP(G169,$A$3:$B$12,1)</f>
        <v>36</v>
      </c>
      <c r="J169" s="1" t="n">
        <v>264.6</v>
      </c>
      <c r="K169" s="6" t="n">
        <f aca="false">IF(I169 &gt;31,0.01,0)</f>
        <v>0.01</v>
      </c>
      <c r="L169" s="7" t="n">
        <f aca="false">J169-(J169*K169)</f>
        <v>261.954</v>
      </c>
      <c r="M169" s="6" t="n">
        <f aca="false">IF(I169&gt;31,J169-O169,J169)</f>
        <v>258.38</v>
      </c>
      <c r="N169" s="1" t="s">
        <v>21</v>
      </c>
      <c r="O169" s="1" t="n">
        <v>6.22</v>
      </c>
      <c r="P169" s="1" t="n">
        <f aca="false">IF(N169="Delivery Truck",J169-O169,J169)</f>
        <v>264.6</v>
      </c>
    </row>
    <row r="170" customFormat="false" ht="13.8" hidden="false" customHeight="false" outlineLevel="0" collapsed="false">
      <c r="D170" s="1" t="n">
        <v>57280</v>
      </c>
      <c r="E170" s="5" t="n">
        <v>40939</v>
      </c>
      <c r="F170" s="1" t="s">
        <v>19</v>
      </c>
      <c r="G170" s="1" t="n">
        <v>44</v>
      </c>
      <c r="H170" s="6" t="str">
        <f aca="false">IF(G170&gt;=30,"Large",IF(G170&lt;=15,"Small","Medium"))</f>
        <v>Large</v>
      </c>
      <c r="I170" s="6" t="n">
        <f aca="false">VLOOKUP(G170,$A$3:$B$12,1)</f>
        <v>41</v>
      </c>
      <c r="J170" s="1" t="n">
        <v>299.85</v>
      </c>
      <c r="K170" s="6" t="n">
        <f aca="false">IF(I170 &gt;31,0.01,0)</f>
        <v>0.01</v>
      </c>
      <c r="L170" s="7" t="n">
        <f aca="false">J170-(J170*K170)</f>
        <v>296.8515</v>
      </c>
      <c r="M170" s="6" t="n">
        <f aca="false">IF(I170&gt;31,J170-O170,J170)</f>
        <v>289.8</v>
      </c>
      <c r="N170" s="1" t="s">
        <v>21</v>
      </c>
      <c r="O170" s="1" t="n">
        <v>10.05</v>
      </c>
      <c r="P170" s="1" t="n">
        <f aca="false">IF(N170="Delivery Truck",J170-O170,J170)</f>
        <v>299.85</v>
      </c>
    </row>
    <row r="171" customFormat="false" ht="13.8" hidden="false" customHeight="false" outlineLevel="0" collapsed="false">
      <c r="D171" s="1" t="n">
        <v>54020</v>
      </c>
      <c r="E171" s="5" t="n">
        <v>40939</v>
      </c>
      <c r="F171" s="1" t="s">
        <v>15</v>
      </c>
      <c r="G171" s="1" t="n">
        <v>43</v>
      </c>
      <c r="H171" s="6" t="str">
        <f aca="false">IF(G171&gt;=30,"Large",IF(G171&lt;=15,"Small","Medium"))</f>
        <v>Large</v>
      </c>
      <c r="I171" s="6" t="n">
        <f aca="false">VLOOKUP(G171,$A$3:$B$12,1)</f>
        <v>41</v>
      </c>
      <c r="J171" s="1" t="n">
        <v>270.56</v>
      </c>
      <c r="K171" s="6" t="n">
        <f aca="false">IF(I171 &gt;31,0.01,0)</f>
        <v>0.01</v>
      </c>
      <c r="L171" s="7" t="n">
        <f aca="false">J171-(J171*K171)</f>
        <v>267.8544</v>
      </c>
      <c r="M171" s="6" t="n">
        <f aca="false">IF(I171&gt;31,J171-O171,J171)</f>
        <v>263.7</v>
      </c>
      <c r="N171" s="1" t="s">
        <v>16</v>
      </c>
      <c r="O171" s="1" t="n">
        <v>6.86</v>
      </c>
      <c r="P171" s="1" t="n">
        <f aca="false">IF(N171="Delivery Truck",J171-O171,J171)</f>
        <v>270.56</v>
      </c>
    </row>
    <row r="172" customFormat="false" ht="13.8" hidden="false" customHeight="false" outlineLevel="0" collapsed="false">
      <c r="D172" s="1" t="n">
        <v>54020</v>
      </c>
      <c r="E172" s="5" t="n">
        <v>40939</v>
      </c>
      <c r="F172" s="1" t="s">
        <v>15</v>
      </c>
      <c r="G172" s="1" t="n">
        <v>35</v>
      </c>
      <c r="H172" s="6" t="str">
        <f aca="false">IF(G172&gt;=30,"Large",IF(G172&lt;=15,"Small","Medium"))</f>
        <v>Large</v>
      </c>
      <c r="I172" s="6" t="n">
        <f aca="false">VLOOKUP(G172,$A$3:$B$12,1)</f>
        <v>31</v>
      </c>
      <c r="J172" s="1" t="n">
        <v>648.58</v>
      </c>
      <c r="K172" s="6" t="n">
        <f aca="false">IF(I172 &gt;31,0.01,0)</f>
        <v>0</v>
      </c>
      <c r="L172" s="7" t="n">
        <f aca="false">J172-(J172*K172)</f>
        <v>648.58</v>
      </c>
      <c r="M172" s="6" t="n">
        <f aca="false">IF(I172&gt;31,J172-O172,J172)</f>
        <v>648.58</v>
      </c>
      <c r="N172" s="1" t="s">
        <v>16</v>
      </c>
      <c r="O172" s="1" t="n">
        <v>5.21</v>
      </c>
      <c r="P172" s="1" t="n">
        <f aca="false">IF(N172="Delivery Truck",J172-O172,J172)</f>
        <v>648.58</v>
      </c>
    </row>
    <row r="173" customFormat="false" ht="13.8" hidden="false" customHeight="false" outlineLevel="0" collapsed="false">
      <c r="D173" s="1" t="n">
        <v>41312</v>
      </c>
      <c r="E173" s="5" t="n">
        <v>40939</v>
      </c>
      <c r="F173" s="1" t="s">
        <v>30</v>
      </c>
      <c r="G173" s="1" t="n">
        <v>21</v>
      </c>
      <c r="H173" s="6" t="str">
        <f aca="false">IF(G173&gt;=30,"Large",IF(G173&lt;=15,"Small","Medium"))</f>
        <v>Medium</v>
      </c>
      <c r="I173" s="6" t="n">
        <f aca="false">VLOOKUP(G173,$A$3:$B$12,1)</f>
        <v>21</v>
      </c>
      <c r="J173" s="1" t="n">
        <v>787.63</v>
      </c>
      <c r="K173" s="6" t="n">
        <f aca="false">IF(I173 &gt;31,0.01,0)</f>
        <v>0</v>
      </c>
      <c r="L173" s="7" t="n">
        <f aca="false">J173-(J173*K173)</f>
        <v>787.63</v>
      </c>
      <c r="M173" s="6" t="n">
        <f aca="false">IF(I173&gt;31,J173-O173,J173)</f>
        <v>787.63</v>
      </c>
      <c r="N173" s="1" t="s">
        <v>16</v>
      </c>
      <c r="O173" s="1" t="n">
        <v>1.99</v>
      </c>
      <c r="P173" s="1" t="n">
        <f aca="false">IF(N173="Delivery Truck",J173-O173,J173)</f>
        <v>787.63</v>
      </c>
    </row>
    <row r="174" customFormat="false" ht="13.8" hidden="false" customHeight="false" outlineLevel="0" collapsed="false">
      <c r="D174" s="1" t="n">
        <v>20256</v>
      </c>
      <c r="E174" s="5" t="n">
        <v>40939</v>
      </c>
      <c r="F174" s="1" t="s">
        <v>15</v>
      </c>
      <c r="G174" s="1" t="n">
        <v>24</v>
      </c>
      <c r="H174" s="6" t="str">
        <f aca="false">IF(G174&gt;=30,"Large",IF(G174&lt;=15,"Small","Medium"))</f>
        <v>Medium</v>
      </c>
      <c r="I174" s="6" t="n">
        <f aca="false">VLOOKUP(G174,$A$3:$B$12,1)</f>
        <v>21</v>
      </c>
      <c r="J174" s="1" t="n">
        <v>512.83</v>
      </c>
      <c r="K174" s="6" t="n">
        <f aca="false">IF(I174 &gt;31,0.01,0)</f>
        <v>0</v>
      </c>
      <c r="L174" s="7" t="n">
        <f aca="false">J174-(J174*K174)</f>
        <v>512.83</v>
      </c>
      <c r="M174" s="6" t="n">
        <f aca="false">IF(I174&gt;31,J174-O174,J174)</f>
        <v>512.83</v>
      </c>
      <c r="N174" s="1" t="s">
        <v>16</v>
      </c>
      <c r="O174" s="1" t="n">
        <v>11.52</v>
      </c>
      <c r="P174" s="1" t="n">
        <f aca="false">IF(N174="Delivery Truck",J174-O174,J174)</f>
        <v>512.83</v>
      </c>
    </row>
    <row r="175" customFormat="false" ht="13.8" hidden="false" customHeight="false" outlineLevel="0" collapsed="false">
      <c r="D175" s="1" t="n">
        <v>34470</v>
      </c>
      <c r="E175" s="5" t="n">
        <v>40940</v>
      </c>
      <c r="F175" s="1" t="s">
        <v>23</v>
      </c>
      <c r="G175" s="1" t="n">
        <v>31</v>
      </c>
      <c r="H175" s="6" t="str">
        <f aca="false">IF(G175&gt;=30,"Large",IF(G175&lt;=15,"Small","Medium"))</f>
        <v>Large</v>
      </c>
      <c r="I175" s="6" t="n">
        <f aca="false">VLOOKUP(G175,$A$3:$B$12,1)</f>
        <v>31</v>
      </c>
      <c r="J175" s="1" t="n">
        <v>2966.13</v>
      </c>
      <c r="K175" s="6" t="n">
        <f aca="false">IF(I175 &gt;31,0.01,0)</f>
        <v>0</v>
      </c>
      <c r="L175" s="7" t="n">
        <f aca="false">J175-(J175*K175)</f>
        <v>2966.13</v>
      </c>
      <c r="M175" s="6" t="n">
        <f aca="false">IF(I175&gt;31,J175-O175,J175)</f>
        <v>2966.13</v>
      </c>
      <c r="N175" s="1" t="s">
        <v>13</v>
      </c>
      <c r="O175" s="1" t="n">
        <v>57.38</v>
      </c>
      <c r="P175" s="1" t="n">
        <f aca="false">IF(N175="Delivery Truck",J175-O175,J175)</f>
        <v>2908.75</v>
      </c>
    </row>
    <row r="176" customFormat="false" ht="13.8" hidden="false" customHeight="false" outlineLevel="0" collapsed="false">
      <c r="D176" s="1" t="n">
        <v>58113</v>
      </c>
      <c r="E176" s="5" t="n">
        <v>40940</v>
      </c>
      <c r="F176" s="1" t="s">
        <v>34</v>
      </c>
      <c r="G176" s="1" t="n">
        <v>12</v>
      </c>
      <c r="H176" s="6" t="str">
        <f aca="false">IF(G176&gt;=30,"Large",IF(G176&lt;=15,"Small","Medium"))</f>
        <v>Small</v>
      </c>
      <c r="I176" s="6" t="n">
        <f aca="false">VLOOKUP(G176,$A$3:$B$12,1)</f>
        <v>11</v>
      </c>
      <c r="J176" s="1" t="n">
        <v>2077.1875</v>
      </c>
      <c r="K176" s="6" t="n">
        <f aca="false">IF(I176 &gt;31,0.01,0)</f>
        <v>0</v>
      </c>
      <c r="L176" s="7" t="n">
        <f aca="false">J176-(J176*K176)</f>
        <v>2077.1875</v>
      </c>
      <c r="M176" s="6" t="n">
        <f aca="false">IF(I176&gt;31,J176-O176,J176)</f>
        <v>2077.1875</v>
      </c>
      <c r="N176" s="1" t="s">
        <v>21</v>
      </c>
      <c r="O176" s="1" t="n">
        <v>4.2</v>
      </c>
      <c r="P176" s="1" t="n">
        <f aca="false">IF(N176="Delivery Truck",J176-O176,J176)</f>
        <v>2077.1875</v>
      </c>
    </row>
    <row r="177" customFormat="false" ht="13.8" hidden="false" customHeight="false" outlineLevel="0" collapsed="false">
      <c r="D177" s="1" t="n">
        <v>6757</v>
      </c>
      <c r="E177" s="5" t="n">
        <v>40940</v>
      </c>
      <c r="F177" s="1" t="s">
        <v>19</v>
      </c>
      <c r="G177" s="1" t="n">
        <v>27</v>
      </c>
      <c r="H177" s="6" t="str">
        <f aca="false">IF(G177&gt;=30,"Large",IF(G177&lt;=15,"Small","Medium"))</f>
        <v>Medium</v>
      </c>
      <c r="I177" s="6" t="n">
        <f aca="false">VLOOKUP(G177,$A$3:$B$12,1)</f>
        <v>26</v>
      </c>
      <c r="J177" s="1" t="n">
        <v>869.78</v>
      </c>
      <c r="K177" s="6" t="n">
        <f aca="false">IF(I177 &gt;31,0.01,0)</f>
        <v>0</v>
      </c>
      <c r="L177" s="7" t="n">
        <f aca="false">J177-(J177*K177)</f>
        <v>869.78</v>
      </c>
      <c r="M177" s="6" t="n">
        <f aca="false">IF(I177&gt;31,J177-O177,J177)</f>
        <v>869.78</v>
      </c>
      <c r="N177" s="1" t="s">
        <v>16</v>
      </c>
      <c r="O177" s="1" t="n">
        <v>8.22</v>
      </c>
      <c r="P177" s="1" t="n">
        <f aca="false">IF(N177="Delivery Truck",J177-O177,J177)</f>
        <v>869.78</v>
      </c>
    </row>
    <row r="178" customFormat="false" ht="13.8" hidden="false" customHeight="false" outlineLevel="0" collapsed="false">
      <c r="D178" s="1" t="n">
        <v>58113</v>
      </c>
      <c r="E178" s="5" t="n">
        <v>40940</v>
      </c>
      <c r="F178" s="1" t="s">
        <v>34</v>
      </c>
      <c r="G178" s="1" t="n">
        <v>48</v>
      </c>
      <c r="H178" s="6" t="str">
        <f aca="false">IF(G178&gt;=30,"Large",IF(G178&lt;=15,"Small","Medium"))</f>
        <v>Large</v>
      </c>
      <c r="I178" s="6" t="n">
        <f aca="false">VLOOKUP(G178,$A$3:$B$12,1)</f>
        <v>46</v>
      </c>
      <c r="J178" s="1" t="n">
        <v>362.71</v>
      </c>
      <c r="K178" s="6" t="n">
        <f aca="false">IF(I178 &gt;31,0.01,0)</f>
        <v>0.01</v>
      </c>
      <c r="L178" s="7" t="n">
        <f aca="false">J178-(J178*K178)</f>
        <v>359.0829</v>
      </c>
      <c r="M178" s="6" t="n">
        <f aca="false">IF(I178&gt;31,J178-O178,J178)</f>
        <v>356.55</v>
      </c>
      <c r="N178" s="1" t="s">
        <v>16</v>
      </c>
      <c r="O178" s="1" t="n">
        <v>6.16</v>
      </c>
      <c r="P178" s="1" t="n">
        <f aca="false">IF(N178="Delivery Truck",J178-O178,J178)</f>
        <v>362.71</v>
      </c>
    </row>
    <row r="179" customFormat="false" ht="13.8" hidden="false" customHeight="false" outlineLevel="0" collapsed="false">
      <c r="D179" s="1" t="n">
        <v>50148</v>
      </c>
      <c r="E179" s="5" t="n">
        <v>40940</v>
      </c>
      <c r="F179" s="1" t="s">
        <v>19</v>
      </c>
      <c r="G179" s="1" t="n">
        <v>9</v>
      </c>
      <c r="H179" s="6" t="str">
        <f aca="false">IF(G179&gt;=30,"Large",IF(G179&lt;=15,"Small","Medium"))</f>
        <v>Small</v>
      </c>
      <c r="I179" s="6" t="n">
        <f aca="false">VLOOKUP(G179,$A$3:$B$12,1)</f>
        <v>6</v>
      </c>
      <c r="J179" s="1" t="n">
        <v>17965.45</v>
      </c>
      <c r="K179" s="6" t="n">
        <f aca="false">IF(I179 &gt;31,0.01,0)</f>
        <v>0</v>
      </c>
      <c r="L179" s="7" t="n">
        <f aca="false">J179-(J179*K179)</f>
        <v>17965.45</v>
      </c>
      <c r="M179" s="6" t="n">
        <f aca="false">IF(I179&gt;31,J179-O179,J179)</f>
        <v>17965.45</v>
      </c>
      <c r="N179" s="1" t="s">
        <v>16</v>
      </c>
      <c r="O179" s="1" t="n">
        <v>13.99</v>
      </c>
      <c r="P179" s="1" t="n">
        <f aca="false">IF(N179="Delivery Truck",J179-O179,J179)</f>
        <v>17965.45</v>
      </c>
    </row>
    <row r="180" customFormat="false" ht="13.8" hidden="false" customHeight="false" outlineLevel="0" collapsed="false">
      <c r="D180" s="1" t="n">
        <v>6757</v>
      </c>
      <c r="E180" s="5" t="n">
        <v>40940</v>
      </c>
      <c r="F180" s="1" t="s">
        <v>19</v>
      </c>
      <c r="G180" s="1" t="n">
        <v>11</v>
      </c>
      <c r="H180" s="6" t="str">
        <f aca="false">IF(G180&gt;=30,"Large",IF(G180&lt;=15,"Small","Medium"))</f>
        <v>Small</v>
      </c>
      <c r="I180" s="6" t="n">
        <f aca="false">VLOOKUP(G180,$A$3:$B$12,1)</f>
        <v>11</v>
      </c>
      <c r="J180" s="1" t="n">
        <v>2503.008</v>
      </c>
      <c r="K180" s="6" t="n">
        <f aca="false">IF(I180 &gt;31,0.01,0)</f>
        <v>0</v>
      </c>
      <c r="L180" s="7" t="n">
        <f aca="false">J180-(J180*K180)</f>
        <v>2503.008</v>
      </c>
      <c r="M180" s="6" t="n">
        <f aca="false">IF(I180&gt;31,J180-O180,J180)</f>
        <v>2503.008</v>
      </c>
      <c r="N180" s="1" t="s">
        <v>13</v>
      </c>
      <c r="O180" s="1" t="n">
        <v>61.76</v>
      </c>
      <c r="P180" s="1" t="n">
        <f aca="false">IF(N180="Delivery Truck",J180-O180,J180)</f>
        <v>2441.248</v>
      </c>
    </row>
    <row r="181" customFormat="false" ht="13.8" hidden="false" customHeight="false" outlineLevel="0" collapsed="false">
      <c r="D181" s="1" t="n">
        <v>8832</v>
      </c>
      <c r="E181" s="5" t="n">
        <v>40941</v>
      </c>
      <c r="F181" s="1" t="s">
        <v>15</v>
      </c>
      <c r="G181" s="1" t="n">
        <v>39</v>
      </c>
      <c r="H181" s="6" t="str">
        <f aca="false">IF(G181&gt;=30,"Large",IF(G181&lt;=15,"Small","Medium"))</f>
        <v>Large</v>
      </c>
      <c r="I181" s="6" t="n">
        <f aca="false">VLOOKUP(G181,$A$3:$B$12,1)</f>
        <v>36</v>
      </c>
      <c r="J181" s="1" t="n">
        <v>647.81</v>
      </c>
      <c r="K181" s="6" t="n">
        <f aca="false">IF(I181 &gt;31,0.01,0)</f>
        <v>0.01</v>
      </c>
      <c r="L181" s="7" t="n">
        <f aca="false">J181-(J181*K181)</f>
        <v>641.3319</v>
      </c>
      <c r="M181" s="6" t="n">
        <f aca="false">IF(I181&gt;31,J181-O181,J181)</f>
        <v>638.82</v>
      </c>
      <c r="N181" s="1" t="s">
        <v>16</v>
      </c>
      <c r="O181" s="1" t="n">
        <v>8.99</v>
      </c>
      <c r="P181" s="1" t="n">
        <f aca="false">IF(N181="Delivery Truck",J181-O181,J181)</f>
        <v>647.81</v>
      </c>
    </row>
    <row r="182" customFormat="false" ht="13.8" hidden="false" customHeight="false" outlineLevel="0" collapsed="false">
      <c r="D182" s="1" t="n">
        <v>32513</v>
      </c>
      <c r="E182" s="5" t="n">
        <v>40941</v>
      </c>
      <c r="F182" s="1" t="s">
        <v>15</v>
      </c>
      <c r="G182" s="1" t="n">
        <v>23</v>
      </c>
      <c r="H182" s="6" t="str">
        <f aca="false">IF(G182&gt;=30,"Large",IF(G182&lt;=15,"Small","Medium"))</f>
        <v>Medium</v>
      </c>
      <c r="I182" s="6" t="n">
        <f aca="false">VLOOKUP(G182,$A$3:$B$12,1)</f>
        <v>21</v>
      </c>
      <c r="J182" s="1" t="n">
        <v>3982.21</v>
      </c>
      <c r="K182" s="6" t="n">
        <f aca="false">IF(I182 &gt;31,0.01,0)</f>
        <v>0</v>
      </c>
      <c r="L182" s="7" t="n">
        <f aca="false">J182-(J182*K182)</f>
        <v>3982.21</v>
      </c>
      <c r="M182" s="6" t="n">
        <f aca="false">IF(I182&gt;31,J182-O182,J182)</f>
        <v>3982.21</v>
      </c>
      <c r="N182" s="1" t="s">
        <v>16</v>
      </c>
      <c r="O182" s="1" t="n">
        <v>19.99</v>
      </c>
      <c r="P182" s="1" t="n">
        <f aca="false">IF(N182="Delivery Truck",J182-O182,J182)</f>
        <v>3982.21</v>
      </c>
    </row>
    <row r="183" customFormat="false" ht="13.8" hidden="false" customHeight="false" outlineLevel="0" collapsed="false">
      <c r="D183" s="1" t="n">
        <v>41345</v>
      </c>
      <c r="E183" s="5" t="n">
        <v>40941</v>
      </c>
      <c r="F183" s="1" t="s">
        <v>19</v>
      </c>
      <c r="G183" s="1" t="n">
        <v>36</v>
      </c>
      <c r="H183" s="6" t="str">
        <f aca="false">IF(G183&gt;=30,"Large",IF(G183&lt;=15,"Small","Medium"))</f>
        <v>Large</v>
      </c>
      <c r="I183" s="6" t="n">
        <f aca="false">VLOOKUP(G183,$A$3:$B$12,1)</f>
        <v>36</v>
      </c>
      <c r="J183" s="1" t="n">
        <v>66.41</v>
      </c>
      <c r="K183" s="6" t="n">
        <f aca="false">IF(I183 &gt;31,0.01,0)</f>
        <v>0.01</v>
      </c>
      <c r="L183" s="7" t="n">
        <f aca="false">J183-(J183*K183)</f>
        <v>65.7459</v>
      </c>
      <c r="M183" s="6" t="n">
        <f aca="false">IF(I183&gt;31,J183-O183,J183)</f>
        <v>65.62</v>
      </c>
      <c r="N183" s="1" t="s">
        <v>16</v>
      </c>
      <c r="O183" s="1" t="n">
        <v>0.79</v>
      </c>
      <c r="P183" s="1" t="n">
        <f aca="false">IF(N183="Delivery Truck",J183-O183,J183)</f>
        <v>66.41</v>
      </c>
    </row>
    <row r="184" customFormat="false" ht="13.8" hidden="false" customHeight="false" outlineLevel="0" collapsed="false">
      <c r="D184" s="1" t="n">
        <v>32513</v>
      </c>
      <c r="E184" s="5" t="n">
        <v>40941</v>
      </c>
      <c r="F184" s="1" t="s">
        <v>15</v>
      </c>
      <c r="G184" s="1" t="n">
        <v>40</v>
      </c>
      <c r="H184" s="6" t="str">
        <f aca="false">IF(G184&gt;=30,"Large",IF(G184&lt;=15,"Small","Medium"))</f>
        <v>Large</v>
      </c>
      <c r="I184" s="6" t="n">
        <f aca="false">VLOOKUP(G184,$A$3:$B$12,1)</f>
        <v>36</v>
      </c>
      <c r="J184" s="1" t="n">
        <v>66.55</v>
      </c>
      <c r="K184" s="6" t="n">
        <f aca="false">IF(I184 &gt;31,0.01,0)</f>
        <v>0.01</v>
      </c>
      <c r="L184" s="7" t="n">
        <f aca="false">J184-(J184*K184)</f>
        <v>65.8845</v>
      </c>
      <c r="M184" s="6" t="n">
        <f aca="false">IF(I184&gt;31,J184-O184,J184)</f>
        <v>65.26</v>
      </c>
      <c r="N184" s="1" t="s">
        <v>16</v>
      </c>
      <c r="O184" s="1" t="n">
        <v>1.29</v>
      </c>
      <c r="P184" s="1" t="n">
        <f aca="false">IF(N184="Delivery Truck",J184-O184,J184)</f>
        <v>66.55</v>
      </c>
    </row>
    <row r="185" customFormat="false" ht="13.8" hidden="false" customHeight="false" outlineLevel="0" collapsed="false">
      <c r="D185" s="1" t="n">
        <v>22916</v>
      </c>
      <c r="E185" s="5" t="n">
        <v>40941</v>
      </c>
      <c r="F185" s="1" t="s">
        <v>19</v>
      </c>
      <c r="G185" s="1" t="n">
        <v>18</v>
      </c>
      <c r="H185" s="6" t="str">
        <f aca="false">IF(G185&gt;=30,"Large",IF(G185&lt;=15,"Small","Medium"))</f>
        <v>Medium</v>
      </c>
      <c r="I185" s="6" t="n">
        <f aca="false">VLOOKUP(G185,$A$3:$B$12,1)</f>
        <v>16</v>
      </c>
      <c r="J185" s="1" t="n">
        <v>122.02</v>
      </c>
      <c r="K185" s="6" t="n">
        <f aca="false">IF(I185 &gt;31,0.01,0)</f>
        <v>0</v>
      </c>
      <c r="L185" s="7" t="n">
        <f aca="false">J185-(J185*K185)</f>
        <v>122.02</v>
      </c>
      <c r="M185" s="6" t="n">
        <f aca="false">IF(I185&gt;31,J185-O185,J185)</f>
        <v>122.02</v>
      </c>
      <c r="N185" s="1" t="s">
        <v>16</v>
      </c>
      <c r="O185" s="1" t="n">
        <v>10.05</v>
      </c>
      <c r="P185" s="1" t="n">
        <f aca="false">IF(N185="Delivery Truck",J185-O185,J185)</f>
        <v>122.02</v>
      </c>
    </row>
    <row r="186" customFormat="false" ht="13.8" hidden="false" customHeight="false" outlineLevel="0" collapsed="false">
      <c r="D186" s="1" t="n">
        <v>39813</v>
      </c>
      <c r="E186" s="5" t="n">
        <v>40941</v>
      </c>
      <c r="F186" s="1" t="s">
        <v>23</v>
      </c>
      <c r="G186" s="1" t="n">
        <v>48</v>
      </c>
      <c r="H186" s="6" t="str">
        <f aca="false">IF(G186&gt;=30,"Large",IF(G186&lt;=15,"Small","Medium"))</f>
        <v>Large</v>
      </c>
      <c r="I186" s="6" t="n">
        <f aca="false">VLOOKUP(G186,$A$3:$B$12,1)</f>
        <v>46</v>
      </c>
      <c r="J186" s="1" t="n">
        <v>314.34</v>
      </c>
      <c r="K186" s="6" t="n">
        <f aca="false">IF(I186 &gt;31,0.01,0)</f>
        <v>0.01</v>
      </c>
      <c r="L186" s="7" t="n">
        <f aca="false">J186-(J186*K186)</f>
        <v>311.1966</v>
      </c>
      <c r="M186" s="6" t="n">
        <f aca="false">IF(I186&gt;31,J186-O186,J186)</f>
        <v>307.74</v>
      </c>
      <c r="N186" s="1" t="s">
        <v>16</v>
      </c>
      <c r="O186" s="1" t="n">
        <v>6.6</v>
      </c>
      <c r="P186" s="1" t="n">
        <f aca="false">IF(N186="Delivery Truck",J186-O186,J186)</f>
        <v>314.34</v>
      </c>
    </row>
    <row r="187" customFormat="false" ht="13.8" hidden="false" customHeight="false" outlineLevel="0" collapsed="false">
      <c r="D187" s="1" t="n">
        <v>7072</v>
      </c>
      <c r="E187" s="5" t="n">
        <v>40943</v>
      </c>
      <c r="F187" s="1" t="s">
        <v>23</v>
      </c>
      <c r="G187" s="1" t="n">
        <v>29</v>
      </c>
      <c r="H187" s="6" t="str">
        <f aca="false">IF(G187&gt;=30,"Large",IF(G187&lt;=15,"Small","Medium"))</f>
        <v>Medium</v>
      </c>
      <c r="I187" s="6" t="n">
        <f aca="false">VLOOKUP(G187,$A$3:$B$12,1)</f>
        <v>26</v>
      </c>
      <c r="J187" s="1" t="n">
        <v>258.61</v>
      </c>
      <c r="K187" s="6" t="n">
        <f aca="false">IF(I187 &gt;31,0.01,0)</f>
        <v>0</v>
      </c>
      <c r="L187" s="7" t="n">
        <f aca="false">J187-(J187*K187)</f>
        <v>258.61</v>
      </c>
      <c r="M187" s="6" t="n">
        <f aca="false">IF(I187&gt;31,J187-O187,J187)</f>
        <v>258.61</v>
      </c>
      <c r="N187" s="1" t="s">
        <v>16</v>
      </c>
      <c r="O187" s="1" t="n">
        <v>5.6</v>
      </c>
      <c r="P187" s="1" t="n">
        <f aca="false">IF(N187="Delivery Truck",J187-O187,J187)</f>
        <v>258.61</v>
      </c>
    </row>
    <row r="188" customFormat="false" ht="13.8" hidden="false" customHeight="false" outlineLevel="0" collapsed="false">
      <c r="D188" s="1" t="n">
        <v>40100</v>
      </c>
      <c r="E188" s="5" t="n">
        <v>40943</v>
      </c>
      <c r="F188" s="1" t="s">
        <v>15</v>
      </c>
      <c r="G188" s="1" t="n">
        <v>47</v>
      </c>
      <c r="H188" s="6" t="str">
        <f aca="false">IF(G188&gt;=30,"Large",IF(G188&lt;=15,"Small","Medium"))</f>
        <v>Large</v>
      </c>
      <c r="I188" s="6" t="n">
        <f aca="false">VLOOKUP(G188,$A$3:$B$12,1)</f>
        <v>46</v>
      </c>
      <c r="J188" s="1" t="n">
        <v>1001.17</v>
      </c>
      <c r="K188" s="6" t="n">
        <f aca="false">IF(I188 &gt;31,0.01,0)</f>
        <v>0.01</v>
      </c>
      <c r="L188" s="7" t="n">
        <f aca="false">J188-(J188*K188)</f>
        <v>991.1583</v>
      </c>
      <c r="M188" s="6" t="n">
        <f aca="false">IF(I188&gt;31,J188-O188,J188)</f>
        <v>995.4</v>
      </c>
      <c r="N188" s="1" t="s">
        <v>16</v>
      </c>
      <c r="O188" s="1" t="n">
        <v>5.77</v>
      </c>
      <c r="P188" s="1" t="n">
        <f aca="false">IF(N188="Delivery Truck",J188-O188,J188)</f>
        <v>1001.17</v>
      </c>
    </row>
    <row r="189" customFormat="false" ht="13.8" hidden="false" customHeight="false" outlineLevel="0" collapsed="false">
      <c r="D189" s="1" t="n">
        <v>50567</v>
      </c>
      <c r="E189" s="5" t="n">
        <v>40944</v>
      </c>
      <c r="F189" s="1" t="s">
        <v>19</v>
      </c>
      <c r="G189" s="1" t="n">
        <v>22</v>
      </c>
      <c r="H189" s="6" t="str">
        <f aca="false">IF(G189&gt;=30,"Large",IF(G189&lt;=15,"Small","Medium"))</f>
        <v>Medium</v>
      </c>
      <c r="I189" s="6" t="n">
        <f aca="false">VLOOKUP(G189,$A$3:$B$12,1)</f>
        <v>21</v>
      </c>
      <c r="J189" s="1" t="n">
        <v>1505.67</v>
      </c>
      <c r="K189" s="6" t="n">
        <f aca="false">IF(I189 &gt;31,0.01,0)</f>
        <v>0</v>
      </c>
      <c r="L189" s="7" t="n">
        <f aca="false">J189-(J189*K189)</f>
        <v>1505.67</v>
      </c>
      <c r="M189" s="6" t="n">
        <f aca="false">IF(I189&gt;31,J189-O189,J189)</f>
        <v>1505.67</v>
      </c>
      <c r="N189" s="1" t="s">
        <v>13</v>
      </c>
      <c r="O189" s="1" t="n">
        <v>30</v>
      </c>
      <c r="P189" s="1" t="n">
        <f aca="false">IF(N189="Delivery Truck",J189-O189,J189)</f>
        <v>1475.67</v>
      </c>
    </row>
    <row r="190" customFormat="false" ht="13.8" hidden="false" customHeight="false" outlineLevel="0" collapsed="false">
      <c r="D190" s="1" t="n">
        <v>40098</v>
      </c>
      <c r="E190" s="5" t="n">
        <v>40944</v>
      </c>
      <c r="F190" s="1" t="s">
        <v>15</v>
      </c>
      <c r="G190" s="1" t="n">
        <v>46</v>
      </c>
      <c r="H190" s="6" t="str">
        <f aca="false">IF(G190&gt;=30,"Large",IF(G190&lt;=15,"Small","Medium"))</f>
        <v>Large</v>
      </c>
      <c r="I190" s="6" t="n">
        <f aca="false">VLOOKUP(G190,$A$3:$B$12,1)</f>
        <v>46</v>
      </c>
      <c r="J190" s="1" t="n">
        <v>557.35</v>
      </c>
      <c r="K190" s="6" t="n">
        <f aca="false">IF(I190 &gt;31,0.01,0)</f>
        <v>0.01</v>
      </c>
      <c r="L190" s="7" t="n">
        <f aca="false">J190-(J190*K190)</f>
        <v>551.7765</v>
      </c>
      <c r="M190" s="6" t="n">
        <f aca="false">IF(I190&gt;31,J190-O190,J190)</f>
        <v>550.16</v>
      </c>
      <c r="N190" s="1" t="s">
        <v>16</v>
      </c>
      <c r="O190" s="1" t="n">
        <v>7.19</v>
      </c>
      <c r="P190" s="1" t="n">
        <f aca="false">IF(N190="Delivery Truck",J190-O190,J190)</f>
        <v>557.35</v>
      </c>
    </row>
    <row r="191" customFormat="false" ht="13.8" hidden="false" customHeight="false" outlineLevel="0" collapsed="false">
      <c r="D191" s="1" t="n">
        <v>16548</v>
      </c>
      <c r="E191" s="5" t="n">
        <v>40944</v>
      </c>
      <c r="F191" s="1" t="s">
        <v>30</v>
      </c>
      <c r="G191" s="1" t="n">
        <v>40</v>
      </c>
      <c r="H191" s="6" t="str">
        <f aca="false">IF(G191&gt;=30,"Large",IF(G191&lt;=15,"Small","Medium"))</f>
        <v>Large</v>
      </c>
      <c r="I191" s="6" t="n">
        <f aca="false">VLOOKUP(G191,$A$3:$B$12,1)</f>
        <v>36</v>
      </c>
      <c r="J191" s="1" t="n">
        <v>3028.86</v>
      </c>
      <c r="K191" s="6" t="n">
        <f aca="false">IF(I191 &gt;31,0.01,0)</f>
        <v>0.01</v>
      </c>
      <c r="L191" s="7" t="n">
        <f aca="false">J191-(J191*K191)</f>
        <v>2998.5714</v>
      </c>
      <c r="M191" s="6" t="n">
        <f aca="false">IF(I191&gt;31,J191-O191,J191)</f>
        <v>2959.86</v>
      </c>
      <c r="N191" s="1" t="s">
        <v>16</v>
      </c>
      <c r="O191" s="1" t="n">
        <v>69</v>
      </c>
      <c r="P191" s="1" t="n">
        <f aca="false">IF(N191="Delivery Truck",J191-O191,J191)</f>
        <v>3028.86</v>
      </c>
    </row>
    <row r="192" customFormat="false" ht="13.8" hidden="false" customHeight="false" outlineLevel="0" collapsed="false">
      <c r="D192" s="1" t="n">
        <v>16548</v>
      </c>
      <c r="E192" s="5" t="n">
        <v>40944</v>
      </c>
      <c r="F192" s="1" t="s">
        <v>30</v>
      </c>
      <c r="G192" s="1" t="n">
        <v>22</v>
      </c>
      <c r="H192" s="6" t="str">
        <f aca="false">IF(G192&gt;=30,"Large",IF(G192&lt;=15,"Small","Medium"))</f>
        <v>Medium</v>
      </c>
      <c r="I192" s="6" t="n">
        <f aca="false">VLOOKUP(G192,$A$3:$B$12,1)</f>
        <v>21</v>
      </c>
      <c r="J192" s="1" t="n">
        <v>75.19</v>
      </c>
      <c r="K192" s="6" t="n">
        <f aca="false">IF(I192 &gt;31,0.01,0)</f>
        <v>0</v>
      </c>
      <c r="L192" s="7" t="n">
        <f aca="false">J192-(J192*K192)</f>
        <v>75.19</v>
      </c>
      <c r="M192" s="6" t="n">
        <f aca="false">IF(I192&gt;31,J192-O192,J192)</f>
        <v>75.19</v>
      </c>
      <c r="N192" s="1" t="s">
        <v>16</v>
      </c>
      <c r="O192" s="1" t="n">
        <v>3.97</v>
      </c>
      <c r="P192" s="1" t="n">
        <f aca="false">IF(N192="Delivery Truck",J192-O192,J192)</f>
        <v>75.19</v>
      </c>
    </row>
    <row r="193" customFormat="false" ht="13.8" hidden="false" customHeight="false" outlineLevel="0" collapsed="false">
      <c r="D193" s="1" t="n">
        <v>40098</v>
      </c>
      <c r="E193" s="5" t="n">
        <v>40944</v>
      </c>
      <c r="F193" s="1" t="s">
        <v>15</v>
      </c>
      <c r="G193" s="1" t="n">
        <v>50</v>
      </c>
      <c r="H193" s="6" t="str">
        <f aca="false">IF(G193&gt;=30,"Large",IF(G193&lt;=15,"Small","Medium"))</f>
        <v>Large</v>
      </c>
      <c r="I193" s="6" t="n">
        <f aca="false">VLOOKUP(G193,$A$3:$B$12,1)</f>
        <v>46</v>
      </c>
      <c r="J193" s="1" t="n">
        <v>490.87</v>
      </c>
      <c r="K193" s="6" t="n">
        <f aca="false">IF(I193 &gt;31,0.01,0)</f>
        <v>0.01</v>
      </c>
      <c r="L193" s="7" t="n">
        <f aca="false">J193-(J193*K193)</f>
        <v>485.9613</v>
      </c>
      <c r="M193" s="6" t="n">
        <f aca="false">IF(I193&gt;31,J193-O193,J193)</f>
        <v>488.84</v>
      </c>
      <c r="N193" s="1" t="s">
        <v>16</v>
      </c>
      <c r="O193" s="1" t="n">
        <v>2.03</v>
      </c>
      <c r="P193" s="1" t="n">
        <f aca="false">IF(N193="Delivery Truck",J193-O193,J193)</f>
        <v>490.87</v>
      </c>
    </row>
    <row r="194" customFormat="false" ht="13.8" hidden="false" customHeight="false" outlineLevel="0" collapsed="false">
      <c r="D194" s="1" t="n">
        <v>34083</v>
      </c>
      <c r="E194" s="5" t="n">
        <v>40944</v>
      </c>
      <c r="F194" s="1" t="s">
        <v>30</v>
      </c>
      <c r="G194" s="1" t="n">
        <v>29</v>
      </c>
      <c r="H194" s="6" t="str">
        <f aca="false">IF(G194&gt;=30,"Large",IF(G194&lt;=15,"Small","Medium"))</f>
        <v>Medium</v>
      </c>
      <c r="I194" s="6" t="n">
        <f aca="false">VLOOKUP(G194,$A$3:$B$12,1)</f>
        <v>26</v>
      </c>
      <c r="J194" s="1" t="n">
        <v>1415.148</v>
      </c>
      <c r="K194" s="6" t="n">
        <f aca="false">IF(I194 &gt;31,0.01,0)</f>
        <v>0</v>
      </c>
      <c r="L194" s="7" t="n">
        <f aca="false">J194-(J194*K194)</f>
        <v>1415.148</v>
      </c>
      <c r="M194" s="6" t="n">
        <f aca="false">IF(I194&gt;31,J194-O194,J194)</f>
        <v>1415.148</v>
      </c>
      <c r="N194" s="1" t="s">
        <v>21</v>
      </c>
      <c r="O194" s="1" t="n">
        <v>5</v>
      </c>
      <c r="P194" s="1" t="n">
        <f aca="false">IF(N194="Delivery Truck",J194-O194,J194)</f>
        <v>1415.148</v>
      </c>
    </row>
    <row r="195" customFormat="false" ht="13.8" hidden="false" customHeight="false" outlineLevel="0" collapsed="false">
      <c r="D195" s="1" t="n">
        <v>2755</v>
      </c>
      <c r="E195" s="5" t="n">
        <v>40945</v>
      </c>
      <c r="F195" s="1" t="s">
        <v>30</v>
      </c>
      <c r="G195" s="1" t="n">
        <v>50</v>
      </c>
      <c r="H195" s="6" t="str">
        <f aca="false">IF(G195&gt;=30,"Large",IF(G195&lt;=15,"Small","Medium"))</f>
        <v>Large</v>
      </c>
      <c r="I195" s="6" t="n">
        <f aca="false">VLOOKUP(G195,$A$3:$B$12,1)</f>
        <v>46</v>
      </c>
      <c r="J195" s="1" t="n">
        <v>346.06</v>
      </c>
      <c r="K195" s="6" t="n">
        <f aca="false">IF(I195 &gt;31,0.01,0)</f>
        <v>0.01</v>
      </c>
      <c r="L195" s="7" t="n">
        <f aca="false">J195-(J195*K195)</f>
        <v>342.5994</v>
      </c>
      <c r="M195" s="6" t="n">
        <f aca="false">IF(I195&gt;31,J195-O195,J195)</f>
        <v>340.2</v>
      </c>
      <c r="N195" s="1" t="s">
        <v>16</v>
      </c>
      <c r="O195" s="1" t="n">
        <v>5.86</v>
      </c>
      <c r="P195" s="1" t="n">
        <f aca="false">IF(N195="Delivery Truck",J195-O195,J195)</f>
        <v>346.06</v>
      </c>
    </row>
    <row r="196" customFormat="false" ht="13.8" hidden="false" customHeight="false" outlineLevel="0" collapsed="false">
      <c r="D196" s="1" t="n">
        <v>24448</v>
      </c>
      <c r="E196" s="5" t="n">
        <v>40945</v>
      </c>
      <c r="F196" s="1" t="s">
        <v>34</v>
      </c>
      <c r="G196" s="1" t="n">
        <v>46</v>
      </c>
      <c r="H196" s="6" t="str">
        <f aca="false">IF(G196&gt;=30,"Large",IF(G196&lt;=15,"Small","Medium"))</f>
        <v>Large</v>
      </c>
      <c r="I196" s="6" t="n">
        <f aca="false">VLOOKUP(G196,$A$3:$B$12,1)</f>
        <v>46</v>
      </c>
      <c r="J196" s="1" t="n">
        <v>11036.16</v>
      </c>
      <c r="K196" s="6" t="n">
        <f aca="false">IF(I196 &gt;31,0.01,0)</f>
        <v>0.01</v>
      </c>
      <c r="L196" s="7" t="n">
        <f aca="false">J196-(J196*K196)</f>
        <v>10925.7984</v>
      </c>
      <c r="M196" s="6" t="n">
        <f aca="false">IF(I196&gt;31,J196-O196,J196)</f>
        <v>10976.92</v>
      </c>
      <c r="N196" s="1" t="s">
        <v>13</v>
      </c>
      <c r="O196" s="1" t="n">
        <v>59.24</v>
      </c>
      <c r="P196" s="1" t="n">
        <f aca="false">IF(N196="Delivery Truck",J196-O196,J196)</f>
        <v>10976.92</v>
      </c>
    </row>
    <row r="197" customFormat="false" ht="13.8" hidden="false" customHeight="false" outlineLevel="0" collapsed="false">
      <c r="D197" s="1" t="n">
        <v>2755</v>
      </c>
      <c r="E197" s="5" t="n">
        <v>40945</v>
      </c>
      <c r="F197" s="1" t="s">
        <v>30</v>
      </c>
      <c r="G197" s="1" t="n">
        <v>30</v>
      </c>
      <c r="H197" s="6" t="str">
        <f aca="false">IF(G197&gt;=30,"Large",IF(G197&lt;=15,"Small","Medium"))</f>
        <v>Large</v>
      </c>
      <c r="I197" s="6" t="n">
        <f aca="false">VLOOKUP(G197,$A$3:$B$12,1)</f>
        <v>26</v>
      </c>
      <c r="J197" s="1" t="n">
        <v>736.3</v>
      </c>
      <c r="K197" s="6" t="n">
        <f aca="false">IF(I197 &gt;31,0.01,0)</f>
        <v>0</v>
      </c>
      <c r="L197" s="7" t="n">
        <f aca="false">J197-(J197*K197)</f>
        <v>736.3</v>
      </c>
      <c r="M197" s="6" t="n">
        <f aca="false">IF(I197&gt;31,J197-O197,J197)</f>
        <v>736.3</v>
      </c>
      <c r="N197" s="1" t="s">
        <v>16</v>
      </c>
      <c r="O197" s="1" t="n">
        <v>2.99</v>
      </c>
      <c r="P197" s="1" t="n">
        <f aca="false">IF(N197="Delivery Truck",J197-O197,J197)</f>
        <v>736.3</v>
      </c>
    </row>
    <row r="198" customFormat="false" ht="13.8" hidden="false" customHeight="false" outlineLevel="0" collapsed="false">
      <c r="D198" s="1" t="n">
        <v>16866</v>
      </c>
      <c r="E198" s="5" t="n">
        <v>40945</v>
      </c>
      <c r="F198" s="1" t="s">
        <v>30</v>
      </c>
      <c r="G198" s="1" t="n">
        <v>43</v>
      </c>
      <c r="H198" s="6" t="str">
        <f aca="false">IF(G198&gt;=30,"Large",IF(G198&lt;=15,"Small","Medium"))</f>
        <v>Large</v>
      </c>
      <c r="I198" s="6" t="n">
        <f aca="false">VLOOKUP(G198,$A$3:$B$12,1)</f>
        <v>41</v>
      </c>
      <c r="J198" s="1" t="n">
        <v>2357.9085</v>
      </c>
      <c r="K198" s="6" t="n">
        <f aca="false">IF(I198 &gt;31,0.01,0)</f>
        <v>0.01</v>
      </c>
      <c r="L198" s="7" t="n">
        <f aca="false">J198-(J198*K198)</f>
        <v>2334.329415</v>
      </c>
      <c r="M198" s="6" t="n">
        <f aca="false">IF(I198&gt;31,J198-O198,J198)</f>
        <v>2353.9185</v>
      </c>
      <c r="N198" s="1" t="s">
        <v>16</v>
      </c>
      <c r="O198" s="1" t="n">
        <v>3.99</v>
      </c>
      <c r="P198" s="1" t="n">
        <f aca="false">IF(N198="Delivery Truck",J198-O198,J198)</f>
        <v>2357.9085</v>
      </c>
    </row>
    <row r="199" customFormat="false" ht="13.8" hidden="false" customHeight="false" outlineLevel="0" collapsed="false">
      <c r="D199" s="1" t="n">
        <v>58978</v>
      </c>
      <c r="E199" s="5" t="n">
        <v>40945</v>
      </c>
      <c r="F199" s="1" t="s">
        <v>15</v>
      </c>
      <c r="G199" s="1" t="n">
        <v>13</v>
      </c>
      <c r="H199" s="6" t="str">
        <f aca="false">IF(G199&gt;=30,"Large",IF(G199&lt;=15,"Small","Medium"))</f>
        <v>Small</v>
      </c>
      <c r="I199" s="6" t="n">
        <f aca="false">VLOOKUP(G199,$A$3:$B$12,1)</f>
        <v>11</v>
      </c>
      <c r="J199" s="1" t="n">
        <v>75.89</v>
      </c>
      <c r="K199" s="6" t="n">
        <f aca="false">IF(I199 &gt;31,0.01,0)</f>
        <v>0</v>
      </c>
      <c r="L199" s="7" t="n">
        <f aca="false">J199-(J199*K199)</f>
        <v>75.89</v>
      </c>
      <c r="M199" s="6" t="n">
        <f aca="false">IF(I199&gt;31,J199-O199,J199)</f>
        <v>75.89</v>
      </c>
      <c r="N199" s="1" t="s">
        <v>16</v>
      </c>
      <c r="O199" s="1" t="n">
        <v>5.15</v>
      </c>
      <c r="P199" s="1" t="n">
        <f aca="false">IF(N199="Delivery Truck",J199-O199,J199)</f>
        <v>75.89</v>
      </c>
    </row>
    <row r="200" customFormat="false" ht="13.8" hidden="false" customHeight="false" outlineLevel="0" collapsed="false">
      <c r="D200" s="1" t="n">
        <v>27909</v>
      </c>
      <c r="E200" s="5" t="n">
        <v>40946</v>
      </c>
      <c r="F200" s="1" t="s">
        <v>23</v>
      </c>
      <c r="G200" s="1" t="n">
        <v>1</v>
      </c>
      <c r="H200" s="6" t="str">
        <f aca="false">IF(G200&gt;=30,"Large",IF(G200&lt;=15,"Small","Medium"))</f>
        <v>Small</v>
      </c>
      <c r="I200" s="6" t="n">
        <f aca="false">VLOOKUP(G200,$A$3:$B$12,1)</f>
        <v>1</v>
      </c>
      <c r="J200" s="1" t="n">
        <v>62.26</v>
      </c>
      <c r="K200" s="6" t="n">
        <f aca="false">IF(I200 &gt;31,0.01,0)</f>
        <v>0</v>
      </c>
      <c r="L200" s="7" t="n">
        <f aca="false">J200-(J200*K200)</f>
        <v>62.26</v>
      </c>
      <c r="M200" s="6" t="n">
        <f aca="false">IF(I200&gt;31,J200-O200,J200)</f>
        <v>62.26</v>
      </c>
      <c r="N200" s="1" t="s">
        <v>16</v>
      </c>
      <c r="O200" s="1" t="n">
        <v>10.75</v>
      </c>
      <c r="P200" s="1" t="n">
        <f aca="false">IF(N200="Delivery Truck",J200-O200,J200)</f>
        <v>62.26</v>
      </c>
    </row>
    <row r="201" customFormat="false" ht="13.8" hidden="false" customHeight="false" outlineLevel="0" collapsed="false">
      <c r="D201" s="1" t="n">
        <v>11683</v>
      </c>
      <c r="E201" s="5" t="n">
        <v>40946</v>
      </c>
      <c r="F201" s="1" t="s">
        <v>30</v>
      </c>
      <c r="G201" s="1" t="n">
        <v>28</v>
      </c>
      <c r="H201" s="6" t="str">
        <f aca="false">IF(G201&gt;=30,"Large",IF(G201&lt;=15,"Small","Medium"))</f>
        <v>Medium</v>
      </c>
      <c r="I201" s="6" t="n">
        <f aca="false">VLOOKUP(G201,$A$3:$B$12,1)</f>
        <v>26</v>
      </c>
      <c r="J201" s="1" t="n">
        <v>1650.411</v>
      </c>
      <c r="K201" s="6" t="n">
        <f aca="false">IF(I201 &gt;31,0.01,0)</f>
        <v>0</v>
      </c>
      <c r="L201" s="7" t="n">
        <f aca="false">J201-(J201*K201)</f>
        <v>1650.411</v>
      </c>
      <c r="M201" s="6" t="n">
        <f aca="false">IF(I201&gt;31,J201-O201,J201)</f>
        <v>1650.411</v>
      </c>
      <c r="N201" s="1" t="s">
        <v>16</v>
      </c>
      <c r="O201" s="1" t="n">
        <v>5.99</v>
      </c>
      <c r="P201" s="1" t="n">
        <f aca="false">IF(N201="Delivery Truck",J201-O201,J201)</f>
        <v>1650.411</v>
      </c>
    </row>
    <row r="202" customFormat="false" ht="13.8" hidden="false" customHeight="false" outlineLevel="0" collapsed="false">
      <c r="D202" s="1" t="n">
        <v>27909</v>
      </c>
      <c r="E202" s="5" t="n">
        <v>40946</v>
      </c>
      <c r="F202" s="1" t="s">
        <v>23</v>
      </c>
      <c r="G202" s="1" t="n">
        <v>47</v>
      </c>
      <c r="H202" s="6" t="str">
        <f aca="false">IF(G202&gt;=30,"Large",IF(G202&lt;=15,"Small","Medium"))</f>
        <v>Large</v>
      </c>
      <c r="I202" s="6" t="n">
        <f aca="false">VLOOKUP(G202,$A$3:$B$12,1)</f>
        <v>46</v>
      </c>
      <c r="J202" s="1" t="n">
        <v>58.53</v>
      </c>
      <c r="K202" s="6" t="n">
        <f aca="false">IF(I202 &gt;31,0.01,0)</f>
        <v>0.01</v>
      </c>
      <c r="L202" s="7" t="n">
        <f aca="false">J202-(J202*K202)</f>
        <v>57.9447</v>
      </c>
      <c r="M202" s="6" t="n">
        <f aca="false">IF(I202&gt;31,J202-O202,J202)</f>
        <v>57.83</v>
      </c>
      <c r="N202" s="1" t="s">
        <v>16</v>
      </c>
      <c r="O202" s="1" t="n">
        <v>0.7</v>
      </c>
      <c r="P202" s="1" t="n">
        <f aca="false">IF(N202="Delivery Truck",J202-O202,J202)</f>
        <v>58.53</v>
      </c>
    </row>
    <row r="203" customFormat="false" ht="13.8" hidden="false" customHeight="false" outlineLevel="0" collapsed="false">
      <c r="D203" s="1" t="n">
        <v>8224</v>
      </c>
      <c r="E203" s="5" t="n">
        <v>40946</v>
      </c>
      <c r="F203" s="1" t="s">
        <v>30</v>
      </c>
      <c r="G203" s="1" t="n">
        <v>41</v>
      </c>
      <c r="H203" s="6" t="str">
        <f aca="false">IF(G203&gt;=30,"Large",IF(G203&lt;=15,"Small","Medium"))</f>
        <v>Large</v>
      </c>
      <c r="I203" s="6" t="n">
        <f aca="false">VLOOKUP(G203,$A$3:$B$12,1)</f>
        <v>41</v>
      </c>
      <c r="J203" s="1" t="n">
        <v>89.77</v>
      </c>
      <c r="K203" s="6" t="n">
        <f aca="false">IF(I203 &gt;31,0.01,0)</f>
        <v>0.01</v>
      </c>
      <c r="L203" s="7" t="n">
        <f aca="false">J203-(J203*K203)</f>
        <v>88.8723</v>
      </c>
      <c r="M203" s="6" t="n">
        <f aca="false">IF(I203&gt;31,J203-O203,J203)</f>
        <v>88.77</v>
      </c>
      <c r="N203" s="1" t="s">
        <v>16</v>
      </c>
      <c r="O203" s="1" t="n">
        <v>1</v>
      </c>
      <c r="P203" s="1" t="n">
        <f aca="false">IF(N203="Delivery Truck",J203-O203,J203)</f>
        <v>89.77</v>
      </c>
    </row>
    <row r="204" customFormat="false" ht="13.8" hidden="false" customHeight="false" outlineLevel="0" collapsed="false">
      <c r="D204" s="1" t="n">
        <v>28390</v>
      </c>
      <c r="E204" s="5" t="n">
        <v>40946</v>
      </c>
      <c r="F204" s="1" t="s">
        <v>34</v>
      </c>
      <c r="G204" s="1" t="n">
        <v>44</v>
      </c>
      <c r="H204" s="6" t="str">
        <f aca="false">IF(G204&gt;=30,"Large",IF(G204&lt;=15,"Small","Medium"))</f>
        <v>Large</v>
      </c>
      <c r="I204" s="6" t="n">
        <f aca="false">VLOOKUP(G204,$A$3:$B$12,1)</f>
        <v>41</v>
      </c>
      <c r="J204" s="1" t="n">
        <v>809.77</v>
      </c>
      <c r="K204" s="6" t="n">
        <f aca="false">IF(I204 &gt;31,0.01,0)</f>
        <v>0.01</v>
      </c>
      <c r="L204" s="7" t="n">
        <f aca="false">J204-(J204*K204)</f>
        <v>801.6723</v>
      </c>
      <c r="M204" s="6" t="n">
        <f aca="false">IF(I204&gt;31,J204-O204,J204)</f>
        <v>803.09</v>
      </c>
      <c r="N204" s="1" t="s">
        <v>16</v>
      </c>
      <c r="O204" s="1" t="n">
        <v>6.68</v>
      </c>
      <c r="P204" s="1" t="n">
        <f aca="false">IF(N204="Delivery Truck",J204-O204,J204)</f>
        <v>809.77</v>
      </c>
    </row>
    <row r="205" customFormat="false" ht="13.8" hidden="false" customHeight="false" outlineLevel="0" collapsed="false">
      <c r="D205" s="1" t="n">
        <v>34117</v>
      </c>
      <c r="E205" s="5" t="n">
        <v>40946</v>
      </c>
      <c r="F205" s="1" t="s">
        <v>34</v>
      </c>
      <c r="G205" s="1" t="n">
        <v>45</v>
      </c>
      <c r="H205" s="6" t="str">
        <f aca="false">IF(G205&gt;=30,"Large",IF(G205&lt;=15,"Small","Medium"))</f>
        <v>Large</v>
      </c>
      <c r="I205" s="6" t="n">
        <f aca="false">VLOOKUP(G205,$A$3:$B$12,1)</f>
        <v>41</v>
      </c>
      <c r="J205" s="1" t="n">
        <v>299.94</v>
      </c>
      <c r="K205" s="6" t="n">
        <f aca="false">IF(I205 &gt;31,0.01,0)</f>
        <v>0.01</v>
      </c>
      <c r="L205" s="7" t="n">
        <f aca="false">J205-(J205*K205)</f>
        <v>296.9406</v>
      </c>
      <c r="M205" s="6" t="n">
        <f aca="false">IF(I205&gt;31,J205-O205,J205)</f>
        <v>296.95</v>
      </c>
      <c r="N205" s="1" t="s">
        <v>16</v>
      </c>
      <c r="O205" s="1" t="n">
        <v>2.99</v>
      </c>
      <c r="P205" s="1" t="n">
        <f aca="false">IF(N205="Delivery Truck",J205-O205,J205)</f>
        <v>299.94</v>
      </c>
    </row>
    <row r="206" customFormat="false" ht="13.8" hidden="false" customHeight="false" outlineLevel="0" collapsed="false">
      <c r="D206" s="1" t="n">
        <v>50822</v>
      </c>
      <c r="E206" s="5" t="n">
        <v>40946</v>
      </c>
      <c r="F206" s="1" t="s">
        <v>19</v>
      </c>
      <c r="G206" s="1" t="n">
        <v>6</v>
      </c>
      <c r="H206" s="6" t="str">
        <f aca="false">IF(G206&gt;=30,"Large",IF(G206&lt;=15,"Small","Medium"))</f>
        <v>Small</v>
      </c>
      <c r="I206" s="6" t="n">
        <f aca="false">VLOOKUP(G206,$A$3:$B$12,1)</f>
        <v>6</v>
      </c>
      <c r="J206" s="1" t="n">
        <v>1635.29</v>
      </c>
      <c r="K206" s="6" t="n">
        <f aca="false">IF(I206 &gt;31,0.01,0)</f>
        <v>0</v>
      </c>
      <c r="L206" s="7" t="n">
        <f aca="false">J206-(J206*K206)</f>
        <v>1635.29</v>
      </c>
      <c r="M206" s="6" t="n">
        <f aca="false">IF(I206&gt;31,J206-O206,J206)</f>
        <v>1635.29</v>
      </c>
      <c r="N206" s="1" t="s">
        <v>16</v>
      </c>
      <c r="O206" s="1" t="n">
        <v>24.49</v>
      </c>
      <c r="P206" s="1" t="n">
        <f aca="false">IF(N206="Delivery Truck",J206-O206,J206)</f>
        <v>1635.29</v>
      </c>
    </row>
    <row r="207" customFormat="false" ht="13.8" hidden="false" customHeight="false" outlineLevel="0" collapsed="false">
      <c r="D207" s="1" t="n">
        <v>50822</v>
      </c>
      <c r="E207" s="5" t="n">
        <v>40946</v>
      </c>
      <c r="F207" s="1" t="s">
        <v>19</v>
      </c>
      <c r="G207" s="1" t="n">
        <v>37</v>
      </c>
      <c r="H207" s="6" t="str">
        <f aca="false">IF(G207&gt;=30,"Large",IF(G207&lt;=15,"Small","Medium"))</f>
        <v>Large</v>
      </c>
      <c r="I207" s="6" t="n">
        <f aca="false">VLOOKUP(G207,$A$3:$B$12,1)</f>
        <v>36</v>
      </c>
      <c r="J207" s="1" t="n">
        <v>316.35</v>
      </c>
      <c r="K207" s="6" t="n">
        <f aca="false">IF(I207 &gt;31,0.01,0)</f>
        <v>0.01</v>
      </c>
      <c r="L207" s="7" t="n">
        <f aca="false">J207-(J207*K207)</f>
        <v>313.1865</v>
      </c>
      <c r="M207" s="6" t="n">
        <f aca="false">IF(I207&gt;31,J207-O207,J207)</f>
        <v>313.52</v>
      </c>
      <c r="N207" s="1" t="s">
        <v>21</v>
      </c>
      <c r="O207" s="1" t="n">
        <v>2.83</v>
      </c>
      <c r="P207" s="1" t="n">
        <f aca="false">IF(N207="Delivery Truck",J207-O207,J207)</f>
        <v>316.35</v>
      </c>
    </row>
    <row r="208" customFormat="false" ht="13.8" hidden="false" customHeight="false" outlineLevel="0" collapsed="false">
      <c r="D208" s="1" t="n">
        <v>23140</v>
      </c>
      <c r="E208" s="5" t="n">
        <v>40947</v>
      </c>
      <c r="F208" s="1" t="s">
        <v>34</v>
      </c>
      <c r="G208" s="1" t="n">
        <v>16</v>
      </c>
      <c r="H208" s="6" t="str">
        <f aca="false">IF(G208&gt;=30,"Large",IF(G208&lt;=15,"Small","Medium"))</f>
        <v>Medium</v>
      </c>
      <c r="I208" s="6" t="n">
        <f aca="false">VLOOKUP(G208,$A$3:$B$12,1)</f>
        <v>16</v>
      </c>
      <c r="J208" s="1" t="n">
        <v>116.69</v>
      </c>
      <c r="K208" s="6" t="n">
        <f aca="false">IF(I208 &gt;31,0.01,0)</f>
        <v>0</v>
      </c>
      <c r="L208" s="7" t="n">
        <f aca="false">J208-(J208*K208)</f>
        <v>116.69</v>
      </c>
      <c r="M208" s="6" t="n">
        <f aca="false">IF(I208&gt;31,J208-O208,J208)</f>
        <v>116.69</v>
      </c>
      <c r="N208" s="1" t="s">
        <v>16</v>
      </c>
      <c r="O208" s="1" t="n">
        <v>2.35</v>
      </c>
      <c r="P208" s="1" t="n">
        <f aca="false">IF(N208="Delivery Truck",J208-O208,J208)</f>
        <v>116.69</v>
      </c>
    </row>
    <row r="209" customFormat="false" ht="13.8" hidden="false" customHeight="false" outlineLevel="0" collapsed="false">
      <c r="D209" s="1" t="n">
        <v>27109</v>
      </c>
      <c r="E209" s="5" t="n">
        <v>40947</v>
      </c>
      <c r="F209" s="1" t="s">
        <v>23</v>
      </c>
      <c r="G209" s="1" t="n">
        <v>48</v>
      </c>
      <c r="H209" s="6" t="str">
        <f aca="false">IF(G209&gt;=30,"Large",IF(G209&lt;=15,"Small","Medium"))</f>
        <v>Large</v>
      </c>
      <c r="I209" s="6" t="n">
        <f aca="false">VLOOKUP(G209,$A$3:$B$12,1)</f>
        <v>46</v>
      </c>
      <c r="J209" s="1" t="n">
        <v>538.22</v>
      </c>
      <c r="K209" s="6" t="n">
        <f aca="false">IF(I209 &gt;31,0.01,0)</f>
        <v>0.01</v>
      </c>
      <c r="L209" s="7" t="n">
        <f aca="false">J209-(J209*K209)</f>
        <v>532.8378</v>
      </c>
      <c r="M209" s="6" t="n">
        <f aca="false">IF(I209&gt;31,J209-O209,J209)</f>
        <v>531.72</v>
      </c>
      <c r="N209" s="1" t="s">
        <v>16</v>
      </c>
      <c r="O209" s="1" t="n">
        <v>6.5</v>
      </c>
      <c r="P209" s="1" t="n">
        <f aca="false">IF(N209="Delivery Truck",J209-O209,J209)</f>
        <v>538.22</v>
      </c>
    </row>
    <row r="210" customFormat="false" ht="13.8" hidden="false" customHeight="false" outlineLevel="0" collapsed="false">
      <c r="D210" s="1" t="n">
        <v>27557</v>
      </c>
      <c r="E210" s="5" t="n">
        <v>40947</v>
      </c>
      <c r="F210" s="1" t="s">
        <v>15</v>
      </c>
      <c r="G210" s="1" t="n">
        <v>18</v>
      </c>
      <c r="H210" s="6" t="str">
        <f aca="false">IF(G210&gt;=30,"Large",IF(G210&lt;=15,"Small","Medium"))</f>
        <v>Medium</v>
      </c>
      <c r="I210" s="6" t="n">
        <f aca="false">VLOOKUP(G210,$A$3:$B$12,1)</f>
        <v>16</v>
      </c>
      <c r="J210" s="1" t="n">
        <v>56.13</v>
      </c>
      <c r="K210" s="6" t="n">
        <f aca="false">IF(I210 &gt;31,0.01,0)</f>
        <v>0</v>
      </c>
      <c r="L210" s="7" t="n">
        <f aca="false">J210-(J210*K210)</f>
        <v>56.13</v>
      </c>
      <c r="M210" s="6" t="n">
        <f aca="false">IF(I210&gt;31,J210-O210,J210)</f>
        <v>56.13</v>
      </c>
      <c r="N210" s="1" t="s">
        <v>16</v>
      </c>
      <c r="O210" s="1" t="n">
        <v>5.33</v>
      </c>
      <c r="P210" s="1" t="n">
        <f aca="false">IF(N210="Delivery Truck",J210-O210,J210)</f>
        <v>56.13</v>
      </c>
    </row>
    <row r="211" customFormat="false" ht="13.8" hidden="false" customHeight="false" outlineLevel="0" collapsed="false">
      <c r="D211" s="1" t="n">
        <v>43906</v>
      </c>
      <c r="E211" s="5" t="n">
        <v>40947</v>
      </c>
      <c r="F211" s="1" t="s">
        <v>34</v>
      </c>
      <c r="G211" s="1" t="n">
        <v>50</v>
      </c>
      <c r="H211" s="6" t="str">
        <f aca="false">IF(G211&gt;=30,"Large",IF(G211&lt;=15,"Small","Medium"))</f>
        <v>Large</v>
      </c>
      <c r="I211" s="6" t="n">
        <f aca="false">VLOOKUP(G211,$A$3:$B$12,1)</f>
        <v>46</v>
      </c>
      <c r="J211" s="1" t="n">
        <v>3601.07</v>
      </c>
      <c r="K211" s="6" t="n">
        <f aca="false">IF(I211 &gt;31,0.01,0)</f>
        <v>0.01</v>
      </c>
      <c r="L211" s="7" t="n">
        <f aca="false">J211-(J211*K211)</f>
        <v>3565.0593</v>
      </c>
      <c r="M211" s="6" t="n">
        <f aca="false">IF(I211&gt;31,J211-O211,J211)</f>
        <v>3586.55</v>
      </c>
      <c r="N211" s="1" t="s">
        <v>16</v>
      </c>
      <c r="O211" s="1" t="n">
        <v>14.52</v>
      </c>
      <c r="P211" s="1" t="n">
        <f aca="false">IF(N211="Delivery Truck",J211-O211,J211)</f>
        <v>3601.07</v>
      </c>
    </row>
    <row r="212" customFormat="false" ht="13.8" hidden="false" customHeight="false" outlineLevel="0" collapsed="false">
      <c r="D212" s="1" t="n">
        <v>23140</v>
      </c>
      <c r="E212" s="5" t="n">
        <v>40947</v>
      </c>
      <c r="F212" s="1" t="s">
        <v>34</v>
      </c>
      <c r="G212" s="1" t="n">
        <v>18</v>
      </c>
      <c r="H212" s="6" t="str">
        <f aca="false">IF(G212&gt;=30,"Large",IF(G212&lt;=15,"Small","Medium"))</f>
        <v>Medium</v>
      </c>
      <c r="I212" s="6" t="n">
        <f aca="false">VLOOKUP(G212,$A$3:$B$12,1)</f>
        <v>16</v>
      </c>
      <c r="J212" s="1" t="n">
        <v>1713.8</v>
      </c>
      <c r="K212" s="6" t="n">
        <f aca="false">IF(I212 &gt;31,0.01,0)</f>
        <v>0</v>
      </c>
      <c r="L212" s="7" t="n">
        <f aca="false">J212-(J212*K212)</f>
        <v>1713.8</v>
      </c>
      <c r="M212" s="6" t="n">
        <f aca="false">IF(I212&gt;31,J212-O212,J212)</f>
        <v>1713.8</v>
      </c>
      <c r="N212" s="1" t="s">
        <v>16</v>
      </c>
      <c r="O212" s="1" t="n">
        <v>8.99</v>
      </c>
      <c r="P212" s="1" t="n">
        <f aca="false">IF(N212="Delivery Truck",J212-O212,J212)</f>
        <v>1713.8</v>
      </c>
    </row>
    <row r="213" customFormat="false" ht="13.8" hidden="false" customHeight="false" outlineLevel="0" collapsed="false">
      <c r="D213" s="1" t="n">
        <v>37763</v>
      </c>
      <c r="E213" s="5" t="n">
        <v>40947</v>
      </c>
      <c r="F213" s="1" t="s">
        <v>30</v>
      </c>
      <c r="G213" s="1" t="n">
        <v>24</v>
      </c>
      <c r="H213" s="6" t="str">
        <f aca="false">IF(G213&gt;=30,"Large",IF(G213&lt;=15,"Small","Medium"))</f>
        <v>Medium</v>
      </c>
      <c r="I213" s="6" t="n">
        <f aca="false">VLOOKUP(G213,$A$3:$B$12,1)</f>
        <v>21</v>
      </c>
      <c r="J213" s="1" t="n">
        <v>1247.9275</v>
      </c>
      <c r="K213" s="6" t="n">
        <f aca="false">IF(I213 &gt;31,0.01,0)</f>
        <v>0</v>
      </c>
      <c r="L213" s="7" t="n">
        <f aca="false">J213-(J213*K213)</f>
        <v>1247.9275</v>
      </c>
      <c r="M213" s="6" t="n">
        <f aca="false">IF(I213&gt;31,J213-O213,J213)</f>
        <v>1247.9275</v>
      </c>
      <c r="N213" s="1" t="s">
        <v>16</v>
      </c>
      <c r="O213" s="1" t="n">
        <v>2.5</v>
      </c>
      <c r="P213" s="1" t="n">
        <f aca="false">IF(N213="Delivery Truck",J213-O213,J213)</f>
        <v>1247.9275</v>
      </c>
    </row>
    <row r="214" customFormat="false" ht="13.8" hidden="false" customHeight="false" outlineLevel="0" collapsed="false">
      <c r="D214" s="1" t="n">
        <v>28198</v>
      </c>
      <c r="E214" s="5" t="n">
        <v>40947</v>
      </c>
      <c r="F214" s="1" t="s">
        <v>19</v>
      </c>
      <c r="G214" s="1" t="n">
        <v>50</v>
      </c>
      <c r="H214" s="6" t="str">
        <f aca="false">IF(G214&gt;=30,"Large",IF(G214&lt;=15,"Small","Medium"))</f>
        <v>Large</v>
      </c>
      <c r="I214" s="6" t="n">
        <f aca="false">VLOOKUP(G214,$A$3:$B$12,1)</f>
        <v>46</v>
      </c>
      <c r="J214" s="1" t="n">
        <v>7703.9665</v>
      </c>
      <c r="K214" s="6" t="n">
        <f aca="false">IF(I214 &gt;31,0.01,0)</f>
        <v>0.01</v>
      </c>
      <c r="L214" s="7" t="n">
        <f aca="false">J214-(J214*K214)</f>
        <v>7626.926835</v>
      </c>
      <c r="M214" s="6" t="n">
        <f aca="false">IF(I214&gt;31,J214-O214,J214)</f>
        <v>7694.9765</v>
      </c>
      <c r="N214" s="1" t="s">
        <v>16</v>
      </c>
      <c r="O214" s="1" t="n">
        <v>8.99</v>
      </c>
      <c r="P214" s="1" t="n">
        <f aca="false">IF(N214="Delivery Truck",J214-O214,J214)</f>
        <v>7703.9665</v>
      </c>
    </row>
    <row r="215" customFormat="false" ht="13.8" hidden="false" customHeight="false" outlineLevel="0" collapsed="false">
      <c r="D215" s="1" t="n">
        <v>37763</v>
      </c>
      <c r="E215" s="5" t="n">
        <v>40947</v>
      </c>
      <c r="F215" s="1" t="s">
        <v>30</v>
      </c>
      <c r="G215" s="1" t="n">
        <v>29</v>
      </c>
      <c r="H215" s="6" t="str">
        <f aca="false">IF(G215&gt;=30,"Large",IF(G215&lt;=15,"Small","Medium"))</f>
        <v>Medium</v>
      </c>
      <c r="I215" s="6" t="n">
        <f aca="false">VLOOKUP(G215,$A$3:$B$12,1)</f>
        <v>26</v>
      </c>
      <c r="J215" s="1" t="n">
        <v>169.61</v>
      </c>
      <c r="K215" s="6" t="n">
        <f aca="false">IF(I215 &gt;31,0.01,0)</f>
        <v>0</v>
      </c>
      <c r="L215" s="7" t="n">
        <f aca="false">J215-(J215*K215)</f>
        <v>169.61</v>
      </c>
      <c r="M215" s="6" t="n">
        <f aca="false">IF(I215&gt;31,J215-O215,J215)</f>
        <v>169.61</v>
      </c>
      <c r="N215" s="1" t="s">
        <v>16</v>
      </c>
      <c r="O215" s="1" t="n">
        <v>9.92</v>
      </c>
      <c r="P215" s="1" t="n">
        <f aca="false">IF(N215="Delivery Truck",J215-O215,J215)</f>
        <v>169.61</v>
      </c>
    </row>
    <row r="216" customFormat="false" ht="13.8" hidden="false" customHeight="false" outlineLevel="0" collapsed="false">
      <c r="D216" s="1" t="n">
        <v>29507</v>
      </c>
      <c r="E216" s="5" t="n">
        <v>40948</v>
      </c>
      <c r="F216" s="1" t="s">
        <v>15</v>
      </c>
      <c r="G216" s="1" t="n">
        <v>14</v>
      </c>
      <c r="H216" s="6" t="str">
        <f aca="false">IF(G216&gt;=30,"Large",IF(G216&lt;=15,"Small","Medium"))</f>
        <v>Small</v>
      </c>
      <c r="I216" s="6" t="n">
        <f aca="false">VLOOKUP(G216,$A$3:$B$12,1)</f>
        <v>11</v>
      </c>
      <c r="J216" s="1" t="n">
        <v>3049.632</v>
      </c>
      <c r="K216" s="6" t="n">
        <f aca="false">IF(I216 &gt;31,0.01,0)</f>
        <v>0</v>
      </c>
      <c r="L216" s="7" t="n">
        <f aca="false">J216-(J216*K216)</f>
        <v>3049.632</v>
      </c>
      <c r="M216" s="6" t="n">
        <f aca="false">IF(I216&gt;31,J216-O216,J216)</f>
        <v>3049.632</v>
      </c>
      <c r="N216" s="1" t="s">
        <v>13</v>
      </c>
      <c r="O216" s="1" t="n">
        <v>35.67</v>
      </c>
      <c r="P216" s="1" t="n">
        <f aca="false">IF(N216="Delivery Truck",J216-O216,J216)</f>
        <v>3013.962</v>
      </c>
    </row>
    <row r="217" customFormat="false" ht="13.8" hidden="false" customHeight="false" outlineLevel="0" collapsed="false">
      <c r="D217" s="1" t="n">
        <v>11239</v>
      </c>
      <c r="E217" s="5" t="n">
        <v>40948</v>
      </c>
      <c r="F217" s="1" t="s">
        <v>23</v>
      </c>
      <c r="G217" s="1" t="n">
        <v>33</v>
      </c>
      <c r="H217" s="6" t="str">
        <f aca="false">IF(G217&gt;=30,"Large",IF(G217&lt;=15,"Small","Medium"))</f>
        <v>Large</v>
      </c>
      <c r="I217" s="6" t="n">
        <f aca="false">VLOOKUP(G217,$A$3:$B$12,1)</f>
        <v>31</v>
      </c>
      <c r="J217" s="1" t="n">
        <v>6170.02</v>
      </c>
      <c r="K217" s="6" t="n">
        <f aca="false">IF(I217 &gt;31,0.01,0)</f>
        <v>0</v>
      </c>
      <c r="L217" s="7" t="n">
        <f aca="false">J217-(J217*K217)</f>
        <v>6170.02</v>
      </c>
      <c r="M217" s="6" t="n">
        <f aca="false">IF(I217&gt;31,J217-O217,J217)</f>
        <v>6170.02</v>
      </c>
      <c r="N217" s="1" t="s">
        <v>13</v>
      </c>
      <c r="O217" s="1" t="n">
        <v>29.21</v>
      </c>
      <c r="P217" s="1" t="n">
        <f aca="false">IF(N217="Delivery Truck",J217-O217,J217)</f>
        <v>6140.81</v>
      </c>
    </row>
    <row r="218" customFormat="false" ht="13.8" hidden="false" customHeight="false" outlineLevel="0" collapsed="false">
      <c r="D218" s="1" t="n">
        <v>4162</v>
      </c>
      <c r="E218" s="5" t="n">
        <v>40948</v>
      </c>
      <c r="F218" s="1" t="s">
        <v>15</v>
      </c>
      <c r="G218" s="1" t="n">
        <v>2</v>
      </c>
      <c r="H218" s="6" t="str">
        <f aca="false">IF(G218&gt;=30,"Large",IF(G218&lt;=15,"Small","Medium"))</f>
        <v>Small</v>
      </c>
      <c r="I218" s="6" t="n">
        <f aca="false">VLOOKUP(G218,$A$3:$B$12,1)</f>
        <v>1</v>
      </c>
      <c r="J218" s="1" t="n">
        <v>381.6</v>
      </c>
      <c r="K218" s="6" t="n">
        <f aca="false">IF(I218 &gt;31,0.01,0)</f>
        <v>0</v>
      </c>
      <c r="L218" s="7" t="n">
        <f aca="false">J218-(J218*K218)</f>
        <v>381.6</v>
      </c>
      <c r="M218" s="6" t="n">
        <f aca="false">IF(I218&gt;31,J218-O218,J218)</f>
        <v>381.6</v>
      </c>
      <c r="N218" s="1" t="s">
        <v>16</v>
      </c>
      <c r="O218" s="1" t="n">
        <v>19.99</v>
      </c>
      <c r="P218" s="1" t="n">
        <f aca="false">IF(N218="Delivery Truck",J218-O218,J218)</f>
        <v>381.6</v>
      </c>
    </row>
    <row r="219" customFormat="false" ht="13.8" hidden="false" customHeight="false" outlineLevel="0" collapsed="false">
      <c r="D219" s="1" t="n">
        <v>51111</v>
      </c>
      <c r="E219" s="5" t="n">
        <v>40948</v>
      </c>
      <c r="F219" s="1" t="s">
        <v>30</v>
      </c>
      <c r="G219" s="1" t="n">
        <v>1</v>
      </c>
      <c r="H219" s="6" t="str">
        <f aca="false">IF(G219&gt;=30,"Large",IF(G219&lt;=15,"Small","Medium"))</f>
        <v>Small</v>
      </c>
      <c r="I219" s="6" t="n">
        <f aca="false">VLOOKUP(G219,$A$3:$B$12,1)</f>
        <v>1</v>
      </c>
      <c r="J219" s="1" t="n">
        <v>61.098</v>
      </c>
      <c r="K219" s="6" t="n">
        <f aca="false">IF(I219 &gt;31,0.01,0)</f>
        <v>0</v>
      </c>
      <c r="L219" s="7" t="n">
        <f aca="false">J219-(J219*K219)</f>
        <v>61.098</v>
      </c>
      <c r="M219" s="6" t="n">
        <f aca="false">IF(I219&gt;31,J219-O219,J219)</f>
        <v>61.098</v>
      </c>
      <c r="N219" s="1" t="s">
        <v>16</v>
      </c>
      <c r="O219" s="1" t="n">
        <v>5.92</v>
      </c>
      <c r="P219" s="1" t="n">
        <f aca="false">IF(N219="Delivery Truck",J219-O219,J219)</f>
        <v>61.098</v>
      </c>
    </row>
    <row r="220" customFormat="false" ht="13.8" hidden="false" customHeight="false" outlineLevel="0" collapsed="false">
      <c r="D220" s="1" t="n">
        <v>29507</v>
      </c>
      <c r="E220" s="5" t="n">
        <v>40948</v>
      </c>
      <c r="F220" s="1" t="s">
        <v>15</v>
      </c>
      <c r="G220" s="1" t="n">
        <v>41</v>
      </c>
      <c r="H220" s="6" t="str">
        <f aca="false">IF(G220&gt;=30,"Large",IF(G220&lt;=15,"Small","Medium"))</f>
        <v>Large</v>
      </c>
      <c r="I220" s="6" t="n">
        <f aca="false">VLOOKUP(G220,$A$3:$B$12,1)</f>
        <v>41</v>
      </c>
      <c r="J220" s="1" t="n">
        <v>1274.949</v>
      </c>
      <c r="K220" s="6" t="n">
        <f aca="false">IF(I220 &gt;31,0.01,0)</f>
        <v>0.01</v>
      </c>
      <c r="L220" s="7" t="n">
        <f aca="false">J220-(J220*K220)</f>
        <v>1262.19951</v>
      </c>
      <c r="M220" s="6" t="n">
        <f aca="false">IF(I220&gt;31,J220-O220,J220)</f>
        <v>1273.849</v>
      </c>
      <c r="N220" s="1" t="s">
        <v>16</v>
      </c>
      <c r="O220" s="1" t="n">
        <v>1.1</v>
      </c>
      <c r="P220" s="1" t="n">
        <f aca="false">IF(N220="Delivery Truck",J220-O220,J220)</f>
        <v>1274.949</v>
      </c>
    </row>
    <row r="221" customFormat="false" ht="13.8" hidden="false" customHeight="false" outlineLevel="0" collapsed="false">
      <c r="D221" s="1" t="n">
        <v>33414</v>
      </c>
      <c r="E221" s="5" t="n">
        <v>40949</v>
      </c>
      <c r="F221" s="1" t="s">
        <v>30</v>
      </c>
      <c r="G221" s="1" t="n">
        <v>9</v>
      </c>
      <c r="H221" s="6" t="str">
        <f aca="false">IF(G221&gt;=30,"Large",IF(G221&lt;=15,"Small","Medium"))</f>
        <v>Small</v>
      </c>
      <c r="I221" s="6" t="n">
        <f aca="false">VLOOKUP(G221,$A$3:$B$12,1)</f>
        <v>6</v>
      </c>
      <c r="J221" s="1" t="n">
        <v>37.22</v>
      </c>
      <c r="K221" s="6" t="n">
        <f aca="false">IF(I221 &gt;31,0.01,0)</f>
        <v>0</v>
      </c>
      <c r="L221" s="7" t="n">
        <f aca="false">J221-(J221*K221)</f>
        <v>37.22</v>
      </c>
      <c r="M221" s="6" t="n">
        <f aca="false">IF(I221&gt;31,J221-O221,J221)</f>
        <v>37.22</v>
      </c>
      <c r="N221" s="1" t="s">
        <v>16</v>
      </c>
      <c r="O221" s="1" t="n">
        <v>1.17</v>
      </c>
      <c r="P221" s="1" t="n">
        <f aca="false">IF(N221="Delivery Truck",J221-O221,J221)</f>
        <v>37.22</v>
      </c>
    </row>
    <row r="222" customFormat="false" ht="13.8" hidden="false" customHeight="false" outlineLevel="0" collapsed="false">
      <c r="D222" s="1" t="n">
        <v>30599</v>
      </c>
      <c r="E222" s="5" t="n">
        <v>40949</v>
      </c>
      <c r="F222" s="1" t="s">
        <v>30</v>
      </c>
      <c r="G222" s="1" t="n">
        <v>23</v>
      </c>
      <c r="H222" s="6" t="str">
        <f aca="false">IF(G222&gt;=30,"Large",IF(G222&lt;=15,"Small","Medium"))</f>
        <v>Medium</v>
      </c>
      <c r="I222" s="6" t="n">
        <f aca="false">VLOOKUP(G222,$A$3:$B$12,1)</f>
        <v>21</v>
      </c>
      <c r="J222" s="1" t="n">
        <v>105.93</v>
      </c>
      <c r="K222" s="6" t="n">
        <f aca="false">IF(I222 &gt;31,0.01,0)</f>
        <v>0</v>
      </c>
      <c r="L222" s="7" t="n">
        <f aca="false">J222-(J222*K222)</f>
        <v>105.93</v>
      </c>
      <c r="M222" s="6" t="n">
        <f aca="false">IF(I222&gt;31,J222-O222,J222)</f>
        <v>105.93</v>
      </c>
      <c r="N222" s="1" t="s">
        <v>16</v>
      </c>
      <c r="O222" s="1" t="n">
        <v>0.88</v>
      </c>
      <c r="P222" s="1" t="n">
        <f aca="false">IF(N222="Delivery Truck",J222-O222,J222)</f>
        <v>105.93</v>
      </c>
    </row>
    <row r="223" customFormat="false" ht="13.8" hidden="false" customHeight="false" outlineLevel="0" collapsed="false">
      <c r="D223" s="1" t="n">
        <v>10917</v>
      </c>
      <c r="E223" s="5" t="n">
        <v>40949</v>
      </c>
      <c r="F223" s="1" t="s">
        <v>23</v>
      </c>
      <c r="G223" s="1" t="n">
        <v>14</v>
      </c>
      <c r="H223" s="6" t="str">
        <f aca="false">IF(G223&gt;=30,"Large",IF(G223&lt;=15,"Small","Medium"))</f>
        <v>Small</v>
      </c>
      <c r="I223" s="6" t="n">
        <f aca="false">VLOOKUP(G223,$A$3:$B$12,1)</f>
        <v>11</v>
      </c>
      <c r="J223" s="1" t="n">
        <v>1281.358</v>
      </c>
      <c r="K223" s="6" t="n">
        <f aca="false">IF(I223 &gt;31,0.01,0)</f>
        <v>0</v>
      </c>
      <c r="L223" s="7" t="n">
        <f aca="false">J223-(J223*K223)</f>
        <v>1281.358</v>
      </c>
      <c r="M223" s="6" t="n">
        <f aca="false">IF(I223&gt;31,J223-O223,J223)</f>
        <v>1281.358</v>
      </c>
      <c r="N223" s="1" t="s">
        <v>21</v>
      </c>
      <c r="O223" s="1" t="n">
        <v>5.99</v>
      </c>
      <c r="P223" s="1" t="n">
        <f aca="false">IF(N223="Delivery Truck",J223-O223,J223)</f>
        <v>1281.358</v>
      </c>
    </row>
    <row r="224" customFormat="false" ht="13.8" hidden="false" customHeight="false" outlineLevel="0" collapsed="false">
      <c r="D224" s="1" t="n">
        <v>50784</v>
      </c>
      <c r="E224" s="5" t="n">
        <v>40949</v>
      </c>
      <c r="F224" s="1" t="s">
        <v>34</v>
      </c>
      <c r="G224" s="1" t="n">
        <v>20</v>
      </c>
      <c r="H224" s="6" t="str">
        <f aca="false">IF(G224&gt;=30,"Large",IF(G224&lt;=15,"Small","Medium"))</f>
        <v>Medium</v>
      </c>
      <c r="I224" s="6" t="n">
        <f aca="false">VLOOKUP(G224,$A$3:$B$12,1)</f>
        <v>16</v>
      </c>
      <c r="J224" s="1" t="n">
        <v>638.72</v>
      </c>
      <c r="K224" s="6" t="n">
        <f aca="false">IF(I224 &gt;31,0.01,0)</f>
        <v>0</v>
      </c>
      <c r="L224" s="7" t="n">
        <f aca="false">J224-(J224*K224)</f>
        <v>638.72</v>
      </c>
      <c r="M224" s="6" t="n">
        <f aca="false">IF(I224&gt;31,J224-O224,J224)</f>
        <v>638.72</v>
      </c>
      <c r="N224" s="1" t="s">
        <v>16</v>
      </c>
      <c r="O224" s="1" t="n">
        <v>5.5</v>
      </c>
      <c r="P224" s="1" t="n">
        <f aca="false">IF(N224="Delivery Truck",J224-O224,J224)</f>
        <v>638.72</v>
      </c>
    </row>
    <row r="225" customFormat="false" ht="13.8" hidden="false" customHeight="false" outlineLevel="0" collapsed="false">
      <c r="D225" s="1" t="n">
        <v>35492</v>
      </c>
      <c r="E225" s="5" t="n">
        <v>40949</v>
      </c>
      <c r="F225" s="1" t="s">
        <v>19</v>
      </c>
      <c r="G225" s="1" t="n">
        <v>36</v>
      </c>
      <c r="H225" s="6" t="str">
        <f aca="false">IF(G225&gt;=30,"Large",IF(G225&lt;=15,"Small","Medium"))</f>
        <v>Large</v>
      </c>
      <c r="I225" s="6" t="n">
        <f aca="false">VLOOKUP(G225,$A$3:$B$12,1)</f>
        <v>36</v>
      </c>
      <c r="J225" s="1" t="n">
        <v>455.93</v>
      </c>
      <c r="K225" s="6" t="n">
        <f aca="false">IF(I225 &gt;31,0.01,0)</f>
        <v>0.01</v>
      </c>
      <c r="L225" s="7" t="n">
        <f aca="false">J225-(J225*K225)</f>
        <v>451.3707</v>
      </c>
      <c r="M225" s="6" t="n">
        <f aca="false">IF(I225&gt;31,J225-O225,J225)</f>
        <v>450.95</v>
      </c>
      <c r="N225" s="1" t="s">
        <v>21</v>
      </c>
      <c r="O225" s="1" t="n">
        <v>4.98</v>
      </c>
      <c r="P225" s="1" t="n">
        <f aca="false">IF(N225="Delivery Truck",J225-O225,J225)</f>
        <v>455.93</v>
      </c>
    </row>
    <row r="226" customFormat="false" ht="13.8" hidden="false" customHeight="false" outlineLevel="0" collapsed="false">
      <c r="D226" s="1" t="n">
        <v>18500</v>
      </c>
      <c r="E226" s="5" t="n">
        <v>40950</v>
      </c>
      <c r="F226" s="1" t="s">
        <v>19</v>
      </c>
      <c r="G226" s="1" t="n">
        <v>30</v>
      </c>
      <c r="H226" s="6" t="str">
        <f aca="false">IF(G226&gt;=30,"Large",IF(G226&lt;=15,"Small","Medium"))</f>
        <v>Large</v>
      </c>
      <c r="I226" s="6" t="n">
        <f aca="false">VLOOKUP(G226,$A$3:$B$12,1)</f>
        <v>26</v>
      </c>
      <c r="J226" s="1" t="n">
        <v>2536.31</v>
      </c>
      <c r="K226" s="6" t="n">
        <f aca="false">IF(I226 &gt;31,0.01,0)</f>
        <v>0</v>
      </c>
      <c r="L226" s="7" t="n">
        <f aca="false">J226-(J226*K226)</f>
        <v>2536.31</v>
      </c>
      <c r="M226" s="6" t="n">
        <f aca="false">IF(I226&gt;31,J226-O226,J226)</f>
        <v>2536.31</v>
      </c>
      <c r="N226" s="1" t="s">
        <v>16</v>
      </c>
      <c r="O226" s="1" t="n">
        <v>35</v>
      </c>
      <c r="P226" s="1" t="n">
        <f aca="false">IF(N226="Delivery Truck",J226-O226,J226)</f>
        <v>2536.31</v>
      </c>
    </row>
    <row r="227" customFormat="false" ht="13.8" hidden="false" customHeight="false" outlineLevel="0" collapsed="false">
      <c r="D227" s="1" t="n">
        <v>56514</v>
      </c>
      <c r="E227" s="5" t="n">
        <v>40950</v>
      </c>
      <c r="F227" s="1" t="s">
        <v>15</v>
      </c>
      <c r="G227" s="1" t="n">
        <v>3</v>
      </c>
      <c r="H227" s="6" t="str">
        <f aca="false">IF(G227&gt;=30,"Large",IF(G227&lt;=15,"Small","Medium"))</f>
        <v>Small</v>
      </c>
      <c r="I227" s="6" t="n">
        <f aca="false">VLOOKUP(G227,$A$3:$B$12,1)</f>
        <v>1</v>
      </c>
      <c r="J227" s="1" t="n">
        <v>110</v>
      </c>
      <c r="K227" s="6" t="n">
        <f aca="false">IF(I227 &gt;31,0.01,0)</f>
        <v>0</v>
      </c>
      <c r="L227" s="7" t="n">
        <f aca="false">J227-(J227*K227)</f>
        <v>110</v>
      </c>
      <c r="M227" s="6" t="n">
        <f aca="false">IF(I227&gt;31,J227-O227,J227)</f>
        <v>110</v>
      </c>
      <c r="N227" s="1" t="s">
        <v>16</v>
      </c>
      <c r="O227" s="1" t="n">
        <v>11.63</v>
      </c>
      <c r="P227" s="1" t="n">
        <f aca="false">IF(N227="Delivery Truck",J227-O227,J227)</f>
        <v>110</v>
      </c>
    </row>
    <row r="228" customFormat="false" ht="13.8" hidden="false" customHeight="false" outlineLevel="0" collapsed="false">
      <c r="D228" s="1" t="n">
        <v>13157</v>
      </c>
      <c r="E228" s="5" t="n">
        <v>40950</v>
      </c>
      <c r="F228" s="1" t="s">
        <v>19</v>
      </c>
      <c r="G228" s="1" t="n">
        <v>2</v>
      </c>
      <c r="H228" s="6" t="str">
        <f aca="false">IF(G228&gt;=30,"Large",IF(G228&lt;=15,"Small","Medium"))</f>
        <v>Small</v>
      </c>
      <c r="I228" s="6" t="n">
        <f aca="false">VLOOKUP(G228,$A$3:$B$12,1)</f>
        <v>1</v>
      </c>
      <c r="J228" s="1" t="n">
        <v>38.93</v>
      </c>
      <c r="K228" s="6" t="n">
        <f aca="false">IF(I228 &gt;31,0.01,0)</f>
        <v>0</v>
      </c>
      <c r="L228" s="7" t="n">
        <f aca="false">J228-(J228*K228)</f>
        <v>38.93</v>
      </c>
      <c r="M228" s="6" t="n">
        <f aca="false">IF(I228&gt;31,J228-O228,J228)</f>
        <v>38.93</v>
      </c>
      <c r="N228" s="1" t="s">
        <v>16</v>
      </c>
      <c r="O228" s="1" t="n">
        <v>4.81</v>
      </c>
      <c r="P228" s="1" t="n">
        <f aca="false">IF(N228="Delivery Truck",J228-O228,J228)</f>
        <v>38.93</v>
      </c>
    </row>
    <row r="229" customFormat="false" ht="13.8" hidden="false" customHeight="false" outlineLevel="0" collapsed="false">
      <c r="D229" s="1" t="n">
        <v>17093</v>
      </c>
      <c r="E229" s="5" t="n">
        <v>40950</v>
      </c>
      <c r="F229" s="1" t="s">
        <v>30</v>
      </c>
      <c r="G229" s="1" t="n">
        <v>50</v>
      </c>
      <c r="H229" s="6" t="str">
        <f aca="false">IF(G229&gt;=30,"Large",IF(G229&lt;=15,"Small","Medium"))</f>
        <v>Large</v>
      </c>
      <c r="I229" s="6" t="n">
        <f aca="false">VLOOKUP(G229,$A$3:$B$12,1)</f>
        <v>46</v>
      </c>
      <c r="J229" s="1" t="n">
        <v>4550.06</v>
      </c>
      <c r="K229" s="6" t="n">
        <f aca="false">IF(I229 &gt;31,0.01,0)</f>
        <v>0.01</v>
      </c>
      <c r="L229" s="7" t="n">
        <f aca="false">J229-(J229*K229)</f>
        <v>4504.5594</v>
      </c>
      <c r="M229" s="6" t="n">
        <f aca="false">IF(I229&gt;31,J229-O229,J229)</f>
        <v>4491.86</v>
      </c>
      <c r="N229" s="1" t="s">
        <v>13</v>
      </c>
      <c r="O229" s="1" t="n">
        <v>58.2</v>
      </c>
      <c r="P229" s="1" t="n">
        <f aca="false">IF(N229="Delivery Truck",J229-O229,J229)</f>
        <v>4491.86</v>
      </c>
    </row>
    <row r="230" customFormat="false" ht="13.8" hidden="false" customHeight="false" outlineLevel="0" collapsed="false">
      <c r="D230" s="1" t="n">
        <v>8007</v>
      </c>
      <c r="E230" s="5" t="n">
        <v>40950</v>
      </c>
      <c r="F230" s="1" t="s">
        <v>15</v>
      </c>
      <c r="G230" s="1" t="n">
        <v>35</v>
      </c>
      <c r="H230" s="6" t="str">
        <f aca="false">IF(G230&gt;=30,"Large",IF(G230&lt;=15,"Small","Medium"))</f>
        <v>Large</v>
      </c>
      <c r="I230" s="6" t="n">
        <f aca="false">VLOOKUP(G230,$A$3:$B$12,1)</f>
        <v>31</v>
      </c>
      <c r="J230" s="1" t="n">
        <v>3332.06</v>
      </c>
      <c r="K230" s="6" t="n">
        <f aca="false">IF(I230 &gt;31,0.01,0)</f>
        <v>0</v>
      </c>
      <c r="L230" s="7" t="n">
        <f aca="false">J230-(J230*K230)</f>
        <v>3332.06</v>
      </c>
      <c r="M230" s="6" t="n">
        <f aca="false">IF(I230&gt;31,J230-O230,J230)</f>
        <v>3332.06</v>
      </c>
      <c r="N230" s="1" t="s">
        <v>16</v>
      </c>
      <c r="O230" s="1" t="n">
        <v>19.99</v>
      </c>
      <c r="P230" s="1" t="n">
        <f aca="false">IF(N230="Delivery Truck",J230-O230,J230)</f>
        <v>3332.06</v>
      </c>
    </row>
    <row r="231" customFormat="false" ht="13.8" hidden="false" customHeight="false" outlineLevel="0" collapsed="false">
      <c r="D231" s="1" t="n">
        <v>18500</v>
      </c>
      <c r="E231" s="5" t="n">
        <v>40950</v>
      </c>
      <c r="F231" s="1" t="s">
        <v>19</v>
      </c>
      <c r="G231" s="1" t="n">
        <v>44</v>
      </c>
      <c r="H231" s="6" t="str">
        <f aca="false">IF(G231&gt;=30,"Large",IF(G231&lt;=15,"Small","Medium"))</f>
        <v>Large</v>
      </c>
      <c r="I231" s="6" t="n">
        <f aca="false">VLOOKUP(G231,$A$3:$B$12,1)</f>
        <v>41</v>
      </c>
      <c r="J231" s="1" t="n">
        <v>2507.79</v>
      </c>
      <c r="K231" s="6" t="n">
        <f aca="false">IF(I231 &gt;31,0.01,0)</f>
        <v>0.01</v>
      </c>
      <c r="L231" s="7" t="n">
        <f aca="false">J231-(J231*K231)</f>
        <v>2482.7121</v>
      </c>
      <c r="M231" s="6" t="n">
        <f aca="false">IF(I231&gt;31,J231-O231,J231)</f>
        <v>2471.18</v>
      </c>
      <c r="N231" s="1" t="s">
        <v>13</v>
      </c>
      <c r="O231" s="1" t="n">
        <v>36.61</v>
      </c>
      <c r="P231" s="1" t="n">
        <f aca="false">IF(N231="Delivery Truck",J231-O231,J231)</f>
        <v>2471.18</v>
      </c>
    </row>
    <row r="232" customFormat="false" ht="13.8" hidden="false" customHeight="false" outlineLevel="0" collapsed="false">
      <c r="D232" s="1" t="n">
        <v>18500</v>
      </c>
      <c r="E232" s="5" t="n">
        <v>40950</v>
      </c>
      <c r="F232" s="1" t="s">
        <v>19</v>
      </c>
      <c r="G232" s="1" t="n">
        <v>30</v>
      </c>
      <c r="H232" s="6" t="str">
        <f aca="false">IF(G232&gt;=30,"Large",IF(G232&lt;=15,"Small","Medium"))</f>
        <v>Large</v>
      </c>
      <c r="I232" s="6" t="n">
        <f aca="false">VLOOKUP(G232,$A$3:$B$12,1)</f>
        <v>26</v>
      </c>
      <c r="J232" s="1" t="n">
        <v>1052.68</v>
      </c>
      <c r="K232" s="6" t="n">
        <f aca="false">IF(I232 &gt;31,0.01,0)</f>
        <v>0</v>
      </c>
      <c r="L232" s="7" t="n">
        <f aca="false">J232-(J232*K232)</f>
        <v>1052.68</v>
      </c>
      <c r="M232" s="6" t="n">
        <f aca="false">IF(I232&gt;31,J232-O232,J232)</f>
        <v>1052.68</v>
      </c>
      <c r="N232" s="1" t="s">
        <v>16</v>
      </c>
      <c r="O232" s="1" t="n">
        <v>5.5</v>
      </c>
      <c r="P232" s="1" t="n">
        <f aca="false">IF(N232="Delivery Truck",J232-O232,J232)</f>
        <v>1052.68</v>
      </c>
    </row>
    <row r="233" customFormat="false" ht="13.8" hidden="false" customHeight="false" outlineLevel="0" collapsed="false">
      <c r="D233" s="1" t="n">
        <v>56514</v>
      </c>
      <c r="E233" s="5" t="n">
        <v>40950</v>
      </c>
      <c r="F233" s="1" t="s">
        <v>15</v>
      </c>
      <c r="G233" s="1" t="n">
        <v>35</v>
      </c>
      <c r="H233" s="6" t="str">
        <f aca="false">IF(G233&gt;=30,"Large",IF(G233&lt;=15,"Small","Medium"))</f>
        <v>Large</v>
      </c>
      <c r="I233" s="6" t="n">
        <f aca="false">VLOOKUP(G233,$A$3:$B$12,1)</f>
        <v>31</v>
      </c>
      <c r="J233" s="1" t="n">
        <v>186.89</v>
      </c>
      <c r="K233" s="6" t="n">
        <f aca="false">IF(I233 &gt;31,0.01,0)</f>
        <v>0</v>
      </c>
      <c r="L233" s="7" t="n">
        <f aca="false">J233-(J233*K233)</f>
        <v>186.89</v>
      </c>
      <c r="M233" s="6" t="n">
        <f aca="false">IF(I233&gt;31,J233-O233,J233)</f>
        <v>186.89</v>
      </c>
      <c r="N233" s="1" t="s">
        <v>16</v>
      </c>
      <c r="O233" s="1" t="n">
        <v>7.54</v>
      </c>
      <c r="P233" s="1" t="n">
        <f aca="false">IF(N233="Delivery Truck",J233-O233,J233)</f>
        <v>186.89</v>
      </c>
    </row>
    <row r="234" customFormat="false" ht="13.8" hidden="false" customHeight="false" outlineLevel="0" collapsed="false">
      <c r="D234" s="1" t="n">
        <v>8007</v>
      </c>
      <c r="E234" s="5" t="n">
        <v>40950</v>
      </c>
      <c r="F234" s="1" t="s">
        <v>15</v>
      </c>
      <c r="G234" s="1" t="n">
        <v>5</v>
      </c>
      <c r="H234" s="6" t="str">
        <f aca="false">IF(G234&gt;=30,"Large",IF(G234&lt;=15,"Small","Medium"))</f>
        <v>Small</v>
      </c>
      <c r="I234" s="6" t="n">
        <f aca="false">VLOOKUP(G234,$A$3:$B$12,1)</f>
        <v>1</v>
      </c>
      <c r="J234" s="1" t="n">
        <v>820.5645</v>
      </c>
      <c r="K234" s="6" t="n">
        <f aca="false">IF(I234 &gt;31,0.01,0)</f>
        <v>0</v>
      </c>
      <c r="L234" s="7" t="n">
        <f aca="false">J234-(J234*K234)</f>
        <v>820.5645</v>
      </c>
      <c r="M234" s="6" t="n">
        <f aca="false">IF(I234&gt;31,J234-O234,J234)</f>
        <v>820.5645</v>
      </c>
      <c r="N234" s="1" t="s">
        <v>16</v>
      </c>
      <c r="O234" s="1" t="n">
        <v>8.99</v>
      </c>
      <c r="P234" s="1" t="n">
        <f aca="false">IF(N234="Delivery Truck",J234-O234,J234)</f>
        <v>820.5645</v>
      </c>
    </row>
    <row r="235" customFormat="false" ht="13.8" hidden="false" customHeight="false" outlineLevel="0" collapsed="false">
      <c r="D235" s="1" t="n">
        <v>54981</v>
      </c>
      <c r="E235" s="5" t="n">
        <v>40950</v>
      </c>
      <c r="F235" s="1" t="s">
        <v>34</v>
      </c>
      <c r="G235" s="1" t="n">
        <v>31</v>
      </c>
      <c r="H235" s="6" t="str">
        <f aca="false">IF(G235&gt;=30,"Large",IF(G235&lt;=15,"Small","Medium"))</f>
        <v>Large</v>
      </c>
      <c r="I235" s="6" t="n">
        <f aca="false">VLOOKUP(G235,$A$3:$B$12,1)</f>
        <v>31</v>
      </c>
      <c r="J235" s="1" t="n">
        <v>1024.31</v>
      </c>
      <c r="K235" s="6" t="n">
        <f aca="false">IF(I235 &gt;31,0.01,0)</f>
        <v>0</v>
      </c>
      <c r="L235" s="7" t="n">
        <f aca="false">J235-(J235*K235)</f>
        <v>1024.31</v>
      </c>
      <c r="M235" s="6" t="n">
        <f aca="false">IF(I235&gt;31,J235-O235,J235)</f>
        <v>1024.31</v>
      </c>
      <c r="N235" s="1" t="s">
        <v>16</v>
      </c>
      <c r="O235" s="1" t="n">
        <v>12.62</v>
      </c>
      <c r="P235" s="1" t="n">
        <f aca="false">IF(N235="Delivery Truck",J235-O235,J235)</f>
        <v>1024.31</v>
      </c>
    </row>
    <row r="236" customFormat="false" ht="13.8" hidden="false" customHeight="false" outlineLevel="0" collapsed="false">
      <c r="D236" s="1" t="n">
        <v>10593</v>
      </c>
      <c r="E236" s="5" t="n">
        <v>40951</v>
      </c>
      <c r="F236" s="1" t="s">
        <v>34</v>
      </c>
      <c r="G236" s="1" t="n">
        <v>26</v>
      </c>
      <c r="H236" s="6" t="str">
        <f aca="false">IF(G236&gt;=30,"Large",IF(G236&lt;=15,"Small","Medium"))</f>
        <v>Medium</v>
      </c>
      <c r="I236" s="6" t="n">
        <f aca="false">VLOOKUP(G236,$A$3:$B$12,1)</f>
        <v>26</v>
      </c>
      <c r="J236" s="1" t="n">
        <v>723.82</v>
      </c>
      <c r="K236" s="6" t="n">
        <f aca="false">IF(I236 &gt;31,0.01,0)</f>
        <v>0</v>
      </c>
      <c r="L236" s="7" t="n">
        <f aca="false">J236-(J236*K236)</f>
        <v>723.82</v>
      </c>
      <c r="M236" s="6" t="n">
        <f aca="false">IF(I236&gt;31,J236-O236,J236)</f>
        <v>723.82</v>
      </c>
      <c r="N236" s="1" t="s">
        <v>16</v>
      </c>
      <c r="O236" s="1" t="n">
        <v>19.46</v>
      </c>
      <c r="P236" s="1" t="n">
        <f aca="false">IF(N236="Delivery Truck",J236-O236,J236)</f>
        <v>723.82</v>
      </c>
    </row>
    <row r="237" customFormat="false" ht="13.8" hidden="false" customHeight="false" outlineLevel="0" collapsed="false">
      <c r="D237" s="1" t="n">
        <v>38661</v>
      </c>
      <c r="E237" s="5" t="n">
        <v>40951</v>
      </c>
      <c r="F237" s="1" t="s">
        <v>34</v>
      </c>
      <c r="G237" s="1" t="n">
        <v>6</v>
      </c>
      <c r="H237" s="6" t="str">
        <f aca="false">IF(G237&gt;=30,"Large",IF(G237&lt;=15,"Small","Medium"))</f>
        <v>Small</v>
      </c>
      <c r="I237" s="6" t="n">
        <f aca="false">VLOOKUP(G237,$A$3:$B$12,1)</f>
        <v>6</v>
      </c>
      <c r="J237" s="1" t="n">
        <v>170.374</v>
      </c>
      <c r="K237" s="6" t="n">
        <f aca="false">IF(I237 &gt;31,0.01,0)</f>
        <v>0</v>
      </c>
      <c r="L237" s="7" t="n">
        <f aca="false">J237-(J237*K237)</f>
        <v>170.374</v>
      </c>
      <c r="M237" s="6" t="n">
        <f aca="false">IF(I237&gt;31,J237-O237,J237)</f>
        <v>170.374</v>
      </c>
      <c r="N237" s="1" t="s">
        <v>16</v>
      </c>
      <c r="O237" s="1" t="n">
        <v>0.99</v>
      </c>
      <c r="P237" s="1" t="n">
        <f aca="false">IF(N237="Delivery Truck",J237-O237,J237)</f>
        <v>170.374</v>
      </c>
    </row>
    <row r="238" customFormat="false" ht="13.8" hidden="false" customHeight="false" outlineLevel="0" collapsed="false">
      <c r="D238" s="1" t="n">
        <v>4199</v>
      </c>
      <c r="E238" s="5" t="n">
        <v>40951</v>
      </c>
      <c r="F238" s="1" t="s">
        <v>23</v>
      </c>
      <c r="G238" s="1" t="n">
        <v>43</v>
      </c>
      <c r="H238" s="6" t="str">
        <f aca="false">IF(G238&gt;=30,"Large",IF(G238&lt;=15,"Small","Medium"))</f>
        <v>Large</v>
      </c>
      <c r="I238" s="6" t="n">
        <f aca="false">VLOOKUP(G238,$A$3:$B$12,1)</f>
        <v>41</v>
      </c>
      <c r="J238" s="1" t="n">
        <v>639.71</v>
      </c>
      <c r="K238" s="6" t="n">
        <f aca="false">IF(I238 &gt;31,0.01,0)</f>
        <v>0.01</v>
      </c>
      <c r="L238" s="7" t="n">
        <f aca="false">J238-(J238*K238)</f>
        <v>633.3129</v>
      </c>
      <c r="M238" s="6" t="n">
        <f aca="false">IF(I238&gt;31,J238-O238,J238)</f>
        <v>634.41</v>
      </c>
      <c r="N238" s="1" t="s">
        <v>21</v>
      </c>
      <c r="O238" s="1" t="n">
        <v>5.3</v>
      </c>
      <c r="P238" s="1" t="n">
        <f aca="false">IF(N238="Delivery Truck",J238-O238,J238)</f>
        <v>639.71</v>
      </c>
    </row>
    <row r="239" customFormat="false" ht="13.8" hidden="false" customHeight="false" outlineLevel="0" collapsed="false">
      <c r="D239" s="1" t="n">
        <v>38661</v>
      </c>
      <c r="E239" s="5" t="n">
        <v>40951</v>
      </c>
      <c r="F239" s="1" t="s">
        <v>34</v>
      </c>
      <c r="G239" s="1" t="n">
        <v>48</v>
      </c>
      <c r="H239" s="6" t="str">
        <f aca="false">IF(G239&gt;=30,"Large",IF(G239&lt;=15,"Small","Medium"))</f>
        <v>Large</v>
      </c>
      <c r="I239" s="6" t="n">
        <f aca="false">VLOOKUP(G239,$A$3:$B$12,1)</f>
        <v>46</v>
      </c>
      <c r="J239" s="1" t="n">
        <v>326.1</v>
      </c>
      <c r="K239" s="6" t="n">
        <f aca="false">IF(I239 &gt;31,0.01,0)</f>
        <v>0.01</v>
      </c>
      <c r="L239" s="7" t="n">
        <f aca="false">J239-(J239*K239)</f>
        <v>322.839</v>
      </c>
      <c r="M239" s="6" t="n">
        <f aca="false">IF(I239&gt;31,J239-O239,J239)</f>
        <v>319.5</v>
      </c>
      <c r="N239" s="1" t="s">
        <v>16</v>
      </c>
      <c r="O239" s="1" t="n">
        <v>6.6</v>
      </c>
      <c r="P239" s="1" t="n">
        <f aca="false">IF(N239="Delivery Truck",J239-O239,J239)</f>
        <v>326.1</v>
      </c>
    </row>
    <row r="240" customFormat="false" ht="13.8" hidden="false" customHeight="false" outlineLevel="0" collapsed="false">
      <c r="D240" s="1" t="n">
        <v>14272</v>
      </c>
      <c r="E240" s="5" t="n">
        <v>40951</v>
      </c>
      <c r="F240" s="1" t="s">
        <v>19</v>
      </c>
      <c r="G240" s="1" t="n">
        <v>32</v>
      </c>
      <c r="H240" s="6" t="str">
        <f aca="false">IF(G240&gt;=30,"Large",IF(G240&lt;=15,"Small","Medium"))</f>
        <v>Large</v>
      </c>
      <c r="I240" s="6" t="n">
        <f aca="false">VLOOKUP(G240,$A$3:$B$12,1)</f>
        <v>31</v>
      </c>
      <c r="J240" s="1" t="n">
        <v>2409.96</v>
      </c>
      <c r="K240" s="6" t="n">
        <f aca="false">IF(I240 &gt;31,0.01,0)</f>
        <v>0</v>
      </c>
      <c r="L240" s="7" t="n">
        <f aca="false">J240-(J240*K240)</f>
        <v>2409.96</v>
      </c>
      <c r="M240" s="6" t="n">
        <f aca="false">IF(I240&gt;31,J240-O240,J240)</f>
        <v>2409.96</v>
      </c>
      <c r="N240" s="1" t="s">
        <v>16</v>
      </c>
      <c r="O240" s="1" t="n">
        <v>4.5</v>
      </c>
      <c r="P240" s="1" t="n">
        <f aca="false">IF(N240="Delivery Truck",J240-O240,J240)</f>
        <v>2409.96</v>
      </c>
    </row>
    <row r="241" customFormat="false" ht="13.8" hidden="false" customHeight="false" outlineLevel="0" collapsed="false">
      <c r="D241" s="1" t="n">
        <v>10593</v>
      </c>
      <c r="E241" s="5" t="n">
        <v>40951</v>
      </c>
      <c r="F241" s="1" t="s">
        <v>34</v>
      </c>
      <c r="G241" s="1" t="n">
        <v>27</v>
      </c>
      <c r="H241" s="6" t="str">
        <f aca="false">IF(G241&gt;=30,"Large",IF(G241&lt;=15,"Small","Medium"))</f>
        <v>Medium</v>
      </c>
      <c r="I241" s="6" t="n">
        <f aca="false">VLOOKUP(G241,$A$3:$B$12,1)</f>
        <v>26</v>
      </c>
      <c r="J241" s="1" t="n">
        <v>435.27</v>
      </c>
      <c r="K241" s="6" t="n">
        <f aca="false">IF(I241 &gt;31,0.01,0)</f>
        <v>0</v>
      </c>
      <c r="L241" s="7" t="n">
        <f aca="false">J241-(J241*K241)</f>
        <v>435.27</v>
      </c>
      <c r="M241" s="6" t="n">
        <f aca="false">IF(I241&gt;31,J241-O241,J241)</f>
        <v>435.27</v>
      </c>
      <c r="N241" s="1" t="s">
        <v>16</v>
      </c>
      <c r="O241" s="1" t="n">
        <v>8.99</v>
      </c>
      <c r="P241" s="1" t="n">
        <f aca="false">IF(N241="Delivery Truck",J241-O241,J241)</f>
        <v>435.27</v>
      </c>
    </row>
    <row r="242" customFormat="false" ht="13.8" hidden="false" customHeight="false" outlineLevel="0" collapsed="false">
      <c r="D242" s="1" t="n">
        <v>40772</v>
      </c>
      <c r="E242" s="5" t="n">
        <v>40952</v>
      </c>
      <c r="F242" s="1" t="s">
        <v>23</v>
      </c>
      <c r="G242" s="1" t="n">
        <v>15</v>
      </c>
      <c r="H242" s="6" t="str">
        <f aca="false">IF(G242&gt;=30,"Large",IF(G242&lt;=15,"Small","Medium"))</f>
        <v>Small</v>
      </c>
      <c r="I242" s="6" t="n">
        <f aca="false">VLOOKUP(G242,$A$3:$B$12,1)</f>
        <v>11</v>
      </c>
      <c r="J242" s="1" t="n">
        <v>128.27</v>
      </c>
      <c r="K242" s="6" t="n">
        <f aca="false">IF(I242 &gt;31,0.01,0)</f>
        <v>0</v>
      </c>
      <c r="L242" s="7" t="n">
        <f aca="false">J242-(J242*K242)</f>
        <v>128.27</v>
      </c>
      <c r="M242" s="6" t="n">
        <f aca="false">IF(I242&gt;31,J242-O242,J242)</f>
        <v>128.27</v>
      </c>
      <c r="N242" s="1" t="s">
        <v>16</v>
      </c>
      <c r="O242" s="1" t="n">
        <v>2.82</v>
      </c>
      <c r="P242" s="1" t="n">
        <f aca="false">IF(N242="Delivery Truck",J242-O242,J242)</f>
        <v>128.27</v>
      </c>
    </row>
    <row r="243" customFormat="false" ht="13.8" hidden="false" customHeight="false" outlineLevel="0" collapsed="false">
      <c r="D243" s="1" t="n">
        <v>33184</v>
      </c>
      <c r="E243" s="5" t="n">
        <v>40952</v>
      </c>
      <c r="F243" s="1" t="s">
        <v>30</v>
      </c>
      <c r="G243" s="1" t="n">
        <v>1</v>
      </c>
      <c r="H243" s="6" t="str">
        <f aca="false">IF(G243&gt;=30,"Large",IF(G243&lt;=15,"Small","Medium"))</f>
        <v>Small</v>
      </c>
      <c r="I243" s="6" t="n">
        <f aca="false">VLOOKUP(G243,$A$3:$B$12,1)</f>
        <v>1</v>
      </c>
      <c r="J243" s="1" t="n">
        <v>1754.29</v>
      </c>
      <c r="K243" s="6" t="n">
        <f aca="false">IF(I243 &gt;31,0.01,0)</f>
        <v>0</v>
      </c>
      <c r="L243" s="7" t="n">
        <f aca="false">J243-(J243*K243)</f>
        <v>1754.29</v>
      </c>
      <c r="M243" s="6" t="n">
        <f aca="false">IF(I243&gt;31,J243-O243,J243)</f>
        <v>1754.29</v>
      </c>
      <c r="N243" s="1" t="s">
        <v>16</v>
      </c>
      <c r="O243" s="1" t="n">
        <v>19.99</v>
      </c>
      <c r="P243" s="1" t="n">
        <f aca="false">IF(N243="Delivery Truck",J243-O243,J243)</f>
        <v>1754.29</v>
      </c>
    </row>
    <row r="244" customFormat="false" ht="13.8" hidden="false" customHeight="false" outlineLevel="0" collapsed="false">
      <c r="D244" s="1" t="n">
        <v>34211</v>
      </c>
      <c r="E244" s="5" t="n">
        <v>40952</v>
      </c>
      <c r="F244" s="1" t="s">
        <v>30</v>
      </c>
      <c r="G244" s="1" t="n">
        <v>15</v>
      </c>
      <c r="H244" s="6" t="str">
        <f aca="false">IF(G244&gt;=30,"Large",IF(G244&lt;=15,"Small","Medium"))</f>
        <v>Small</v>
      </c>
      <c r="I244" s="6" t="n">
        <f aca="false">VLOOKUP(G244,$A$3:$B$12,1)</f>
        <v>11</v>
      </c>
      <c r="J244" s="1" t="n">
        <v>136.49</v>
      </c>
      <c r="K244" s="6" t="n">
        <f aca="false">IF(I244 &gt;31,0.01,0)</f>
        <v>0</v>
      </c>
      <c r="L244" s="7" t="n">
        <f aca="false">J244-(J244*K244)</f>
        <v>136.49</v>
      </c>
      <c r="M244" s="6" t="n">
        <f aca="false">IF(I244&gt;31,J244-O244,J244)</f>
        <v>136.49</v>
      </c>
      <c r="N244" s="1" t="s">
        <v>16</v>
      </c>
      <c r="O244" s="1" t="n">
        <v>1.09</v>
      </c>
      <c r="P244" s="1" t="n">
        <f aca="false">IF(N244="Delivery Truck",J244-O244,J244)</f>
        <v>136.49</v>
      </c>
    </row>
    <row r="245" customFormat="false" ht="13.8" hidden="false" customHeight="false" outlineLevel="0" collapsed="false">
      <c r="D245" s="1" t="n">
        <v>33184</v>
      </c>
      <c r="E245" s="5" t="n">
        <v>40952</v>
      </c>
      <c r="F245" s="1" t="s">
        <v>30</v>
      </c>
      <c r="G245" s="1" t="n">
        <v>32</v>
      </c>
      <c r="H245" s="6" t="str">
        <f aca="false">IF(G245&gt;=30,"Large",IF(G245&lt;=15,"Small","Medium"))</f>
        <v>Large</v>
      </c>
      <c r="I245" s="6" t="n">
        <f aca="false">VLOOKUP(G245,$A$3:$B$12,1)</f>
        <v>31</v>
      </c>
      <c r="J245" s="1" t="n">
        <v>402.49</v>
      </c>
      <c r="K245" s="6" t="n">
        <f aca="false">IF(I245 &gt;31,0.01,0)</f>
        <v>0</v>
      </c>
      <c r="L245" s="7" t="n">
        <f aca="false">J245-(J245*K245)</f>
        <v>402.49</v>
      </c>
      <c r="M245" s="6" t="n">
        <f aca="false">IF(I245&gt;31,J245-O245,J245)</f>
        <v>402.49</v>
      </c>
      <c r="N245" s="1" t="s">
        <v>16</v>
      </c>
      <c r="O245" s="1" t="n">
        <v>5.63</v>
      </c>
      <c r="P245" s="1" t="n">
        <f aca="false">IF(N245="Delivery Truck",J245-O245,J245)</f>
        <v>402.49</v>
      </c>
    </row>
    <row r="246" customFormat="false" ht="13.8" hidden="false" customHeight="false" outlineLevel="0" collapsed="false">
      <c r="D246" s="1" t="n">
        <v>1154</v>
      </c>
      <c r="E246" s="5" t="n">
        <v>40953</v>
      </c>
      <c r="F246" s="1" t="s">
        <v>23</v>
      </c>
      <c r="G246" s="1" t="n">
        <v>44</v>
      </c>
      <c r="H246" s="6" t="str">
        <f aca="false">IF(G246&gt;=30,"Large",IF(G246&lt;=15,"Small","Medium"))</f>
        <v>Large</v>
      </c>
      <c r="I246" s="6" t="n">
        <f aca="false">VLOOKUP(G246,$A$3:$B$12,1)</f>
        <v>41</v>
      </c>
      <c r="J246" s="1" t="n">
        <v>4462.23</v>
      </c>
      <c r="K246" s="6" t="n">
        <f aca="false">IF(I246 &gt;31,0.01,0)</f>
        <v>0.01</v>
      </c>
      <c r="L246" s="7" t="n">
        <f aca="false">J246-(J246*K246)</f>
        <v>4417.6077</v>
      </c>
      <c r="M246" s="6" t="n">
        <f aca="false">IF(I246&gt;31,J246-O246,J246)</f>
        <v>4436.01</v>
      </c>
      <c r="N246" s="1" t="s">
        <v>13</v>
      </c>
      <c r="O246" s="1" t="n">
        <v>26.22</v>
      </c>
      <c r="P246" s="1" t="n">
        <f aca="false">IF(N246="Delivery Truck",J246-O246,J246)</f>
        <v>4436.01</v>
      </c>
    </row>
    <row r="247" customFormat="false" ht="13.8" hidden="false" customHeight="false" outlineLevel="0" collapsed="false">
      <c r="D247" s="1" t="n">
        <v>43203</v>
      </c>
      <c r="E247" s="5" t="n">
        <v>40953</v>
      </c>
      <c r="F247" s="1" t="s">
        <v>30</v>
      </c>
      <c r="G247" s="1" t="n">
        <v>32</v>
      </c>
      <c r="H247" s="6" t="str">
        <f aca="false">IF(G247&gt;=30,"Large",IF(G247&lt;=15,"Small","Medium"))</f>
        <v>Large</v>
      </c>
      <c r="I247" s="6" t="n">
        <f aca="false">VLOOKUP(G247,$A$3:$B$12,1)</f>
        <v>31</v>
      </c>
      <c r="J247" s="1" t="n">
        <v>225.16</v>
      </c>
      <c r="K247" s="6" t="n">
        <f aca="false">IF(I247 &gt;31,0.01,0)</f>
        <v>0</v>
      </c>
      <c r="L247" s="7" t="n">
        <f aca="false">J247-(J247*K247)</f>
        <v>225.16</v>
      </c>
      <c r="M247" s="6" t="n">
        <f aca="false">IF(I247&gt;31,J247-O247,J247)</f>
        <v>225.16</v>
      </c>
      <c r="N247" s="1" t="s">
        <v>16</v>
      </c>
      <c r="O247" s="1" t="n">
        <v>5.2</v>
      </c>
      <c r="P247" s="1" t="n">
        <f aca="false">IF(N247="Delivery Truck",J247-O247,J247)</f>
        <v>225.16</v>
      </c>
    </row>
    <row r="248" customFormat="false" ht="13.8" hidden="false" customHeight="false" outlineLevel="0" collapsed="false">
      <c r="D248" s="1" t="n">
        <v>1537</v>
      </c>
      <c r="E248" s="5" t="n">
        <v>40953</v>
      </c>
      <c r="F248" s="1" t="s">
        <v>30</v>
      </c>
      <c r="G248" s="1" t="n">
        <v>5</v>
      </c>
      <c r="H248" s="6" t="str">
        <f aca="false">IF(G248&gt;=30,"Large",IF(G248&lt;=15,"Small","Medium"))</f>
        <v>Small</v>
      </c>
      <c r="I248" s="6" t="n">
        <f aca="false">VLOOKUP(G248,$A$3:$B$12,1)</f>
        <v>1</v>
      </c>
      <c r="J248" s="1" t="n">
        <v>16.6</v>
      </c>
      <c r="K248" s="6" t="n">
        <f aca="false">IF(I248 &gt;31,0.01,0)</f>
        <v>0</v>
      </c>
      <c r="L248" s="7" t="n">
        <f aca="false">J248-(J248*K248)</f>
        <v>16.6</v>
      </c>
      <c r="M248" s="6" t="n">
        <f aca="false">IF(I248&gt;31,J248-O248,J248)</f>
        <v>16.6</v>
      </c>
      <c r="N248" s="1" t="s">
        <v>16</v>
      </c>
      <c r="O248" s="1" t="n">
        <v>6.05</v>
      </c>
      <c r="P248" s="1" t="n">
        <f aca="false">IF(N248="Delivery Truck",J248-O248,J248)</f>
        <v>16.6</v>
      </c>
    </row>
    <row r="249" customFormat="false" ht="13.8" hidden="false" customHeight="false" outlineLevel="0" collapsed="false">
      <c r="D249" s="1" t="n">
        <v>1154</v>
      </c>
      <c r="E249" s="5" t="n">
        <v>40953</v>
      </c>
      <c r="F249" s="1" t="s">
        <v>23</v>
      </c>
      <c r="G249" s="1" t="n">
        <v>11</v>
      </c>
      <c r="H249" s="6" t="str">
        <f aca="false">IF(G249&gt;=30,"Large",IF(G249&lt;=15,"Small","Medium"))</f>
        <v>Small</v>
      </c>
      <c r="I249" s="6" t="n">
        <f aca="false">VLOOKUP(G249,$A$3:$B$12,1)</f>
        <v>11</v>
      </c>
      <c r="J249" s="1" t="n">
        <v>663.784</v>
      </c>
      <c r="K249" s="6" t="n">
        <f aca="false">IF(I249 &gt;31,0.01,0)</f>
        <v>0</v>
      </c>
      <c r="L249" s="7" t="n">
        <f aca="false">J249-(J249*K249)</f>
        <v>663.784</v>
      </c>
      <c r="M249" s="6" t="n">
        <f aca="false">IF(I249&gt;31,J249-O249,J249)</f>
        <v>663.784</v>
      </c>
      <c r="N249" s="1" t="s">
        <v>16</v>
      </c>
      <c r="O249" s="1" t="n">
        <v>69</v>
      </c>
      <c r="P249" s="1" t="n">
        <f aca="false">IF(N249="Delivery Truck",J249-O249,J249)</f>
        <v>663.784</v>
      </c>
    </row>
    <row r="250" customFormat="false" ht="13.8" hidden="false" customHeight="false" outlineLevel="0" collapsed="false">
      <c r="D250" s="1" t="n">
        <v>54053</v>
      </c>
      <c r="E250" s="5" t="n">
        <v>40953</v>
      </c>
      <c r="F250" s="1" t="s">
        <v>34</v>
      </c>
      <c r="G250" s="1" t="n">
        <v>34</v>
      </c>
      <c r="H250" s="6" t="str">
        <f aca="false">IF(G250&gt;=30,"Large",IF(G250&lt;=15,"Small","Medium"))</f>
        <v>Large</v>
      </c>
      <c r="I250" s="6" t="n">
        <f aca="false">VLOOKUP(G250,$A$3:$B$12,1)</f>
        <v>31</v>
      </c>
      <c r="J250" s="1" t="n">
        <v>5634.3525</v>
      </c>
      <c r="K250" s="6" t="n">
        <f aca="false">IF(I250 &gt;31,0.01,0)</f>
        <v>0</v>
      </c>
      <c r="L250" s="7" t="n">
        <f aca="false">J250-(J250*K250)</f>
        <v>5634.3525</v>
      </c>
      <c r="M250" s="6" t="n">
        <f aca="false">IF(I250&gt;31,J250-O250,J250)</f>
        <v>5634.3525</v>
      </c>
      <c r="N250" s="1" t="s">
        <v>16</v>
      </c>
      <c r="O250" s="1" t="n">
        <v>8.08</v>
      </c>
      <c r="P250" s="1" t="n">
        <f aca="false">IF(N250="Delivery Truck",J250-O250,J250)</f>
        <v>5634.3525</v>
      </c>
    </row>
    <row r="251" customFormat="false" ht="13.8" hidden="false" customHeight="false" outlineLevel="0" collapsed="false">
      <c r="D251" s="1" t="n">
        <v>54053</v>
      </c>
      <c r="E251" s="5" t="n">
        <v>40953</v>
      </c>
      <c r="F251" s="1" t="s">
        <v>34</v>
      </c>
      <c r="G251" s="1" t="n">
        <v>18</v>
      </c>
      <c r="H251" s="6" t="str">
        <f aca="false">IF(G251&gt;=30,"Large",IF(G251&lt;=15,"Small","Medium"))</f>
        <v>Medium</v>
      </c>
      <c r="I251" s="6" t="n">
        <f aca="false">VLOOKUP(G251,$A$3:$B$12,1)</f>
        <v>16</v>
      </c>
      <c r="J251" s="1" t="n">
        <v>821.7885</v>
      </c>
      <c r="K251" s="6" t="n">
        <f aca="false">IF(I251 &gt;31,0.01,0)</f>
        <v>0</v>
      </c>
      <c r="L251" s="7" t="n">
        <f aca="false">J251-(J251*K251)</f>
        <v>821.7885</v>
      </c>
      <c r="M251" s="6" t="n">
        <f aca="false">IF(I251&gt;31,J251-O251,J251)</f>
        <v>821.7885</v>
      </c>
      <c r="N251" s="1" t="s">
        <v>21</v>
      </c>
      <c r="O251" s="1" t="n">
        <v>5</v>
      </c>
      <c r="P251" s="1" t="n">
        <f aca="false">IF(N251="Delivery Truck",J251-O251,J251)</f>
        <v>821.7885</v>
      </c>
    </row>
    <row r="252" customFormat="false" ht="13.8" hidden="false" customHeight="false" outlineLevel="0" collapsed="false">
      <c r="D252" s="1" t="n">
        <v>1154</v>
      </c>
      <c r="E252" s="5" t="n">
        <v>40953</v>
      </c>
      <c r="F252" s="1" t="s">
        <v>23</v>
      </c>
      <c r="G252" s="1" t="n">
        <v>23</v>
      </c>
      <c r="H252" s="6" t="str">
        <f aca="false">IF(G252&gt;=30,"Large",IF(G252&lt;=15,"Small","Medium"))</f>
        <v>Medium</v>
      </c>
      <c r="I252" s="6" t="n">
        <f aca="false">VLOOKUP(G252,$A$3:$B$12,1)</f>
        <v>21</v>
      </c>
      <c r="J252" s="1" t="n">
        <v>115.1</v>
      </c>
      <c r="K252" s="6" t="n">
        <f aca="false">IF(I252 &gt;31,0.01,0)</f>
        <v>0</v>
      </c>
      <c r="L252" s="7" t="n">
        <f aca="false">J252-(J252*K252)</f>
        <v>115.1</v>
      </c>
      <c r="M252" s="6" t="n">
        <f aca="false">IF(I252&gt;31,J252-O252,J252)</f>
        <v>115.1</v>
      </c>
      <c r="N252" s="1" t="s">
        <v>16</v>
      </c>
      <c r="O252" s="1" t="n">
        <v>0.5</v>
      </c>
      <c r="P252" s="1" t="n">
        <f aca="false">IF(N252="Delivery Truck",J252-O252,J252)</f>
        <v>115.1</v>
      </c>
    </row>
    <row r="253" customFormat="false" ht="13.8" hidden="false" customHeight="false" outlineLevel="0" collapsed="false">
      <c r="D253" s="1" t="n">
        <v>1154</v>
      </c>
      <c r="E253" s="5" t="n">
        <v>40953</v>
      </c>
      <c r="F253" s="1" t="s">
        <v>23</v>
      </c>
      <c r="G253" s="1" t="n">
        <v>7</v>
      </c>
      <c r="H253" s="6" t="str">
        <f aca="false">IF(G253&gt;=30,"Large",IF(G253&lt;=15,"Small","Medium"))</f>
        <v>Small</v>
      </c>
      <c r="I253" s="6" t="n">
        <f aca="false">VLOOKUP(G253,$A$3:$B$12,1)</f>
        <v>6</v>
      </c>
      <c r="J253" s="1" t="n">
        <v>516.65</v>
      </c>
      <c r="K253" s="6" t="n">
        <f aca="false">IF(I253 &gt;31,0.01,0)</f>
        <v>0</v>
      </c>
      <c r="L253" s="7" t="n">
        <f aca="false">J253-(J253*K253)</f>
        <v>516.65</v>
      </c>
      <c r="M253" s="6" t="n">
        <f aca="false">IF(I253&gt;31,J253-O253,J253)</f>
        <v>516.65</v>
      </c>
      <c r="N253" s="1" t="s">
        <v>21</v>
      </c>
      <c r="O253" s="1" t="n">
        <v>3.5</v>
      </c>
      <c r="P253" s="1" t="n">
        <f aca="false">IF(N253="Delivery Truck",J253-O253,J253)</f>
        <v>516.65</v>
      </c>
    </row>
    <row r="254" customFormat="false" ht="13.8" hidden="false" customHeight="false" outlineLevel="0" collapsed="false">
      <c r="D254" s="1" t="n">
        <v>29473</v>
      </c>
      <c r="E254" s="5" t="n">
        <v>40954</v>
      </c>
      <c r="F254" s="1" t="s">
        <v>19</v>
      </c>
      <c r="G254" s="1" t="n">
        <v>31</v>
      </c>
      <c r="H254" s="6" t="str">
        <f aca="false">IF(G254&gt;=30,"Large",IF(G254&lt;=15,"Small","Medium"))</f>
        <v>Large</v>
      </c>
      <c r="I254" s="6" t="n">
        <f aca="false">VLOOKUP(G254,$A$3:$B$12,1)</f>
        <v>31</v>
      </c>
      <c r="J254" s="1" t="n">
        <v>206.2865</v>
      </c>
      <c r="K254" s="6" t="n">
        <f aca="false">IF(I254 &gt;31,0.01,0)</f>
        <v>0</v>
      </c>
      <c r="L254" s="7" t="n">
        <f aca="false">J254-(J254*K254)</f>
        <v>206.2865</v>
      </c>
      <c r="M254" s="6" t="n">
        <f aca="false">IF(I254&gt;31,J254-O254,J254)</f>
        <v>206.2865</v>
      </c>
      <c r="N254" s="1" t="s">
        <v>16</v>
      </c>
      <c r="O254" s="1" t="n">
        <v>5.03</v>
      </c>
      <c r="P254" s="1" t="n">
        <f aca="false">IF(N254="Delivery Truck",J254-O254,J254)</f>
        <v>206.2865</v>
      </c>
    </row>
    <row r="255" customFormat="false" ht="13.8" hidden="false" customHeight="false" outlineLevel="0" collapsed="false">
      <c r="D255" s="1" t="n">
        <v>54371</v>
      </c>
      <c r="E255" s="5" t="n">
        <v>40954</v>
      </c>
      <c r="F255" s="1" t="s">
        <v>30</v>
      </c>
      <c r="G255" s="1" t="n">
        <v>28</v>
      </c>
      <c r="H255" s="6" t="str">
        <f aca="false">IF(G255&gt;=30,"Large",IF(G255&lt;=15,"Small","Medium"))</f>
        <v>Medium</v>
      </c>
      <c r="I255" s="6" t="n">
        <f aca="false">VLOOKUP(G255,$A$3:$B$12,1)</f>
        <v>26</v>
      </c>
      <c r="J255" s="1" t="n">
        <v>115.02</v>
      </c>
      <c r="K255" s="6" t="n">
        <f aca="false">IF(I255 &gt;31,0.01,0)</f>
        <v>0</v>
      </c>
      <c r="L255" s="7" t="n">
        <f aca="false">J255-(J255*K255)</f>
        <v>115.02</v>
      </c>
      <c r="M255" s="6" t="n">
        <f aca="false">IF(I255&gt;31,J255-O255,J255)</f>
        <v>115.02</v>
      </c>
      <c r="N255" s="1" t="s">
        <v>16</v>
      </c>
      <c r="O255" s="1" t="n">
        <v>0.71</v>
      </c>
      <c r="P255" s="1" t="n">
        <f aca="false">IF(N255="Delivery Truck",J255-O255,J255)</f>
        <v>115.02</v>
      </c>
    </row>
    <row r="256" customFormat="false" ht="13.8" hidden="false" customHeight="false" outlineLevel="0" collapsed="false">
      <c r="D256" s="1" t="n">
        <v>32292</v>
      </c>
      <c r="E256" s="5" t="n">
        <v>40954</v>
      </c>
      <c r="F256" s="1" t="s">
        <v>15</v>
      </c>
      <c r="G256" s="1" t="n">
        <v>49</v>
      </c>
      <c r="H256" s="6" t="str">
        <f aca="false">IF(G256&gt;=30,"Large",IF(G256&lt;=15,"Small","Medium"))</f>
        <v>Large</v>
      </c>
      <c r="I256" s="6" t="n">
        <f aca="false">VLOOKUP(G256,$A$3:$B$12,1)</f>
        <v>46</v>
      </c>
      <c r="J256" s="1" t="n">
        <v>5008.761</v>
      </c>
      <c r="K256" s="6" t="n">
        <f aca="false">IF(I256 &gt;31,0.01,0)</f>
        <v>0.01</v>
      </c>
      <c r="L256" s="7" t="n">
        <f aca="false">J256-(J256*K256)</f>
        <v>4958.67339</v>
      </c>
      <c r="M256" s="6" t="n">
        <f aca="false">IF(I256&gt;31,J256-O256,J256)</f>
        <v>5002.771</v>
      </c>
      <c r="N256" s="1" t="s">
        <v>16</v>
      </c>
      <c r="O256" s="1" t="n">
        <v>5.99</v>
      </c>
      <c r="P256" s="1" t="n">
        <f aca="false">IF(N256="Delivery Truck",J256-O256,J256)</f>
        <v>5008.761</v>
      </c>
    </row>
    <row r="257" customFormat="false" ht="13.8" hidden="false" customHeight="false" outlineLevel="0" collapsed="false">
      <c r="D257" s="1" t="n">
        <v>54371</v>
      </c>
      <c r="E257" s="5" t="n">
        <v>40954</v>
      </c>
      <c r="F257" s="1" t="s">
        <v>30</v>
      </c>
      <c r="G257" s="1" t="n">
        <v>7</v>
      </c>
      <c r="H257" s="6" t="str">
        <f aca="false">IF(G257&gt;=30,"Large",IF(G257&lt;=15,"Small","Medium"))</f>
        <v>Small</v>
      </c>
      <c r="I257" s="6" t="n">
        <f aca="false">VLOOKUP(G257,$A$3:$B$12,1)</f>
        <v>6</v>
      </c>
      <c r="J257" s="1" t="n">
        <v>118.63</v>
      </c>
      <c r="K257" s="6" t="n">
        <f aca="false">IF(I257 &gt;31,0.01,0)</f>
        <v>0</v>
      </c>
      <c r="L257" s="7" t="n">
        <f aca="false">J257-(J257*K257)</f>
        <v>118.63</v>
      </c>
      <c r="M257" s="6" t="n">
        <f aca="false">IF(I257&gt;31,J257-O257,J257)</f>
        <v>118.63</v>
      </c>
      <c r="N257" s="1" t="s">
        <v>16</v>
      </c>
      <c r="O257" s="1" t="n">
        <v>5.08</v>
      </c>
      <c r="P257" s="1" t="n">
        <f aca="false">IF(N257="Delivery Truck",J257-O257,J257)</f>
        <v>118.63</v>
      </c>
    </row>
    <row r="258" customFormat="false" ht="13.8" hidden="false" customHeight="false" outlineLevel="0" collapsed="false">
      <c r="D258" s="1" t="n">
        <v>29473</v>
      </c>
      <c r="E258" s="5" t="n">
        <v>40954</v>
      </c>
      <c r="F258" s="1" t="s">
        <v>19</v>
      </c>
      <c r="G258" s="1" t="n">
        <v>40</v>
      </c>
      <c r="H258" s="6" t="str">
        <f aca="false">IF(G258&gt;=30,"Large",IF(G258&lt;=15,"Small","Medium"))</f>
        <v>Large</v>
      </c>
      <c r="I258" s="6" t="n">
        <f aca="false">VLOOKUP(G258,$A$3:$B$12,1)</f>
        <v>36</v>
      </c>
      <c r="J258" s="1" t="n">
        <v>13367.82</v>
      </c>
      <c r="K258" s="6" t="n">
        <f aca="false">IF(I258 &gt;31,0.01,0)</f>
        <v>0.01</v>
      </c>
      <c r="L258" s="7" t="n">
        <f aca="false">J258-(J258*K258)</f>
        <v>13234.1418</v>
      </c>
      <c r="M258" s="6" t="n">
        <f aca="false">IF(I258&gt;31,J258-O258,J258)</f>
        <v>13338.62</v>
      </c>
      <c r="N258" s="1" t="s">
        <v>13</v>
      </c>
      <c r="O258" s="1" t="n">
        <v>29.2</v>
      </c>
      <c r="P258" s="1" t="n">
        <f aca="false">IF(N258="Delivery Truck",J258-O258,J258)</f>
        <v>13338.62</v>
      </c>
    </row>
    <row r="259" customFormat="false" ht="13.8" hidden="false" customHeight="false" outlineLevel="0" collapsed="false">
      <c r="D259" s="1" t="n">
        <v>32292</v>
      </c>
      <c r="E259" s="5" t="n">
        <v>40954</v>
      </c>
      <c r="F259" s="1" t="s">
        <v>15</v>
      </c>
      <c r="G259" s="1" t="n">
        <v>1</v>
      </c>
      <c r="H259" s="6" t="str">
        <f aca="false">IF(G259&gt;=30,"Large",IF(G259&lt;=15,"Small","Medium"))</f>
        <v>Small</v>
      </c>
      <c r="I259" s="6" t="n">
        <f aca="false">VLOOKUP(G259,$A$3:$B$12,1)</f>
        <v>1</v>
      </c>
      <c r="J259" s="1" t="n">
        <v>13.53</v>
      </c>
      <c r="K259" s="6" t="n">
        <f aca="false">IF(I259 &gt;31,0.01,0)</f>
        <v>0</v>
      </c>
      <c r="L259" s="7" t="n">
        <f aca="false">J259-(J259*K259)</f>
        <v>13.53</v>
      </c>
      <c r="M259" s="6" t="n">
        <f aca="false">IF(I259&gt;31,J259-O259,J259)</f>
        <v>13.53</v>
      </c>
      <c r="N259" s="1" t="s">
        <v>16</v>
      </c>
      <c r="O259" s="1" t="n">
        <v>2.36</v>
      </c>
      <c r="P259" s="1" t="n">
        <f aca="false">IF(N259="Delivery Truck",J259-O259,J259)</f>
        <v>13.53</v>
      </c>
    </row>
    <row r="260" customFormat="false" ht="13.8" hidden="false" customHeight="false" outlineLevel="0" collapsed="false">
      <c r="D260" s="1" t="n">
        <v>38052</v>
      </c>
      <c r="E260" s="5" t="n">
        <v>40954</v>
      </c>
      <c r="F260" s="1" t="s">
        <v>15</v>
      </c>
      <c r="G260" s="1" t="n">
        <v>13</v>
      </c>
      <c r="H260" s="6" t="str">
        <f aca="false">IF(G260&gt;=30,"Large",IF(G260&lt;=15,"Small","Medium"))</f>
        <v>Small</v>
      </c>
      <c r="I260" s="6" t="n">
        <f aca="false">VLOOKUP(G260,$A$3:$B$12,1)</f>
        <v>11</v>
      </c>
      <c r="J260" s="1" t="n">
        <v>542.6</v>
      </c>
      <c r="K260" s="6" t="n">
        <f aca="false">IF(I260 &gt;31,0.01,0)</f>
        <v>0</v>
      </c>
      <c r="L260" s="7" t="n">
        <f aca="false">J260-(J260*K260)</f>
        <v>542.6</v>
      </c>
      <c r="M260" s="6" t="n">
        <f aca="false">IF(I260&gt;31,J260-O260,J260)</f>
        <v>542.6</v>
      </c>
      <c r="N260" s="1" t="s">
        <v>16</v>
      </c>
      <c r="O260" s="1" t="n">
        <v>1.99</v>
      </c>
      <c r="P260" s="1" t="n">
        <f aca="false">IF(N260="Delivery Truck",J260-O260,J260)</f>
        <v>542.6</v>
      </c>
    </row>
    <row r="261" customFormat="false" ht="13.8" hidden="false" customHeight="false" outlineLevel="0" collapsed="false">
      <c r="D261" s="1" t="n">
        <v>31106</v>
      </c>
      <c r="E261" s="5" t="n">
        <v>40955</v>
      </c>
      <c r="F261" s="1" t="s">
        <v>15</v>
      </c>
      <c r="G261" s="1" t="n">
        <v>37</v>
      </c>
      <c r="H261" s="6" t="str">
        <f aca="false">IF(G261&gt;=30,"Large",IF(G261&lt;=15,"Small","Medium"))</f>
        <v>Large</v>
      </c>
      <c r="I261" s="6" t="n">
        <f aca="false">VLOOKUP(G261,$A$3:$B$12,1)</f>
        <v>36</v>
      </c>
      <c r="J261" s="1" t="n">
        <v>101.9</v>
      </c>
      <c r="K261" s="6" t="n">
        <f aca="false">IF(I261 &gt;31,0.01,0)</f>
        <v>0.01</v>
      </c>
      <c r="L261" s="7" t="n">
        <f aca="false">J261-(J261*K261)</f>
        <v>100.881</v>
      </c>
      <c r="M261" s="6" t="n">
        <f aca="false">IF(I261&gt;31,J261-O261,J261)</f>
        <v>101.4</v>
      </c>
      <c r="N261" s="1" t="s">
        <v>16</v>
      </c>
      <c r="O261" s="1" t="n">
        <v>0.5</v>
      </c>
      <c r="P261" s="1" t="n">
        <f aca="false">IF(N261="Delivery Truck",J261-O261,J261)</f>
        <v>101.9</v>
      </c>
    </row>
    <row r="262" customFormat="false" ht="13.8" hidden="false" customHeight="false" outlineLevel="0" collapsed="false">
      <c r="D262" s="1" t="n">
        <v>31106</v>
      </c>
      <c r="E262" s="5" t="n">
        <v>40955</v>
      </c>
      <c r="F262" s="1" t="s">
        <v>15</v>
      </c>
      <c r="G262" s="1" t="n">
        <v>7</v>
      </c>
      <c r="H262" s="6" t="str">
        <f aca="false">IF(G262&gt;=30,"Large",IF(G262&lt;=15,"Small","Medium"))</f>
        <v>Small</v>
      </c>
      <c r="I262" s="6" t="n">
        <f aca="false">VLOOKUP(G262,$A$3:$B$12,1)</f>
        <v>6</v>
      </c>
      <c r="J262" s="1" t="n">
        <v>187.33</v>
      </c>
      <c r="K262" s="6" t="n">
        <f aca="false">IF(I262 &gt;31,0.01,0)</f>
        <v>0</v>
      </c>
      <c r="L262" s="7" t="n">
        <f aca="false">J262-(J262*K262)</f>
        <v>187.33</v>
      </c>
      <c r="M262" s="6" t="n">
        <f aca="false">IF(I262&gt;31,J262-O262,J262)</f>
        <v>187.33</v>
      </c>
      <c r="N262" s="1" t="s">
        <v>16</v>
      </c>
      <c r="O262" s="1" t="n">
        <v>9.87</v>
      </c>
      <c r="P262" s="1" t="n">
        <f aca="false">IF(N262="Delivery Truck",J262-O262,J262)</f>
        <v>187.33</v>
      </c>
    </row>
    <row r="263" customFormat="false" ht="13.8" hidden="false" customHeight="false" outlineLevel="0" collapsed="false">
      <c r="D263" s="1" t="n">
        <v>31106</v>
      </c>
      <c r="E263" s="5" t="n">
        <v>40955</v>
      </c>
      <c r="F263" s="1" t="s">
        <v>15</v>
      </c>
      <c r="G263" s="1" t="n">
        <v>43</v>
      </c>
      <c r="H263" s="6" t="str">
        <f aca="false">IF(G263&gt;=30,"Large",IF(G263&lt;=15,"Small","Medium"))</f>
        <v>Large</v>
      </c>
      <c r="I263" s="6" t="n">
        <f aca="false">VLOOKUP(G263,$A$3:$B$12,1)</f>
        <v>41</v>
      </c>
      <c r="J263" s="1" t="n">
        <v>4697.032</v>
      </c>
      <c r="K263" s="6" t="n">
        <f aca="false">IF(I263 &gt;31,0.01,0)</f>
        <v>0.01</v>
      </c>
      <c r="L263" s="7" t="n">
        <f aca="false">J263-(J263*K263)</f>
        <v>4650.06168</v>
      </c>
      <c r="M263" s="6" t="n">
        <f aca="false">IF(I263&gt;31,J263-O263,J263)</f>
        <v>4691.402</v>
      </c>
      <c r="N263" s="1" t="s">
        <v>16</v>
      </c>
      <c r="O263" s="1" t="n">
        <v>5.63</v>
      </c>
      <c r="P263" s="1" t="n">
        <f aca="false">IF(N263="Delivery Truck",J263-O263,J263)</f>
        <v>4697.032</v>
      </c>
    </row>
    <row r="264" customFormat="false" ht="13.8" hidden="false" customHeight="false" outlineLevel="0" collapsed="false">
      <c r="D264" s="1" t="n">
        <v>31106</v>
      </c>
      <c r="E264" s="5" t="n">
        <v>40955</v>
      </c>
      <c r="F264" s="1" t="s">
        <v>15</v>
      </c>
      <c r="G264" s="1" t="n">
        <v>45</v>
      </c>
      <c r="H264" s="6" t="str">
        <f aca="false">IF(G264&gt;=30,"Large",IF(G264&lt;=15,"Small","Medium"))</f>
        <v>Large</v>
      </c>
      <c r="I264" s="6" t="n">
        <f aca="false">VLOOKUP(G264,$A$3:$B$12,1)</f>
        <v>41</v>
      </c>
      <c r="J264" s="1" t="n">
        <v>259.17</v>
      </c>
      <c r="K264" s="6" t="n">
        <f aca="false">IF(I264 &gt;31,0.01,0)</f>
        <v>0.01</v>
      </c>
      <c r="L264" s="7" t="n">
        <f aca="false">J264-(J264*K264)</f>
        <v>256.5783</v>
      </c>
      <c r="M264" s="6" t="n">
        <f aca="false">IF(I264&gt;31,J264-O264,J264)</f>
        <v>255.57</v>
      </c>
      <c r="N264" s="1" t="s">
        <v>16</v>
      </c>
      <c r="O264" s="1" t="n">
        <v>3.6</v>
      </c>
      <c r="P264" s="1" t="n">
        <f aca="false">IF(N264="Delivery Truck",J264-O264,J264)</f>
        <v>259.17</v>
      </c>
    </row>
    <row r="265" customFormat="false" ht="13.8" hidden="false" customHeight="false" outlineLevel="0" collapsed="false">
      <c r="D265" s="1" t="n">
        <v>14212</v>
      </c>
      <c r="E265" s="5" t="n">
        <v>40955</v>
      </c>
      <c r="F265" s="1" t="s">
        <v>23</v>
      </c>
      <c r="G265" s="1" t="n">
        <v>8</v>
      </c>
      <c r="H265" s="6" t="str">
        <f aca="false">IF(G265&gt;=30,"Large",IF(G265&lt;=15,"Small","Medium"))</f>
        <v>Small</v>
      </c>
      <c r="I265" s="6" t="n">
        <f aca="false">VLOOKUP(G265,$A$3:$B$12,1)</f>
        <v>6</v>
      </c>
      <c r="J265" s="1" t="n">
        <v>21.99</v>
      </c>
      <c r="K265" s="6" t="n">
        <f aca="false">IF(I265 &gt;31,0.01,0)</f>
        <v>0</v>
      </c>
      <c r="L265" s="7" t="n">
        <f aca="false">J265-(J265*K265)</f>
        <v>21.99</v>
      </c>
      <c r="M265" s="6" t="n">
        <f aca="false">IF(I265&gt;31,J265-O265,J265)</f>
        <v>21.99</v>
      </c>
      <c r="N265" s="1" t="s">
        <v>16</v>
      </c>
      <c r="O265" s="1" t="n">
        <v>0.5</v>
      </c>
      <c r="P265" s="1" t="n">
        <f aca="false">IF(N265="Delivery Truck",J265-O265,J265)</f>
        <v>21.99</v>
      </c>
    </row>
    <row r="266" customFormat="false" ht="13.8" hidden="false" customHeight="false" outlineLevel="0" collapsed="false">
      <c r="D266" s="1" t="n">
        <v>14212</v>
      </c>
      <c r="E266" s="5" t="n">
        <v>40955</v>
      </c>
      <c r="F266" s="1" t="s">
        <v>23</v>
      </c>
      <c r="G266" s="1" t="n">
        <v>4</v>
      </c>
      <c r="H266" s="6" t="str">
        <f aca="false">IF(G266&gt;=30,"Large",IF(G266&lt;=15,"Small","Medium"))</f>
        <v>Small</v>
      </c>
      <c r="I266" s="6" t="n">
        <f aca="false">VLOOKUP(G266,$A$3:$B$12,1)</f>
        <v>1</v>
      </c>
      <c r="J266" s="1" t="n">
        <v>31.18</v>
      </c>
      <c r="K266" s="6" t="n">
        <f aca="false">IF(I266 &gt;31,0.01,0)</f>
        <v>0</v>
      </c>
      <c r="L266" s="7" t="n">
        <f aca="false">J266-(J266*K266)</f>
        <v>31.18</v>
      </c>
      <c r="M266" s="6" t="n">
        <f aca="false">IF(I266&gt;31,J266-O266,J266)</f>
        <v>31.18</v>
      </c>
      <c r="N266" s="1" t="s">
        <v>16</v>
      </c>
      <c r="O266" s="1" t="n">
        <v>5.22</v>
      </c>
      <c r="P266" s="1" t="n">
        <f aca="false">IF(N266="Delivery Truck",J266-O266,J266)</f>
        <v>31.18</v>
      </c>
    </row>
    <row r="267" customFormat="false" ht="13.8" hidden="false" customHeight="false" outlineLevel="0" collapsed="false">
      <c r="D267" s="1" t="n">
        <v>24775</v>
      </c>
      <c r="E267" s="5" t="n">
        <v>40956</v>
      </c>
      <c r="F267" s="1" t="s">
        <v>23</v>
      </c>
      <c r="G267" s="1" t="n">
        <v>6</v>
      </c>
      <c r="H267" s="6" t="str">
        <f aca="false">IF(G267&gt;=30,"Large",IF(G267&lt;=15,"Small","Medium"))</f>
        <v>Small</v>
      </c>
      <c r="I267" s="6" t="n">
        <f aca="false">VLOOKUP(G267,$A$3:$B$12,1)</f>
        <v>6</v>
      </c>
      <c r="J267" s="1" t="n">
        <v>96.21</v>
      </c>
      <c r="K267" s="6" t="n">
        <f aca="false">IF(I267 &gt;31,0.01,0)</f>
        <v>0</v>
      </c>
      <c r="L267" s="7" t="n">
        <f aca="false">J267-(J267*K267)</f>
        <v>96.21</v>
      </c>
      <c r="M267" s="6" t="n">
        <f aca="false">IF(I267&gt;31,J267-O267,J267)</f>
        <v>96.21</v>
      </c>
      <c r="N267" s="1" t="s">
        <v>16</v>
      </c>
      <c r="O267" s="1" t="n">
        <v>57.4</v>
      </c>
      <c r="P267" s="1" t="n">
        <f aca="false">IF(N267="Delivery Truck",J267-O267,J267)</f>
        <v>96.21</v>
      </c>
    </row>
    <row r="268" customFormat="false" ht="13.8" hidden="false" customHeight="false" outlineLevel="0" collapsed="false">
      <c r="D268" s="1" t="n">
        <v>41830</v>
      </c>
      <c r="E268" s="5" t="n">
        <v>40956</v>
      </c>
      <c r="F268" s="1" t="s">
        <v>15</v>
      </c>
      <c r="G268" s="1" t="n">
        <v>42</v>
      </c>
      <c r="H268" s="6" t="str">
        <f aca="false">IF(G268&gt;=30,"Large",IF(G268&lt;=15,"Small","Medium"))</f>
        <v>Large</v>
      </c>
      <c r="I268" s="6" t="n">
        <f aca="false">VLOOKUP(G268,$A$3:$B$12,1)</f>
        <v>41</v>
      </c>
      <c r="J268" s="1" t="n">
        <v>5361.08</v>
      </c>
      <c r="K268" s="6" t="n">
        <f aca="false">IF(I268 &gt;31,0.01,0)</f>
        <v>0.01</v>
      </c>
      <c r="L268" s="7" t="n">
        <f aca="false">J268-(J268*K268)</f>
        <v>5307.4692</v>
      </c>
      <c r="M268" s="6" t="n">
        <f aca="false">IF(I268&gt;31,J268-O268,J268)</f>
        <v>5334.78</v>
      </c>
      <c r="N268" s="1" t="s">
        <v>13</v>
      </c>
      <c r="O268" s="1" t="n">
        <v>26.3</v>
      </c>
      <c r="P268" s="1" t="n">
        <f aca="false">IF(N268="Delivery Truck",J268-O268,J268)</f>
        <v>5334.78</v>
      </c>
    </row>
    <row r="269" customFormat="false" ht="13.8" hidden="false" customHeight="false" outlineLevel="0" collapsed="false">
      <c r="D269" s="1" t="n">
        <v>40065</v>
      </c>
      <c r="E269" s="5" t="n">
        <v>40956</v>
      </c>
      <c r="F269" s="1" t="s">
        <v>34</v>
      </c>
      <c r="G269" s="1" t="n">
        <v>4</v>
      </c>
      <c r="H269" s="6" t="str">
        <f aca="false">IF(G269&gt;=30,"Large",IF(G269&lt;=15,"Small","Medium"))</f>
        <v>Small</v>
      </c>
      <c r="I269" s="6" t="n">
        <f aca="false">VLOOKUP(G269,$A$3:$B$12,1)</f>
        <v>1</v>
      </c>
      <c r="J269" s="1" t="n">
        <v>76.8655</v>
      </c>
      <c r="K269" s="6" t="n">
        <f aca="false">IF(I269 &gt;31,0.01,0)</f>
        <v>0</v>
      </c>
      <c r="L269" s="7" t="n">
        <f aca="false">J269-(J269*K269)</f>
        <v>76.8655</v>
      </c>
      <c r="M269" s="6" t="n">
        <f aca="false">IF(I269&gt;31,J269-O269,J269)</f>
        <v>76.8655</v>
      </c>
      <c r="N269" s="1" t="s">
        <v>21</v>
      </c>
      <c r="O269" s="1" t="n">
        <v>0.99</v>
      </c>
      <c r="P269" s="1" t="n">
        <f aca="false">IF(N269="Delivery Truck",J269-O269,J269)</f>
        <v>76.8655</v>
      </c>
    </row>
    <row r="270" customFormat="false" ht="13.8" hidden="false" customHeight="false" outlineLevel="0" collapsed="false">
      <c r="D270" s="1" t="n">
        <v>40065</v>
      </c>
      <c r="E270" s="5" t="n">
        <v>40956</v>
      </c>
      <c r="F270" s="1" t="s">
        <v>34</v>
      </c>
      <c r="G270" s="1" t="n">
        <v>49</v>
      </c>
      <c r="H270" s="6" t="str">
        <f aca="false">IF(G270&gt;=30,"Large",IF(G270&lt;=15,"Small","Medium"))</f>
        <v>Large</v>
      </c>
      <c r="I270" s="6" t="n">
        <f aca="false">VLOOKUP(G270,$A$3:$B$12,1)</f>
        <v>46</v>
      </c>
      <c r="J270" s="1" t="n">
        <v>21141.07</v>
      </c>
      <c r="K270" s="6" t="n">
        <f aca="false">IF(I270 &gt;31,0.01,0)</f>
        <v>0.01</v>
      </c>
      <c r="L270" s="7" t="n">
        <f aca="false">J270-(J270*K270)</f>
        <v>20929.6593</v>
      </c>
      <c r="M270" s="6" t="n">
        <f aca="false">IF(I270&gt;31,J270-O270,J270)</f>
        <v>21116.58</v>
      </c>
      <c r="N270" s="1" t="s">
        <v>16</v>
      </c>
      <c r="O270" s="1" t="n">
        <v>24.49</v>
      </c>
      <c r="P270" s="1" t="n">
        <f aca="false">IF(N270="Delivery Truck",J270-O270,J270)</f>
        <v>21141.07</v>
      </c>
    </row>
    <row r="271" customFormat="false" ht="13.8" hidden="false" customHeight="false" outlineLevel="0" collapsed="false">
      <c r="D271" s="1" t="n">
        <v>14240</v>
      </c>
      <c r="E271" s="5" t="n">
        <v>40956</v>
      </c>
      <c r="F271" s="1" t="s">
        <v>34</v>
      </c>
      <c r="G271" s="1" t="n">
        <v>24</v>
      </c>
      <c r="H271" s="6" t="str">
        <f aca="false">IF(G271&gt;=30,"Large",IF(G271&lt;=15,"Small","Medium"))</f>
        <v>Medium</v>
      </c>
      <c r="I271" s="6" t="n">
        <f aca="false">VLOOKUP(G271,$A$3:$B$12,1)</f>
        <v>21</v>
      </c>
      <c r="J271" s="1" t="n">
        <v>68.88</v>
      </c>
      <c r="K271" s="6" t="n">
        <f aca="false">IF(I271 &gt;31,0.01,0)</f>
        <v>0</v>
      </c>
      <c r="L271" s="7" t="n">
        <f aca="false">J271-(J271*K271)</f>
        <v>68.88</v>
      </c>
      <c r="M271" s="6" t="n">
        <f aca="false">IF(I271&gt;31,J271-O271,J271)</f>
        <v>68.88</v>
      </c>
      <c r="N271" s="1" t="s">
        <v>16</v>
      </c>
      <c r="O271" s="1" t="n">
        <v>1.49</v>
      </c>
      <c r="P271" s="1" t="n">
        <f aca="false">IF(N271="Delivery Truck",J271-O271,J271)</f>
        <v>68.88</v>
      </c>
    </row>
    <row r="272" customFormat="false" ht="13.8" hidden="false" customHeight="false" outlineLevel="0" collapsed="false">
      <c r="D272" s="1" t="n">
        <v>801</v>
      </c>
      <c r="E272" s="5" t="n">
        <v>40956</v>
      </c>
      <c r="F272" s="1" t="s">
        <v>23</v>
      </c>
      <c r="G272" s="1" t="n">
        <v>20</v>
      </c>
      <c r="H272" s="6" t="str">
        <f aca="false">IF(G272&gt;=30,"Large",IF(G272&lt;=15,"Small","Medium"))</f>
        <v>Medium</v>
      </c>
      <c r="I272" s="6" t="n">
        <f aca="false">VLOOKUP(G272,$A$3:$B$12,1)</f>
        <v>16</v>
      </c>
      <c r="J272" s="1" t="n">
        <v>59.85</v>
      </c>
      <c r="K272" s="6" t="n">
        <f aca="false">IF(I272 &gt;31,0.01,0)</f>
        <v>0</v>
      </c>
      <c r="L272" s="7" t="n">
        <f aca="false">J272-(J272*K272)</f>
        <v>59.85</v>
      </c>
      <c r="M272" s="6" t="n">
        <f aca="false">IF(I272&gt;31,J272-O272,J272)</f>
        <v>59.85</v>
      </c>
      <c r="N272" s="1" t="s">
        <v>16</v>
      </c>
      <c r="O272" s="1" t="n">
        <v>3.5</v>
      </c>
      <c r="P272" s="1" t="n">
        <f aca="false">IF(N272="Delivery Truck",J272-O272,J272)</f>
        <v>59.85</v>
      </c>
    </row>
    <row r="273" customFormat="false" ht="13.8" hidden="false" customHeight="false" outlineLevel="0" collapsed="false">
      <c r="D273" s="1" t="n">
        <v>40067</v>
      </c>
      <c r="E273" s="5" t="n">
        <v>40956</v>
      </c>
      <c r="F273" s="1" t="s">
        <v>15</v>
      </c>
      <c r="G273" s="1" t="n">
        <v>38</v>
      </c>
      <c r="H273" s="6" t="str">
        <f aca="false">IF(G273&gt;=30,"Large",IF(G273&lt;=15,"Small","Medium"))</f>
        <v>Large</v>
      </c>
      <c r="I273" s="6" t="n">
        <f aca="false">VLOOKUP(G273,$A$3:$B$12,1)</f>
        <v>36</v>
      </c>
      <c r="J273" s="1" t="n">
        <v>2157.3085</v>
      </c>
      <c r="K273" s="6" t="n">
        <f aca="false">IF(I273 &gt;31,0.01,0)</f>
        <v>0.01</v>
      </c>
      <c r="L273" s="7" t="n">
        <f aca="false">J273-(J273*K273)</f>
        <v>2135.735415</v>
      </c>
      <c r="M273" s="6" t="n">
        <f aca="false">IF(I273&gt;31,J273-O273,J273)</f>
        <v>2151.9985</v>
      </c>
      <c r="N273" s="1" t="s">
        <v>16</v>
      </c>
      <c r="O273" s="1" t="n">
        <v>5.31</v>
      </c>
      <c r="P273" s="1" t="n">
        <f aca="false">IF(N273="Delivery Truck",J273-O273,J273)</f>
        <v>2157.3085</v>
      </c>
    </row>
    <row r="274" customFormat="false" ht="13.8" hidden="false" customHeight="false" outlineLevel="0" collapsed="false">
      <c r="D274" s="1" t="n">
        <v>24775</v>
      </c>
      <c r="E274" s="5" t="n">
        <v>40956</v>
      </c>
      <c r="F274" s="1" t="s">
        <v>23</v>
      </c>
      <c r="G274" s="1" t="n">
        <v>15</v>
      </c>
      <c r="H274" s="6" t="str">
        <f aca="false">IF(G274&gt;=30,"Large",IF(G274&lt;=15,"Small","Medium"))</f>
        <v>Small</v>
      </c>
      <c r="I274" s="6" t="n">
        <f aca="false">VLOOKUP(G274,$A$3:$B$12,1)</f>
        <v>11</v>
      </c>
      <c r="J274" s="1" t="n">
        <v>1616.66</v>
      </c>
      <c r="K274" s="6" t="n">
        <f aca="false">IF(I274 &gt;31,0.01,0)</f>
        <v>0</v>
      </c>
      <c r="L274" s="7" t="n">
        <f aca="false">J274-(J274*K274)</f>
        <v>1616.66</v>
      </c>
      <c r="M274" s="6" t="n">
        <f aca="false">IF(I274&gt;31,J274-O274,J274)</f>
        <v>1616.66</v>
      </c>
      <c r="N274" s="1" t="s">
        <v>13</v>
      </c>
      <c r="O274" s="1" t="n">
        <v>56.22</v>
      </c>
      <c r="P274" s="1" t="n">
        <f aca="false">IF(N274="Delivery Truck",J274-O274,J274)</f>
        <v>1560.44</v>
      </c>
    </row>
    <row r="275" customFormat="false" ht="13.8" hidden="false" customHeight="false" outlineLevel="0" collapsed="false">
      <c r="D275" s="1" t="n">
        <v>4391</v>
      </c>
      <c r="E275" s="5" t="n">
        <v>40956</v>
      </c>
      <c r="F275" s="1" t="s">
        <v>34</v>
      </c>
      <c r="G275" s="1" t="n">
        <v>20</v>
      </c>
      <c r="H275" s="6" t="str">
        <f aca="false">IF(G275&gt;=30,"Large",IF(G275&lt;=15,"Small","Medium"))</f>
        <v>Medium</v>
      </c>
      <c r="I275" s="6" t="n">
        <f aca="false">VLOOKUP(G275,$A$3:$B$12,1)</f>
        <v>16</v>
      </c>
      <c r="J275" s="1" t="n">
        <v>2592.432</v>
      </c>
      <c r="K275" s="6" t="n">
        <f aca="false">IF(I275 &gt;31,0.01,0)</f>
        <v>0</v>
      </c>
      <c r="L275" s="7" t="n">
        <f aca="false">J275-(J275*K275)</f>
        <v>2592.432</v>
      </c>
      <c r="M275" s="6" t="n">
        <f aca="false">IF(I275&gt;31,J275-O275,J275)</f>
        <v>2592.432</v>
      </c>
      <c r="N275" s="1" t="s">
        <v>16</v>
      </c>
      <c r="O275" s="1" t="n">
        <v>3.9</v>
      </c>
      <c r="P275" s="1" t="n">
        <f aca="false">IF(N275="Delivery Truck",J275-O275,J275)</f>
        <v>2592.432</v>
      </c>
    </row>
    <row r="276" customFormat="false" ht="13.8" hidden="false" customHeight="false" outlineLevel="0" collapsed="false">
      <c r="D276" s="1" t="n">
        <v>40673</v>
      </c>
      <c r="E276" s="5" t="n">
        <v>40956</v>
      </c>
      <c r="F276" s="1" t="s">
        <v>15</v>
      </c>
      <c r="G276" s="1" t="n">
        <v>14</v>
      </c>
      <c r="H276" s="6" t="str">
        <f aca="false">IF(G276&gt;=30,"Large",IF(G276&lt;=15,"Small","Medium"))</f>
        <v>Small</v>
      </c>
      <c r="I276" s="6" t="n">
        <f aca="false">VLOOKUP(G276,$A$3:$B$12,1)</f>
        <v>11</v>
      </c>
      <c r="J276" s="1" t="n">
        <v>157.49</v>
      </c>
      <c r="K276" s="6" t="n">
        <f aca="false">IF(I276 &gt;31,0.01,0)</f>
        <v>0</v>
      </c>
      <c r="L276" s="7" t="n">
        <f aca="false">J276-(J276*K276)</f>
        <v>157.49</v>
      </c>
      <c r="M276" s="6" t="n">
        <f aca="false">IF(I276&gt;31,J276-O276,J276)</f>
        <v>157.49</v>
      </c>
      <c r="N276" s="1" t="s">
        <v>16</v>
      </c>
      <c r="O276" s="1" t="n">
        <v>1.39</v>
      </c>
      <c r="P276" s="1" t="n">
        <f aca="false">IF(N276="Delivery Truck",J276-O276,J276)</f>
        <v>157.49</v>
      </c>
    </row>
    <row r="277" customFormat="false" ht="13.8" hidden="false" customHeight="false" outlineLevel="0" collapsed="false">
      <c r="D277" s="1" t="n">
        <v>42115</v>
      </c>
      <c r="E277" s="5" t="n">
        <v>40957</v>
      </c>
      <c r="F277" s="1" t="s">
        <v>23</v>
      </c>
      <c r="G277" s="1" t="n">
        <v>21</v>
      </c>
      <c r="H277" s="6" t="str">
        <f aca="false">IF(G277&gt;=30,"Large",IF(G277&lt;=15,"Small","Medium"))</f>
        <v>Medium</v>
      </c>
      <c r="I277" s="6" t="n">
        <f aca="false">VLOOKUP(G277,$A$3:$B$12,1)</f>
        <v>21</v>
      </c>
      <c r="J277" s="1" t="n">
        <v>673.92</v>
      </c>
      <c r="K277" s="6" t="n">
        <f aca="false">IF(I277 &gt;31,0.01,0)</f>
        <v>0</v>
      </c>
      <c r="L277" s="7" t="n">
        <f aca="false">J277-(J277*K277)</f>
        <v>673.92</v>
      </c>
      <c r="M277" s="6" t="n">
        <f aca="false">IF(I277&gt;31,J277-O277,J277)</f>
        <v>673.92</v>
      </c>
      <c r="N277" s="1" t="s">
        <v>16</v>
      </c>
      <c r="O277" s="1" t="n">
        <v>1.99</v>
      </c>
      <c r="P277" s="1" t="n">
        <f aca="false">IF(N277="Delivery Truck",J277-O277,J277)</f>
        <v>673.92</v>
      </c>
    </row>
    <row r="278" customFormat="false" ht="13.8" hidden="false" customHeight="false" outlineLevel="0" collapsed="false">
      <c r="D278" s="1" t="n">
        <v>32192</v>
      </c>
      <c r="E278" s="5" t="n">
        <v>40957</v>
      </c>
      <c r="F278" s="1" t="s">
        <v>30</v>
      </c>
      <c r="G278" s="1" t="n">
        <v>4</v>
      </c>
      <c r="H278" s="6" t="str">
        <f aca="false">IF(G278&gt;=30,"Large",IF(G278&lt;=15,"Small","Medium"))</f>
        <v>Small</v>
      </c>
      <c r="I278" s="6" t="n">
        <f aca="false">VLOOKUP(G278,$A$3:$B$12,1)</f>
        <v>1</v>
      </c>
      <c r="J278" s="1" t="n">
        <v>159.256</v>
      </c>
      <c r="K278" s="6" t="n">
        <f aca="false">IF(I278 &gt;31,0.01,0)</f>
        <v>0</v>
      </c>
      <c r="L278" s="7" t="n">
        <f aca="false">J278-(J278*K278)</f>
        <v>159.256</v>
      </c>
      <c r="M278" s="6" t="n">
        <f aca="false">IF(I278&gt;31,J278-O278,J278)</f>
        <v>159.256</v>
      </c>
      <c r="N278" s="1" t="s">
        <v>16</v>
      </c>
      <c r="O278" s="1" t="n">
        <v>2.5</v>
      </c>
      <c r="P278" s="1" t="n">
        <f aca="false">IF(N278="Delivery Truck",J278-O278,J278)</f>
        <v>159.256</v>
      </c>
    </row>
    <row r="279" customFormat="false" ht="13.8" hidden="false" customHeight="false" outlineLevel="0" collapsed="false">
      <c r="D279" s="1" t="n">
        <v>37123</v>
      </c>
      <c r="E279" s="5" t="n">
        <v>40957</v>
      </c>
      <c r="F279" s="1" t="s">
        <v>34</v>
      </c>
      <c r="G279" s="1" t="n">
        <v>50</v>
      </c>
      <c r="H279" s="6" t="str">
        <f aca="false">IF(G279&gt;=30,"Large",IF(G279&lt;=15,"Small","Medium"))</f>
        <v>Large</v>
      </c>
      <c r="I279" s="6" t="n">
        <f aca="false">VLOOKUP(G279,$A$3:$B$12,1)</f>
        <v>46</v>
      </c>
      <c r="J279" s="1" t="n">
        <v>794.58</v>
      </c>
      <c r="K279" s="6" t="n">
        <f aca="false">IF(I279 &gt;31,0.01,0)</f>
        <v>0.01</v>
      </c>
      <c r="L279" s="7" t="n">
        <f aca="false">J279-(J279*K279)</f>
        <v>786.6342</v>
      </c>
      <c r="M279" s="6" t="n">
        <f aca="false">IF(I279&gt;31,J279-O279,J279)</f>
        <v>766.83</v>
      </c>
      <c r="N279" s="1" t="s">
        <v>13</v>
      </c>
      <c r="O279" s="1" t="n">
        <v>27.75</v>
      </c>
      <c r="P279" s="1" t="n">
        <f aca="false">IF(N279="Delivery Truck",J279-O279,J279)</f>
        <v>766.83</v>
      </c>
    </row>
    <row r="280" customFormat="false" ht="13.8" hidden="false" customHeight="false" outlineLevel="0" collapsed="false">
      <c r="D280" s="1" t="n">
        <v>37445</v>
      </c>
      <c r="E280" s="5" t="n">
        <v>40957</v>
      </c>
      <c r="F280" s="1" t="s">
        <v>34</v>
      </c>
      <c r="G280" s="1" t="n">
        <v>37</v>
      </c>
      <c r="H280" s="6" t="str">
        <f aca="false">IF(G280&gt;=30,"Large",IF(G280&lt;=15,"Small","Medium"))</f>
        <v>Large</v>
      </c>
      <c r="I280" s="6" t="n">
        <f aca="false">VLOOKUP(G280,$A$3:$B$12,1)</f>
        <v>36</v>
      </c>
      <c r="J280" s="1" t="n">
        <v>2180.23</v>
      </c>
      <c r="K280" s="6" t="n">
        <f aca="false">IF(I280 &gt;31,0.01,0)</f>
        <v>0.01</v>
      </c>
      <c r="L280" s="7" t="n">
        <f aca="false">J280-(J280*K280)</f>
        <v>2158.4277</v>
      </c>
      <c r="M280" s="6" t="n">
        <f aca="false">IF(I280&gt;31,J280-O280,J280)</f>
        <v>2176.73</v>
      </c>
      <c r="N280" s="1" t="s">
        <v>16</v>
      </c>
      <c r="O280" s="1" t="n">
        <v>3.5</v>
      </c>
      <c r="P280" s="1" t="n">
        <f aca="false">IF(N280="Delivery Truck",J280-O280,J280)</f>
        <v>2180.23</v>
      </c>
    </row>
    <row r="281" customFormat="false" ht="13.8" hidden="false" customHeight="false" outlineLevel="0" collapsed="false">
      <c r="D281" s="1" t="n">
        <v>12418</v>
      </c>
      <c r="E281" s="5" t="n">
        <v>40957</v>
      </c>
      <c r="F281" s="1" t="s">
        <v>30</v>
      </c>
      <c r="G281" s="1" t="n">
        <v>38</v>
      </c>
      <c r="H281" s="6" t="str">
        <f aca="false">IF(G281&gt;=30,"Large",IF(G281&lt;=15,"Small","Medium"))</f>
        <v>Large</v>
      </c>
      <c r="I281" s="6" t="n">
        <f aca="false">VLOOKUP(G281,$A$3:$B$12,1)</f>
        <v>36</v>
      </c>
      <c r="J281" s="1" t="n">
        <v>299.01</v>
      </c>
      <c r="K281" s="6" t="n">
        <f aca="false">IF(I281 &gt;31,0.01,0)</f>
        <v>0.01</v>
      </c>
      <c r="L281" s="7" t="n">
        <f aca="false">J281-(J281*K281)</f>
        <v>296.0199</v>
      </c>
      <c r="M281" s="6" t="n">
        <f aca="false">IF(I281&gt;31,J281-O281,J281)</f>
        <v>292.51</v>
      </c>
      <c r="N281" s="1" t="s">
        <v>16</v>
      </c>
      <c r="O281" s="1" t="n">
        <v>6.5</v>
      </c>
      <c r="P281" s="1" t="n">
        <f aca="false">IF(N281="Delivery Truck",J281-O281,J281)</f>
        <v>299.01</v>
      </c>
    </row>
    <row r="282" customFormat="false" ht="13.8" hidden="false" customHeight="false" outlineLevel="0" collapsed="false">
      <c r="D282" s="1" t="n">
        <v>52003</v>
      </c>
      <c r="E282" s="5" t="n">
        <v>40957</v>
      </c>
      <c r="F282" s="1" t="s">
        <v>15</v>
      </c>
      <c r="G282" s="1" t="n">
        <v>11</v>
      </c>
      <c r="H282" s="6" t="str">
        <f aca="false">IF(G282&gt;=30,"Large",IF(G282&lt;=15,"Small","Medium"))</f>
        <v>Small</v>
      </c>
      <c r="I282" s="6" t="n">
        <f aca="false">VLOOKUP(G282,$A$3:$B$12,1)</f>
        <v>11</v>
      </c>
      <c r="J282" s="1" t="n">
        <v>1884.208</v>
      </c>
      <c r="K282" s="6" t="n">
        <f aca="false">IF(I282 &gt;31,0.01,0)</f>
        <v>0</v>
      </c>
      <c r="L282" s="7" t="n">
        <f aca="false">J282-(J282*K282)</f>
        <v>1884.208</v>
      </c>
      <c r="M282" s="6" t="n">
        <f aca="false">IF(I282&gt;31,J282-O282,J282)</f>
        <v>1884.208</v>
      </c>
      <c r="N282" s="1" t="s">
        <v>13</v>
      </c>
      <c r="O282" s="1" t="n">
        <v>110.2</v>
      </c>
      <c r="P282" s="1" t="n">
        <f aca="false">IF(N282="Delivery Truck",J282-O282,J282)</f>
        <v>1774.008</v>
      </c>
    </row>
    <row r="283" customFormat="false" ht="13.8" hidden="false" customHeight="false" outlineLevel="0" collapsed="false">
      <c r="D283" s="1" t="n">
        <v>52003</v>
      </c>
      <c r="E283" s="5" t="n">
        <v>40957</v>
      </c>
      <c r="F283" s="1" t="s">
        <v>15</v>
      </c>
      <c r="G283" s="1" t="n">
        <v>2</v>
      </c>
      <c r="H283" s="6" t="str">
        <f aca="false">IF(G283&gt;=30,"Large",IF(G283&lt;=15,"Small","Medium"))</f>
        <v>Small</v>
      </c>
      <c r="I283" s="6" t="n">
        <f aca="false">VLOOKUP(G283,$A$3:$B$12,1)</f>
        <v>1</v>
      </c>
      <c r="J283" s="1" t="n">
        <v>93.3385</v>
      </c>
      <c r="K283" s="6" t="n">
        <f aca="false">IF(I283 &gt;31,0.01,0)</f>
        <v>0</v>
      </c>
      <c r="L283" s="7" t="n">
        <f aca="false">J283-(J283*K283)</f>
        <v>93.3385</v>
      </c>
      <c r="M283" s="6" t="n">
        <f aca="false">IF(I283&gt;31,J283-O283,J283)</f>
        <v>93.3385</v>
      </c>
      <c r="N283" s="1" t="s">
        <v>16</v>
      </c>
      <c r="O283" s="1" t="n">
        <v>5</v>
      </c>
      <c r="P283" s="1" t="n">
        <f aca="false">IF(N283="Delivery Truck",J283-O283,J283)</f>
        <v>93.3385</v>
      </c>
    </row>
    <row r="284" customFormat="false" ht="13.8" hidden="false" customHeight="false" outlineLevel="0" collapsed="false">
      <c r="D284" s="1" t="n">
        <v>42115</v>
      </c>
      <c r="E284" s="5" t="n">
        <v>40957</v>
      </c>
      <c r="F284" s="1" t="s">
        <v>23</v>
      </c>
      <c r="G284" s="1" t="n">
        <v>19</v>
      </c>
      <c r="H284" s="6" t="str">
        <f aca="false">IF(G284&gt;=30,"Large",IF(G284&lt;=15,"Small","Medium"))</f>
        <v>Medium</v>
      </c>
      <c r="I284" s="6" t="n">
        <f aca="false">VLOOKUP(G284,$A$3:$B$12,1)</f>
        <v>16</v>
      </c>
      <c r="J284" s="1" t="n">
        <v>540.56</v>
      </c>
      <c r="K284" s="6" t="n">
        <f aca="false">IF(I284 &gt;31,0.01,0)</f>
        <v>0</v>
      </c>
      <c r="L284" s="7" t="n">
        <f aca="false">J284-(J284*K284)</f>
        <v>540.56</v>
      </c>
      <c r="M284" s="6" t="n">
        <f aca="false">IF(I284&gt;31,J284-O284,J284)</f>
        <v>540.56</v>
      </c>
      <c r="N284" s="1" t="s">
        <v>16</v>
      </c>
      <c r="O284" s="1" t="n">
        <v>13.99</v>
      </c>
      <c r="P284" s="1" t="n">
        <f aca="false">IF(N284="Delivery Truck",J284-O284,J284)</f>
        <v>540.56</v>
      </c>
    </row>
    <row r="285" customFormat="false" ht="13.8" hidden="false" customHeight="false" outlineLevel="0" collapsed="false">
      <c r="D285" s="1" t="n">
        <v>35905</v>
      </c>
      <c r="E285" s="5" t="n">
        <v>40958</v>
      </c>
      <c r="F285" s="1" t="s">
        <v>15</v>
      </c>
      <c r="G285" s="1" t="n">
        <v>20</v>
      </c>
      <c r="H285" s="6" t="str">
        <f aca="false">IF(G285&gt;=30,"Large",IF(G285&lt;=15,"Small","Medium"))</f>
        <v>Medium</v>
      </c>
      <c r="I285" s="6" t="n">
        <f aca="false">VLOOKUP(G285,$A$3:$B$12,1)</f>
        <v>16</v>
      </c>
      <c r="J285" s="1" t="n">
        <v>37.4</v>
      </c>
      <c r="K285" s="6" t="n">
        <f aca="false">IF(I285 &gt;31,0.01,0)</f>
        <v>0</v>
      </c>
      <c r="L285" s="7" t="n">
        <f aca="false">J285-(J285*K285)</f>
        <v>37.4</v>
      </c>
      <c r="M285" s="6" t="n">
        <f aca="false">IF(I285&gt;31,J285-O285,J285)</f>
        <v>37.4</v>
      </c>
      <c r="N285" s="1" t="s">
        <v>21</v>
      </c>
      <c r="O285" s="1" t="n">
        <v>1.57</v>
      </c>
      <c r="P285" s="1" t="n">
        <f aca="false">IF(N285="Delivery Truck",J285-O285,J285)</f>
        <v>37.4</v>
      </c>
    </row>
    <row r="286" customFormat="false" ht="13.8" hidden="false" customHeight="false" outlineLevel="0" collapsed="false">
      <c r="D286" s="1" t="n">
        <v>26309</v>
      </c>
      <c r="E286" s="5" t="n">
        <v>40958</v>
      </c>
      <c r="F286" s="1" t="s">
        <v>15</v>
      </c>
      <c r="G286" s="1" t="n">
        <v>42</v>
      </c>
      <c r="H286" s="6" t="str">
        <f aca="false">IF(G286&gt;=30,"Large",IF(G286&lt;=15,"Small","Medium"))</f>
        <v>Large</v>
      </c>
      <c r="I286" s="6" t="n">
        <f aca="false">VLOOKUP(G286,$A$3:$B$12,1)</f>
        <v>41</v>
      </c>
      <c r="J286" s="1" t="n">
        <v>128.13</v>
      </c>
      <c r="K286" s="6" t="n">
        <f aca="false">IF(I286 &gt;31,0.01,0)</f>
        <v>0.01</v>
      </c>
      <c r="L286" s="7" t="n">
        <f aca="false">J286-(J286*K286)</f>
        <v>126.8487</v>
      </c>
      <c r="M286" s="6" t="n">
        <f aca="false">IF(I286&gt;31,J286-O286,J286)</f>
        <v>127.14</v>
      </c>
      <c r="N286" s="1" t="s">
        <v>16</v>
      </c>
      <c r="O286" s="1" t="n">
        <v>0.99</v>
      </c>
      <c r="P286" s="1" t="n">
        <f aca="false">IF(N286="Delivery Truck",J286-O286,J286)</f>
        <v>128.13</v>
      </c>
    </row>
    <row r="287" customFormat="false" ht="13.8" hidden="false" customHeight="false" outlineLevel="0" collapsed="false">
      <c r="D287" s="1" t="n">
        <v>39075</v>
      </c>
      <c r="E287" s="5" t="n">
        <v>40958</v>
      </c>
      <c r="F287" s="1" t="s">
        <v>30</v>
      </c>
      <c r="G287" s="1" t="n">
        <v>50</v>
      </c>
      <c r="H287" s="6" t="str">
        <f aca="false">IF(G287&gt;=30,"Large",IF(G287&lt;=15,"Small","Medium"))</f>
        <v>Large</v>
      </c>
      <c r="I287" s="6" t="n">
        <f aca="false">VLOOKUP(G287,$A$3:$B$12,1)</f>
        <v>46</v>
      </c>
      <c r="J287" s="1" t="n">
        <v>512.33</v>
      </c>
      <c r="K287" s="6" t="n">
        <f aca="false">IF(I287 &gt;31,0.01,0)</f>
        <v>0.01</v>
      </c>
      <c r="L287" s="7" t="n">
        <f aca="false">J287-(J287*K287)</f>
        <v>507.2067</v>
      </c>
      <c r="M287" s="6" t="n">
        <f aca="false">IF(I287&gt;31,J287-O287,J287)</f>
        <v>511.34</v>
      </c>
      <c r="N287" s="1" t="s">
        <v>16</v>
      </c>
      <c r="O287" s="1" t="n">
        <v>0.99</v>
      </c>
      <c r="P287" s="1" t="n">
        <f aca="false">IF(N287="Delivery Truck",J287-O287,J287)</f>
        <v>512.33</v>
      </c>
    </row>
    <row r="288" customFormat="false" ht="13.8" hidden="false" customHeight="false" outlineLevel="0" collapsed="false">
      <c r="D288" s="1" t="n">
        <v>5860</v>
      </c>
      <c r="E288" s="5" t="n">
        <v>40958</v>
      </c>
      <c r="F288" s="1" t="s">
        <v>30</v>
      </c>
      <c r="G288" s="1" t="n">
        <v>12</v>
      </c>
      <c r="H288" s="6" t="str">
        <f aca="false">IF(G288&gt;=30,"Large",IF(G288&lt;=15,"Small","Medium"))</f>
        <v>Small</v>
      </c>
      <c r="I288" s="6" t="n">
        <f aca="false">VLOOKUP(G288,$A$3:$B$12,1)</f>
        <v>11</v>
      </c>
      <c r="J288" s="1" t="n">
        <v>56.73</v>
      </c>
      <c r="K288" s="6" t="n">
        <f aca="false">IF(I288 &gt;31,0.01,0)</f>
        <v>0</v>
      </c>
      <c r="L288" s="7" t="n">
        <f aca="false">J288-(J288*K288)</f>
        <v>56.73</v>
      </c>
      <c r="M288" s="6" t="n">
        <f aca="false">IF(I288&gt;31,J288-O288,J288)</f>
        <v>56.73</v>
      </c>
      <c r="N288" s="1" t="s">
        <v>16</v>
      </c>
      <c r="O288" s="1" t="n">
        <v>0.71</v>
      </c>
      <c r="P288" s="1" t="n">
        <f aca="false">IF(N288="Delivery Truck",J288-O288,J288)</f>
        <v>56.73</v>
      </c>
    </row>
    <row r="289" customFormat="false" ht="13.8" hidden="false" customHeight="false" outlineLevel="0" collapsed="false">
      <c r="D289" s="1" t="n">
        <v>1057</v>
      </c>
      <c r="E289" s="5" t="n">
        <v>40958</v>
      </c>
      <c r="F289" s="1" t="s">
        <v>23</v>
      </c>
      <c r="G289" s="1" t="n">
        <v>41</v>
      </c>
      <c r="H289" s="6" t="str">
        <f aca="false">IF(G289&gt;=30,"Large",IF(G289&lt;=15,"Small","Medium"))</f>
        <v>Large</v>
      </c>
      <c r="I289" s="6" t="n">
        <f aca="false">VLOOKUP(G289,$A$3:$B$12,1)</f>
        <v>41</v>
      </c>
      <c r="J289" s="1" t="n">
        <v>341.36</v>
      </c>
      <c r="K289" s="6" t="n">
        <f aca="false">IF(I289 &gt;31,0.01,0)</f>
        <v>0.01</v>
      </c>
      <c r="L289" s="7" t="n">
        <f aca="false">J289-(J289*K289)</f>
        <v>337.9464</v>
      </c>
      <c r="M289" s="6" t="n">
        <f aca="false">IF(I289&gt;31,J289-O289,J289)</f>
        <v>337.74</v>
      </c>
      <c r="N289" s="1" t="s">
        <v>16</v>
      </c>
      <c r="O289" s="1" t="n">
        <v>3.62</v>
      </c>
      <c r="P289" s="1" t="n">
        <f aca="false">IF(N289="Delivery Truck",J289-O289,J289)</f>
        <v>341.36</v>
      </c>
    </row>
    <row r="290" customFormat="false" ht="13.8" hidden="false" customHeight="false" outlineLevel="0" collapsed="false">
      <c r="D290" s="1" t="n">
        <v>12711</v>
      </c>
      <c r="E290" s="5" t="n">
        <v>40958</v>
      </c>
      <c r="F290" s="1" t="s">
        <v>23</v>
      </c>
      <c r="G290" s="1" t="n">
        <v>45</v>
      </c>
      <c r="H290" s="6" t="str">
        <f aca="false">IF(G290&gt;=30,"Large",IF(G290&lt;=15,"Small","Medium"))</f>
        <v>Large</v>
      </c>
      <c r="I290" s="6" t="n">
        <f aca="false">VLOOKUP(G290,$A$3:$B$12,1)</f>
        <v>41</v>
      </c>
      <c r="J290" s="1" t="n">
        <v>558.04</v>
      </c>
      <c r="K290" s="6" t="n">
        <f aca="false">IF(I290 &gt;31,0.01,0)</f>
        <v>0.01</v>
      </c>
      <c r="L290" s="7" t="n">
        <f aca="false">J290-(J290*K290)</f>
        <v>552.4596</v>
      </c>
      <c r="M290" s="6" t="n">
        <f aca="false">IF(I290&gt;31,J290-O290,J290)</f>
        <v>554.9</v>
      </c>
      <c r="N290" s="1" t="s">
        <v>16</v>
      </c>
      <c r="O290" s="1" t="n">
        <v>3.14</v>
      </c>
      <c r="P290" s="1" t="n">
        <f aca="false">IF(N290="Delivery Truck",J290-O290,J290)</f>
        <v>558.04</v>
      </c>
    </row>
    <row r="291" customFormat="false" ht="13.8" hidden="false" customHeight="false" outlineLevel="0" collapsed="false">
      <c r="D291" s="1" t="n">
        <v>12711</v>
      </c>
      <c r="E291" s="5" t="n">
        <v>40958</v>
      </c>
      <c r="F291" s="1" t="s">
        <v>23</v>
      </c>
      <c r="G291" s="1" t="n">
        <v>32</v>
      </c>
      <c r="H291" s="6" t="str">
        <f aca="false">IF(G291&gt;=30,"Large",IF(G291&lt;=15,"Small","Medium"))</f>
        <v>Large</v>
      </c>
      <c r="I291" s="6" t="n">
        <f aca="false">VLOOKUP(G291,$A$3:$B$12,1)</f>
        <v>31</v>
      </c>
      <c r="J291" s="1" t="n">
        <v>1486.72</v>
      </c>
      <c r="K291" s="6" t="n">
        <f aca="false">IF(I291 &gt;31,0.01,0)</f>
        <v>0</v>
      </c>
      <c r="L291" s="7" t="n">
        <f aca="false">J291-(J291*K291)</f>
        <v>1486.72</v>
      </c>
      <c r="M291" s="6" t="n">
        <f aca="false">IF(I291&gt;31,J291-O291,J291)</f>
        <v>1486.72</v>
      </c>
      <c r="N291" s="1" t="s">
        <v>16</v>
      </c>
      <c r="O291" s="1" t="n">
        <v>8.99</v>
      </c>
      <c r="P291" s="1" t="n">
        <f aca="false">IF(N291="Delivery Truck",J291-O291,J291)</f>
        <v>1486.72</v>
      </c>
    </row>
    <row r="292" customFormat="false" ht="13.8" hidden="false" customHeight="false" outlineLevel="0" collapsed="false">
      <c r="D292" s="1" t="n">
        <v>6</v>
      </c>
      <c r="E292" s="5" t="n">
        <v>40959</v>
      </c>
      <c r="F292" s="1" t="s">
        <v>30</v>
      </c>
      <c r="G292" s="1" t="n">
        <v>2</v>
      </c>
      <c r="H292" s="6" t="str">
        <f aca="false">IF(G292&gt;=30,"Large",IF(G292&lt;=15,"Small","Medium"))</f>
        <v>Small</v>
      </c>
      <c r="I292" s="6" t="n">
        <f aca="false">VLOOKUP(G292,$A$3:$B$12,1)</f>
        <v>1</v>
      </c>
      <c r="J292" s="1" t="n">
        <v>6.93</v>
      </c>
      <c r="K292" s="6" t="n">
        <f aca="false">IF(I292 &gt;31,0.01,0)</f>
        <v>0</v>
      </c>
      <c r="L292" s="7" t="n">
        <f aca="false">J292-(J292*K292)</f>
        <v>6.93</v>
      </c>
      <c r="M292" s="6" t="n">
        <f aca="false">IF(I292&gt;31,J292-O292,J292)</f>
        <v>6.93</v>
      </c>
      <c r="N292" s="1" t="s">
        <v>16</v>
      </c>
      <c r="O292" s="1" t="n">
        <v>2.56</v>
      </c>
      <c r="P292" s="1" t="n">
        <f aca="false">IF(N292="Delivery Truck",J292-O292,J292)</f>
        <v>6.93</v>
      </c>
    </row>
    <row r="293" customFormat="false" ht="13.8" hidden="false" customHeight="false" outlineLevel="0" collapsed="false">
      <c r="D293" s="1" t="n">
        <v>46466</v>
      </c>
      <c r="E293" s="5" t="n">
        <v>40960</v>
      </c>
      <c r="F293" s="1" t="s">
        <v>19</v>
      </c>
      <c r="G293" s="1" t="n">
        <v>7</v>
      </c>
      <c r="H293" s="6" t="str">
        <f aca="false">IF(G293&gt;=30,"Large",IF(G293&lt;=15,"Small","Medium"))</f>
        <v>Small</v>
      </c>
      <c r="I293" s="6" t="n">
        <f aca="false">VLOOKUP(G293,$A$3:$B$12,1)</f>
        <v>6</v>
      </c>
      <c r="J293" s="1" t="n">
        <v>271.27</v>
      </c>
      <c r="K293" s="6" t="n">
        <f aca="false">IF(I293 &gt;31,0.01,0)</f>
        <v>0</v>
      </c>
      <c r="L293" s="7" t="n">
        <f aca="false">J293-(J293*K293)</f>
        <v>271.27</v>
      </c>
      <c r="M293" s="6" t="n">
        <f aca="false">IF(I293&gt;31,J293-O293,J293)</f>
        <v>271.27</v>
      </c>
      <c r="N293" s="1" t="s">
        <v>16</v>
      </c>
      <c r="O293" s="1" t="n">
        <v>13.99</v>
      </c>
      <c r="P293" s="1" t="n">
        <f aca="false">IF(N293="Delivery Truck",J293-O293,J293)</f>
        <v>271.27</v>
      </c>
    </row>
    <row r="294" customFormat="false" ht="13.8" hidden="false" customHeight="false" outlineLevel="0" collapsed="false">
      <c r="D294" s="1" t="n">
        <v>8388</v>
      </c>
      <c r="E294" s="5" t="n">
        <v>40962</v>
      </c>
      <c r="F294" s="1" t="s">
        <v>15</v>
      </c>
      <c r="G294" s="1" t="n">
        <v>39</v>
      </c>
      <c r="H294" s="6" t="str">
        <f aca="false">IF(G294&gt;=30,"Large",IF(G294&lt;=15,"Small","Medium"))</f>
        <v>Large</v>
      </c>
      <c r="I294" s="6" t="n">
        <f aca="false">VLOOKUP(G294,$A$3:$B$12,1)</f>
        <v>36</v>
      </c>
      <c r="J294" s="1" t="n">
        <v>290.3</v>
      </c>
      <c r="K294" s="6" t="n">
        <f aca="false">IF(I294 &gt;31,0.01,0)</f>
        <v>0.01</v>
      </c>
      <c r="L294" s="7" t="n">
        <f aca="false">J294-(J294*K294)</f>
        <v>287.397</v>
      </c>
      <c r="M294" s="6" t="n">
        <f aca="false">IF(I294&gt;31,J294-O294,J294)</f>
        <v>286.3</v>
      </c>
      <c r="N294" s="1" t="s">
        <v>16</v>
      </c>
      <c r="O294" s="1" t="n">
        <v>4</v>
      </c>
      <c r="P294" s="1" t="n">
        <f aca="false">IF(N294="Delivery Truck",J294-O294,J294)</f>
        <v>290.3</v>
      </c>
    </row>
    <row r="295" customFormat="false" ht="13.8" hidden="false" customHeight="false" outlineLevel="0" collapsed="false">
      <c r="D295" s="1" t="n">
        <v>40132</v>
      </c>
      <c r="E295" s="5" t="n">
        <v>40962</v>
      </c>
      <c r="F295" s="1" t="s">
        <v>15</v>
      </c>
      <c r="G295" s="1" t="n">
        <v>36</v>
      </c>
      <c r="H295" s="6" t="str">
        <f aca="false">IF(G295&gt;=30,"Large",IF(G295&lt;=15,"Small","Medium"))</f>
        <v>Large</v>
      </c>
      <c r="I295" s="6" t="n">
        <f aca="false">VLOOKUP(G295,$A$3:$B$12,1)</f>
        <v>36</v>
      </c>
      <c r="J295" s="1" t="n">
        <v>4698.5</v>
      </c>
      <c r="K295" s="6" t="n">
        <f aca="false">IF(I295 &gt;31,0.01,0)</f>
        <v>0.01</v>
      </c>
      <c r="L295" s="7" t="n">
        <f aca="false">J295-(J295*K295)</f>
        <v>4651.515</v>
      </c>
      <c r="M295" s="6" t="n">
        <f aca="false">IF(I295&gt;31,J295-O295,J295)</f>
        <v>4646.56</v>
      </c>
      <c r="N295" s="1" t="s">
        <v>13</v>
      </c>
      <c r="O295" s="1" t="n">
        <v>51.94</v>
      </c>
      <c r="P295" s="1" t="n">
        <f aca="false">IF(N295="Delivery Truck",J295-O295,J295)</f>
        <v>4646.56</v>
      </c>
    </row>
    <row r="296" customFormat="false" ht="13.8" hidden="false" customHeight="false" outlineLevel="0" collapsed="false">
      <c r="D296" s="1" t="n">
        <v>8388</v>
      </c>
      <c r="E296" s="5" t="n">
        <v>40962</v>
      </c>
      <c r="F296" s="1" t="s">
        <v>15</v>
      </c>
      <c r="G296" s="1" t="n">
        <v>42</v>
      </c>
      <c r="H296" s="6" t="str">
        <f aca="false">IF(G296&gt;=30,"Large",IF(G296&lt;=15,"Small","Medium"))</f>
        <v>Large</v>
      </c>
      <c r="I296" s="6" t="n">
        <f aca="false">VLOOKUP(G296,$A$3:$B$12,1)</f>
        <v>41</v>
      </c>
      <c r="J296" s="1" t="n">
        <v>288.9</v>
      </c>
      <c r="K296" s="6" t="n">
        <f aca="false">IF(I296 &gt;31,0.01,0)</f>
        <v>0.01</v>
      </c>
      <c r="L296" s="7" t="n">
        <f aca="false">J296-(J296*K296)</f>
        <v>286.011</v>
      </c>
      <c r="M296" s="6" t="n">
        <f aca="false">IF(I296&gt;31,J296-O296,J296)</f>
        <v>287.3</v>
      </c>
      <c r="N296" s="1" t="s">
        <v>16</v>
      </c>
      <c r="O296" s="1" t="n">
        <v>1.6</v>
      </c>
      <c r="P296" s="1" t="n">
        <f aca="false">IF(N296="Delivery Truck",J296-O296,J296)</f>
        <v>288.9</v>
      </c>
    </row>
    <row r="297" customFormat="false" ht="13.8" hidden="false" customHeight="false" outlineLevel="0" collapsed="false">
      <c r="D297" s="1" t="n">
        <v>40132</v>
      </c>
      <c r="E297" s="5" t="n">
        <v>40962</v>
      </c>
      <c r="F297" s="1" t="s">
        <v>15</v>
      </c>
      <c r="G297" s="1" t="n">
        <v>26</v>
      </c>
      <c r="H297" s="6" t="str">
        <f aca="false">IF(G297&gt;=30,"Large",IF(G297&lt;=15,"Small","Medium"))</f>
        <v>Medium</v>
      </c>
      <c r="I297" s="6" t="n">
        <f aca="false">VLOOKUP(G297,$A$3:$B$12,1)</f>
        <v>26</v>
      </c>
      <c r="J297" s="1" t="n">
        <v>1363</v>
      </c>
      <c r="K297" s="6" t="n">
        <f aca="false">IF(I297 &gt;31,0.01,0)</f>
        <v>0</v>
      </c>
      <c r="L297" s="7" t="n">
        <f aca="false">J297-(J297*K297)</f>
        <v>1363</v>
      </c>
      <c r="M297" s="6" t="n">
        <f aca="false">IF(I297&gt;31,J297-O297,J297)</f>
        <v>1363</v>
      </c>
      <c r="N297" s="1" t="s">
        <v>13</v>
      </c>
      <c r="O297" s="1" t="n">
        <v>14.19</v>
      </c>
      <c r="P297" s="1" t="n">
        <f aca="false">IF(N297="Delivery Truck",J297-O297,J297)</f>
        <v>1348.81</v>
      </c>
    </row>
    <row r="298" customFormat="false" ht="13.8" hidden="false" customHeight="false" outlineLevel="0" collapsed="false">
      <c r="D298" s="1" t="n">
        <v>35392</v>
      </c>
      <c r="E298" s="5" t="n">
        <v>40962</v>
      </c>
      <c r="F298" s="1" t="s">
        <v>34</v>
      </c>
      <c r="G298" s="1" t="n">
        <v>9</v>
      </c>
      <c r="H298" s="6" t="str">
        <f aca="false">IF(G298&gt;=30,"Large",IF(G298&lt;=15,"Small","Medium"))</f>
        <v>Small</v>
      </c>
      <c r="I298" s="6" t="n">
        <f aca="false">VLOOKUP(G298,$A$3:$B$12,1)</f>
        <v>6</v>
      </c>
      <c r="J298" s="1" t="n">
        <v>70.88</v>
      </c>
      <c r="K298" s="6" t="n">
        <f aca="false">IF(I298 &gt;31,0.01,0)</f>
        <v>0</v>
      </c>
      <c r="L298" s="7" t="n">
        <f aca="false">J298-(J298*K298)</f>
        <v>70.88</v>
      </c>
      <c r="M298" s="6" t="n">
        <f aca="false">IF(I298&gt;31,J298-O298,J298)</f>
        <v>70.88</v>
      </c>
      <c r="N298" s="1" t="s">
        <v>16</v>
      </c>
      <c r="O298" s="1" t="n">
        <v>9.68</v>
      </c>
      <c r="P298" s="1" t="n">
        <f aca="false">IF(N298="Delivery Truck",J298-O298,J298)</f>
        <v>70.88</v>
      </c>
    </row>
    <row r="299" customFormat="false" ht="13.8" hidden="false" customHeight="false" outlineLevel="0" collapsed="false">
      <c r="D299" s="1" t="n">
        <v>9281</v>
      </c>
      <c r="E299" s="5" t="n">
        <v>40962</v>
      </c>
      <c r="F299" s="1" t="s">
        <v>23</v>
      </c>
      <c r="G299" s="1" t="n">
        <v>31</v>
      </c>
      <c r="H299" s="6" t="str">
        <f aca="false">IF(G299&gt;=30,"Large",IF(G299&lt;=15,"Small","Medium"))</f>
        <v>Large</v>
      </c>
      <c r="I299" s="6" t="n">
        <f aca="false">VLOOKUP(G299,$A$3:$B$12,1)</f>
        <v>31</v>
      </c>
      <c r="J299" s="1" t="n">
        <v>199.8</v>
      </c>
      <c r="K299" s="6" t="n">
        <f aca="false">IF(I299 &gt;31,0.01,0)</f>
        <v>0</v>
      </c>
      <c r="L299" s="7" t="n">
        <f aca="false">J299-(J299*K299)</f>
        <v>199.8</v>
      </c>
      <c r="M299" s="6" t="n">
        <f aca="false">IF(I299&gt;31,J299-O299,J299)</f>
        <v>199.8</v>
      </c>
      <c r="N299" s="1" t="s">
        <v>21</v>
      </c>
      <c r="O299" s="1" t="n">
        <v>6.81</v>
      </c>
      <c r="P299" s="1" t="n">
        <f aca="false">IF(N299="Delivery Truck",J299-O299,J299)</f>
        <v>199.8</v>
      </c>
    </row>
    <row r="300" customFormat="false" ht="13.8" hidden="false" customHeight="false" outlineLevel="0" collapsed="false">
      <c r="D300" s="1" t="n">
        <v>8388</v>
      </c>
      <c r="E300" s="5" t="n">
        <v>40962</v>
      </c>
      <c r="F300" s="1" t="s">
        <v>15</v>
      </c>
      <c r="G300" s="1" t="n">
        <v>37</v>
      </c>
      <c r="H300" s="6" t="str">
        <f aca="false">IF(G300&gt;=30,"Large",IF(G300&lt;=15,"Small","Medium"))</f>
        <v>Large</v>
      </c>
      <c r="I300" s="6" t="n">
        <f aca="false">VLOOKUP(G300,$A$3:$B$12,1)</f>
        <v>36</v>
      </c>
      <c r="J300" s="1" t="n">
        <v>434.11</v>
      </c>
      <c r="K300" s="6" t="n">
        <f aca="false">IF(I300 &gt;31,0.01,0)</f>
        <v>0.01</v>
      </c>
      <c r="L300" s="7" t="n">
        <f aca="false">J300-(J300*K300)</f>
        <v>429.7689</v>
      </c>
      <c r="M300" s="6" t="n">
        <f aca="false">IF(I300&gt;31,J300-O300,J300)</f>
        <v>428.48</v>
      </c>
      <c r="N300" s="1" t="s">
        <v>16</v>
      </c>
      <c r="O300" s="1" t="n">
        <v>5.63</v>
      </c>
      <c r="P300" s="1" t="n">
        <f aca="false">IF(N300="Delivery Truck",J300-O300,J300)</f>
        <v>434.11</v>
      </c>
    </row>
    <row r="301" customFormat="false" ht="13.8" hidden="false" customHeight="false" outlineLevel="0" collapsed="false">
      <c r="D301" s="1" t="n">
        <v>41921</v>
      </c>
      <c r="E301" s="5" t="n">
        <v>40962</v>
      </c>
      <c r="F301" s="1" t="s">
        <v>19</v>
      </c>
      <c r="G301" s="1" t="n">
        <v>29</v>
      </c>
      <c r="H301" s="6" t="str">
        <f aca="false">IF(G301&gt;=30,"Large",IF(G301&lt;=15,"Small","Medium"))</f>
        <v>Medium</v>
      </c>
      <c r="I301" s="6" t="n">
        <f aca="false">VLOOKUP(G301,$A$3:$B$12,1)</f>
        <v>26</v>
      </c>
      <c r="J301" s="1" t="n">
        <v>337.38</v>
      </c>
      <c r="K301" s="6" t="n">
        <f aca="false">IF(I301 &gt;31,0.01,0)</f>
        <v>0</v>
      </c>
      <c r="L301" s="7" t="n">
        <f aca="false">J301-(J301*K301)</f>
        <v>337.38</v>
      </c>
      <c r="M301" s="6" t="n">
        <f aca="false">IF(I301&gt;31,J301-O301,J301)</f>
        <v>337.38</v>
      </c>
      <c r="N301" s="1" t="s">
        <v>21</v>
      </c>
      <c r="O301" s="1" t="n">
        <v>6.97</v>
      </c>
      <c r="P301" s="1" t="n">
        <f aca="false">IF(N301="Delivery Truck",J301-O301,J301)</f>
        <v>337.38</v>
      </c>
    </row>
    <row r="302" customFormat="false" ht="13.8" hidden="false" customHeight="false" outlineLevel="0" collapsed="false">
      <c r="D302" s="1" t="n">
        <v>40132</v>
      </c>
      <c r="E302" s="5" t="n">
        <v>40962</v>
      </c>
      <c r="F302" s="1" t="s">
        <v>15</v>
      </c>
      <c r="G302" s="1" t="n">
        <v>16</v>
      </c>
      <c r="H302" s="6" t="str">
        <f aca="false">IF(G302&gt;=30,"Large",IF(G302&lt;=15,"Small","Medium"))</f>
        <v>Medium</v>
      </c>
      <c r="I302" s="6" t="n">
        <f aca="false">VLOOKUP(G302,$A$3:$B$12,1)</f>
        <v>16</v>
      </c>
      <c r="J302" s="1" t="n">
        <v>347.47</v>
      </c>
      <c r="K302" s="6" t="n">
        <f aca="false">IF(I302 &gt;31,0.01,0)</f>
        <v>0</v>
      </c>
      <c r="L302" s="7" t="n">
        <f aca="false">J302-(J302*K302)</f>
        <v>347.47</v>
      </c>
      <c r="M302" s="6" t="n">
        <f aca="false">IF(I302&gt;31,J302-O302,J302)</f>
        <v>347.47</v>
      </c>
      <c r="N302" s="1" t="s">
        <v>16</v>
      </c>
      <c r="O302" s="1" t="n">
        <v>15.1</v>
      </c>
      <c r="P302" s="1" t="n">
        <f aca="false">IF(N302="Delivery Truck",J302-O302,J302)</f>
        <v>347.47</v>
      </c>
    </row>
    <row r="303" customFormat="false" ht="13.8" hidden="false" customHeight="false" outlineLevel="0" collapsed="false">
      <c r="D303" s="1" t="n">
        <v>9281</v>
      </c>
      <c r="E303" s="5" t="n">
        <v>40962</v>
      </c>
      <c r="F303" s="1" t="s">
        <v>23</v>
      </c>
      <c r="G303" s="1" t="n">
        <v>24</v>
      </c>
      <c r="H303" s="6" t="str">
        <f aca="false">IF(G303&gt;=30,"Large",IF(G303&lt;=15,"Small","Medium"))</f>
        <v>Medium</v>
      </c>
      <c r="I303" s="6" t="n">
        <f aca="false">VLOOKUP(G303,$A$3:$B$12,1)</f>
        <v>21</v>
      </c>
      <c r="J303" s="1" t="n">
        <v>68.97</v>
      </c>
      <c r="K303" s="6" t="n">
        <f aca="false">IF(I303 &gt;31,0.01,0)</f>
        <v>0</v>
      </c>
      <c r="L303" s="7" t="n">
        <f aca="false">J303-(J303*K303)</f>
        <v>68.97</v>
      </c>
      <c r="M303" s="6" t="n">
        <f aca="false">IF(I303&gt;31,J303-O303,J303)</f>
        <v>68.97</v>
      </c>
      <c r="N303" s="1" t="s">
        <v>16</v>
      </c>
      <c r="O303" s="1" t="n">
        <v>0.97</v>
      </c>
      <c r="P303" s="1" t="n">
        <f aca="false">IF(N303="Delivery Truck",J303-O303,J303)</f>
        <v>68.97</v>
      </c>
    </row>
    <row r="304" customFormat="false" ht="13.8" hidden="false" customHeight="false" outlineLevel="0" collapsed="false">
      <c r="D304" s="1" t="n">
        <v>51239</v>
      </c>
      <c r="E304" s="5" t="n">
        <v>40962</v>
      </c>
      <c r="F304" s="1" t="s">
        <v>15</v>
      </c>
      <c r="G304" s="1" t="n">
        <v>48</v>
      </c>
      <c r="H304" s="6" t="str">
        <f aca="false">IF(G304&gt;=30,"Large",IF(G304&lt;=15,"Small","Medium"))</f>
        <v>Large</v>
      </c>
      <c r="I304" s="6" t="n">
        <f aca="false">VLOOKUP(G304,$A$3:$B$12,1)</f>
        <v>46</v>
      </c>
      <c r="J304" s="1" t="n">
        <v>4046.25</v>
      </c>
      <c r="K304" s="6" t="n">
        <f aca="false">IF(I304 &gt;31,0.01,0)</f>
        <v>0.01</v>
      </c>
      <c r="L304" s="7" t="n">
        <f aca="false">J304-(J304*K304)</f>
        <v>4005.7875</v>
      </c>
      <c r="M304" s="6" t="n">
        <f aca="false">IF(I304&gt;31,J304-O304,J304)</f>
        <v>3986.25</v>
      </c>
      <c r="N304" s="1" t="s">
        <v>13</v>
      </c>
      <c r="O304" s="1" t="n">
        <v>60</v>
      </c>
      <c r="P304" s="1" t="n">
        <f aca="false">IF(N304="Delivery Truck",J304-O304,J304)</f>
        <v>3986.25</v>
      </c>
    </row>
    <row r="305" customFormat="false" ht="13.8" hidden="false" customHeight="false" outlineLevel="0" collapsed="false">
      <c r="D305" s="1" t="n">
        <v>41921</v>
      </c>
      <c r="E305" s="5" t="n">
        <v>40962</v>
      </c>
      <c r="F305" s="1" t="s">
        <v>19</v>
      </c>
      <c r="G305" s="1" t="n">
        <v>32</v>
      </c>
      <c r="H305" s="6" t="str">
        <f aca="false">IF(G305&gt;=30,"Large",IF(G305&lt;=15,"Small","Medium"))</f>
        <v>Large</v>
      </c>
      <c r="I305" s="6" t="n">
        <f aca="false">VLOOKUP(G305,$A$3:$B$12,1)</f>
        <v>31</v>
      </c>
      <c r="J305" s="1" t="n">
        <v>16313.51</v>
      </c>
      <c r="K305" s="6" t="n">
        <f aca="false">IF(I305 &gt;31,0.01,0)</f>
        <v>0</v>
      </c>
      <c r="L305" s="7" t="n">
        <f aca="false">J305-(J305*K305)</f>
        <v>16313.51</v>
      </c>
      <c r="M305" s="6" t="n">
        <f aca="false">IF(I305&gt;31,J305-O305,J305)</f>
        <v>16313.51</v>
      </c>
      <c r="N305" s="1" t="s">
        <v>13</v>
      </c>
      <c r="O305" s="1" t="n">
        <v>26</v>
      </c>
      <c r="P305" s="1" t="n">
        <f aca="false">IF(N305="Delivery Truck",J305-O305,J305)</f>
        <v>16287.51</v>
      </c>
    </row>
    <row r="306" customFormat="false" ht="13.8" hidden="false" customHeight="false" outlineLevel="0" collapsed="false">
      <c r="D306" s="1" t="n">
        <v>25314</v>
      </c>
      <c r="E306" s="5" t="n">
        <v>40963</v>
      </c>
      <c r="F306" s="1" t="s">
        <v>34</v>
      </c>
      <c r="G306" s="1" t="n">
        <v>43</v>
      </c>
      <c r="H306" s="6" t="str">
        <f aca="false">IF(G306&gt;=30,"Large",IF(G306&lt;=15,"Small","Medium"))</f>
        <v>Large</v>
      </c>
      <c r="I306" s="6" t="n">
        <f aca="false">VLOOKUP(G306,$A$3:$B$12,1)</f>
        <v>41</v>
      </c>
      <c r="J306" s="1" t="n">
        <v>7679.512</v>
      </c>
      <c r="K306" s="6" t="n">
        <f aca="false">IF(I306 &gt;31,0.01,0)</f>
        <v>0.01</v>
      </c>
      <c r="L306" s="7" t="n">
        <f aca="false">J306-(J306*K306)</f>
        <v>7602.71688</v>
      </c>
      <c r="M306" s="6" t="n">
        <f aca="false">IF(I306&gt;31,J306-O306,J306)</f>
        <v>7674.512</v>
      </c>
      <c r="N306" s="1" t="s">
        <v>16</v>
      </c>
      <c r="O306" s="1" t="n">
        <v>5</v>
      </c>
      <c r="P306" s="1" t="n">
        <f aca="false">IF(N306="Delivery Truck",J306-O306,J306)</f>
        <v>7679.512</v>
      </c>
    </row>
    <row r="307" customFormat="false" ht="13.8" hidden="false" customHeight="false" outlineLevel="0" collapsed="false">
      <c r="D307" s="1" t="n">
        <v>13668</v>
      </c>
      <c r="E307" s="5" t="n">
        <v>40963</v>
      </c>
      <c r="F307" s="1" t="s">
        <v>23</v>
      </c>
      <c r="G307" s="1" t="n">
        <v>42</v>
      </c>
      <c r="H307" s="6" t="str">
        <f aca="false">IF(G307&gt;=30,"Large",IF(G307&lt;=15,"Small","Medium"))</f>
        <v>Large</v>
      </c>
      <c r="I307" s="6" t="n">
        <f aca="false">VLOOKUP(G307,$A$3:$B$12,1)</f>
        <v>41</v>
      </c>
      <c r="J307" s="1" t="n">
        <v>282.61</v>
      </c>
      <c r="K307" s="6" t="n">
        <f aca="false">IF(I307 &gt;31,0.01,0)</f>
        <v>0.01</v>
      </c>
      <c r="L307" s="7" t="n">
        <f aca="false">J307-(J307*K307)</f>
        <v>279.7839</v>
      </c>
      <c r="M307" s="6" t="n">
        <f aca="false">IF(I307&gt;31,J307-O307,J307)</f>
        <v>277.39</v>
      </c>
      <c r="N307" s="1" t="s">
        <v>16</v>
      </c>
      <c r="O307" s="1" t="n">
        <v>5.22</v>
      </c>
      <c r="P307" s="1" t="n">
        <f aca="false">IF(N307="Delivery Truck",J307-O307,J307)</f>
        <v>282.61</v>
      </c>
    </row>
    <row r="308" customFormat="false" ht="13.8" hidden="false" customHeight="false" outlineLevel="0" collapsed="false">
      <c r="D308" s="1" t="n">
        <v>11776</v>
      </c>
      <c r="E308" s="5" t="n">
        <v>40963</v>
      </c>
      <c r="F308" s="1" t="s">
        <v>15</v>
      </c>
      <c r="G308" s="1" t="n">
        <v>40</v>
      </c>
      <c r="H308" s="6" t="str">
        <f aca="false">IF(G308&gt;=30,"Large",IF(G308&lt;=15,"Small","Medium"))</f>
        <v>Large</v>
      </c>
      <c r="I308" s="6" t="n">
        <f aca="false">VLOOKUP(G308,$A$3:$B$12,1)</f>
        <v>36</v>
      </c>
      <c r="J308" s="1" t="n">
        <v>57.24</v>
      </c>
      <c r="K308" s="6" t="n">
        <f aca="false">IF(I308 &gt;31,0.01,0)</f>
        <v>0.01</v>
      </c>
      <c r="L308" s="7" t="n">
        <f aca="false">J308-(J308*K308)</f>
        <v>56.6676</v>
      </c>
      <c r="M308" s="6" t="n">
        <f aca="false">IF(I308&gt;31,J308-O308,J308)</f>
        <v>56.54</v>
      </c>
      <c r="N308" s="1" t="s">
        <v>21</v>
      </c>
      <c r="O308" s="1" t="n">
        <v>0.7</v>
      </c>
      <c r="P308" s="1" t="n">
        <f aca="false">IF(N308="Delivery Truck",J308-O308,J308)</f>
        <v>57.24</v>
      </c>
    </row>
    <row r="309" customFormat="false" ht="13.8" hidden="false" customHeight="false" outlineLevel="0" collapsed="false">
      <c r="D309" s="1" t="n">
        <v>25637</v>
      </c>
      <c r="E309" s="5" t="n">
        <v>40964</v>
      </c>
      <c r="F309" s="1" t="s">
        <v>30</v>
      </c>
      <c r="G309" s="1" t="n">
        <v>12</v>
      </c>
      <c r="H309" s="6" t="str">
        <f aca="false">IF(G309&gt;=30,"Large",IF(G309&lt;=15,"Small","Medium"))</f>
        <v>Small</v>
      </c>
      <c r="I309" s="6" t="n">
        <f aca="false">VLOOKUP(G309,$A$3:$B$12,1)</f>
        <v>11</v>
      </c>
      <c r="J309" s="1" t="n">
        <v>2409.424</v>
      </c>
      <c r="K309" s="6" t="n">
        <f aca="false">IF(I309 &gt;31,0.01,0)</f>
        <v>0</v>
      </c>
      <c r="L309" s="7" t="n">
        <f aca="false">J309-(J309*K309)</f>
        <v>2409.424</v>
      </c>
      <c r="M309" s="6" t="n">
        <f aca="false">IF(I309&gt;31,J309-O309,J309)</f>
        <v>2409.424</v>
      </c>
      <c r="N309" s="1" t="s">
        <v>13</v>
      </c>
      <c r="O309" s="1" t="n">
        <v>66.67</v>
      </c>
      <c r="P309" s="1" t="n">
        <f aca="false">IF(N309="Delivery Truck",J309-O309,J309)</f>
        <v>2342.754</v>
      </c>
    </row>
    <row r="310" customFormat="false" ht="13.8" hidden="false" customHeight="false" outlineLevel="0" collapsed="false">
      <c r="D310" s="1" t="n">
        <v>53221</v>
      </c>
      <c r="E310" s="5" t="n">
        <v>40965</v>
      </c>
      <c r="F310" s="1" t="s">
        <v>30</v>
      </c>
      <c r="G310" s="1" t="n">
        <v>29</v>
      </c>
      <c r="H310" s="6" t="str">
        <f aca="false">IF(G310&gt;=30,"Large",IF(G310&lt;=15,"Small","Medium"))</f>
        <v>Medium</v>
      </c>
      <c r="I310" s="6" t="n">
        <f aca="false">VLOOKUP(G310,$A$3:$B$12,1)</f>
        <v>26</v>
      </c>
      <c r="J310" s="1" t="n">
        <v>433.44</v>
      </c>
      <c r="K310" s="6" t="n">
        <f aca="false">IF(I310 &gt;31,0.01,0)</f>
        <v>0</v>
      </c>
      <c r="L310" s="7" t="n">
        <f aca="false">J310-(J310*K310)</f>
        <v>433.44</v>
      </c>
      <c r="M310" s="6" t="n">
        <f aca="false">IF(I310&gt;31,J310-O310,J310)</f>
        <v>433.44</v>
      </c>
      <c r="N310" s="1" t="s">
        <v>16</v>
      </c>
      <c r="O310" s="1" t="n">
        <v>3.73</v>
      </c>
      <c r="P310" s="1" t="n">
        <f aca="false">IF(N310="Delivery Truck",J310-O310,J310)</f>
        <v>433.44</v>
      </c>
    </row>
    <row r="311" customFormat="false" ht="13.8" hidden="false" customHeight="false" outlineLevel="0" collapsed="false">
      <c r="D311" s="1" t="n">
        <v>59075</v>
      </c>
      <c r="E311" s="5" t="n">
        <v>40965</v>
      </c>
      <c r="F311" s="1" t="s">
        <v>15</v>
      </c>
      <c r="G311" s="1" t="n">
        <v>4</v>
      </c>
      <c r="H311" s="6" t="str">
        <f aca="false">IF(G311&gt;=30,"Large",IF(G311&lt;=15,"Small","Medium"))</f>
        <v>Small</v>
      </c>
      <c r="I311" s="6" t="n">
        <f aca="false">VLOOKUP(G311,$A$3:$B$12,1)</f>
        <v>1</v>
      </c>
      <c r="J311" s="1" t="n">
        <v>21.84</v>
      </c>
      <c r="K311" s="6" t="n">
        <f aca="false">IF(I311 &gt;31,0.01,0)</f>
        <v>0</v>
      </c>
      <c r="L311" s="7" t="n">
        <f aca="false">J311-(J311*K311)</f>
        <v>21.84</v>
      </c>
      <c r="M311" s="6" t="n">
        <f aca="false">IF(I311&gt;31,J311-O311,J311)</f>
        <v>21.84</v>
      </c>
      <c r="N311" s="1" t="s">
        <v>16</v>
      </c>
      <c r="O311" s="1" t="n">
        <v>2.39</v>
      </c>
      <c r="P311" s="1" t="n">
        <f aca="false">IF(N311="Delivery Truck",J311-O311,J311)</f>
        <v>21.84</v>
      </c>
    </row>
    <row r="312" customFormat="false" ht="13.8" hidden="false" customHeight="false" outlineLevel="0" collapsed="false">
      <c r="D312" s="1" t="n">
        <v>53026</v>
      </c>
      <c r="E312" s="5" t="n">
        <v>40965</v>
      </c>
      <c r="F312" s="1" t="s">
        <v>15</v>
      </c>
      <c r="G312" s="1" t="n">
        <v>35</v>
      </c>
      <c r="H312" s="6" t="str">
        <f aca="false">IF(G312&gt;=30,"Large",IF(G312&lt;=15,"Small","Medium"))</f>
        <v>Large</v>
      </c>
      <c r="I312" s="6" t="n">
        <f aca="false">VLOOKUP(G312,$A$3:$B$12,1)</f>
        <v>31</v>
      </c>
      <c r="J312" s="1" t="n">
        <v>322.82</v>
      </c>
      <c r="K312" s="6" t="n">
        <f aca="false">IF(I312 &gt;31,0.01,0)</f>
        <v>0</v>
      </c>
      <c r="L312" s="7" t="n">
        <f aca="false">J312-(J312*K312)</f>
        <v>322.82</v>
      </c>
      <c r="M312" s="6" t="n">
        <f aca="false">IF(I312&gt;31,J312-O312,J312)</f>
        <v>322.82</v>
      </c>
      <c r="N312" s="1" t="s">
        <v>16</v>
      </c>
      <c r="O312" s="1" t="n">
        <v>3.98</v>
      </c>
      <c r="P312" s="1" t="n">
        <f aca="false">IF(N312="Delivery Truck",J312-O312,J312)</f>
        <v>322.82</v>
      </c>
    </row>
    <row r="313" customFormat="false" ht="13.8" hidden="false" customHeight="false" outlineLevel="0" collapsed="false">
      <c r="D313" s="1" t="n">
        <v>57157</v>
      </c>
      <c r="E313" s="5" t="n">
        <v>40965</v>
      </c>
      <c r="F313" s="1" t="s">
        <v>23</v>
      </c>
      <c r="G313" s="1" t="n">
        <v>18</v>
      </c>
      <c r="H313" s="6" t="str">
        <f aca="false">IF(G313&gt;=30,"Large",IF(G313&lt;=15,"Small","Medium"))</f>
        <v>Medium</v>
      </c>
      <c r="I313" s="6" t="n">
        <f aca="false">VLOOKUP(G313,$A$3:$B$12,1)</f>
        <v>16</v>
      </c>
      <c r="J313" s="1" t="n">
        <v>203.57</v>
      </c>
      <c r="K313" s="6" t="n">
        <f aca="false">IF(I313 &gt;31,0.01,0)</f>
        <v>0</v>
      </c>
      <c r="L313" s="7" t="n">
        <f aca="false">J313-(J313*K313)</f>
        <v>203.57</v>
      </c>
      <c r="M313" s="6" t="n">
        <f aca="false">IF(I313&gt;31,J313-O313,J313)</f>
        <v>203.57</v>
      </c>
      <c r="N313" s="1" t="s">
        <v>16</v>
      </c>
      <c r="O313" s="1" t="n">
        <v>3.99</v>
      </c>
      <c r="P313" s="1" t="n">
        <f aca="false">IF(N313="Delivery Truck",J313-O313,J313)</f>
        <v>203.57</v>
      </c>
    </row>
    <row r="314" customFormat="false" ht="13.8" hidden="false" customHeight="false" outlineLevel="0" collapsed="false">
      <c r="D314" s="1" t="n">
        <v>59075</v>
      </c>
      <c r="E314" s="5" t="n">
        <v>40965</v>
      </c>
      <c r="F314" s="1" t="s">
        <v>15</v>
      </c>
      <c r="G314" s="1" t="n">
        <v>38</v>
      </c>
      <c r="H314" s="6" t="str">
        <f aca="false">IF(G314&gt;=30,"Large",IF(G314&lt;=15,"Small","Medium"))</f>
        <v>Large</v>
      </c>
      <c r="I314" s="6" t="n">
        <f aca="false">VLOOKUP(G314,$A$3:$B$12,1)</f>
        <v>36</v>
      </c>
      <c r="J314" s="1" t="n">
        <v>425.91</v>
      </c>
      <c r="K314" s="6" t="n">
        <f aca="false">IF(I314 &gt;31,0.01,0)</f>
        <v>0.01</v>
      </c>
      <c r="L314" s="7" t="n">
        <f aca="false">J314-(J314*K314)</f>
        <v>421.6509</v>
      </c>
      <c r="M314" s="6" t="n">
        <f aca="false">IF(I314&gt;31,J314-O314,J314)</f>
        <v>420.88</v>
      </c>
      <c r="N314" s="1" t="s">
        <v>16</v>
      </c>
      <c r="O314" s="1" t="n">
        <v>5.03</v>
      </c>
      <c r="P314" s="1" t="n">
        <f aca="false">IF(N314="Delivery Truck",J314-O314,J314)</f>
        <v>425.91</v>
      </c>
    </row>
    <row r="315" customFormat="false" ht="13.8" hidden="false" customHeight="false" outlineLevel="0" collapsed="false">
      <c r="D315" s="1" t="n">
        <v>36257</v>
      </c>
      <c r="E315" s="5" t="n">
        <v>40966</v>
      </c>
      <c r="F315" s="1" t="s">
        <v>34</v>
      </c>
      <c r="G315" s="1" t="n">
        <v>43</v>
      </c>
      <c r="H315" s="6" t="str">
        <f aca="false">IF(G315&gt;=30,"Large",IF(G315&lt;=15,"Small","Medium"))</f>
        <v>Large</v>
      </c>
      <c r="I315" s="6" t="n">
        <f aca="false">VLOOKUP(G315,$A$3:$B$12,1)</f>
        <v>41</v>
      </c>
      <c r="J315" s="1" t="n">
        <v>894.51</v>
      </c>
      <c r="K315" s="6" t="n">
        <f aca="false">IF(I315 &gt;31,0.01,0)</f>
        <v>0.01</v>
      </c>
      <c r="L315" s="7" t="n">
        <f aca="false">J315-(J315*K315)</f>
        <v>885.5649</v>
      </c>
      <c r="M315" s="6" t="n">
        <f aca="false">IF(I315&gt;31,J315-O315,J315)</f>
        <v>892.52</v>
      </c>
      <c r="N315" s="1" t="s">
        <v>16</v>
      </c>
      <c r="O315" s="1" t="n">
        <v>1.99</v>
      </c>
      <c r="P315" s="1" t="n">
        <f aca="false">IF(N315="Delivery Truck",J315-O315,J315)</f>
        <v>894.51</v>
      </c>
    </row>
    <row r="316" customFormat="false" ht="13.8" hidden="false" customHeight="false" outlineLevel="0" collapsed="false">
      <c r="D316" s="1" t="n">
        <v>18950</v>
      </c>
      <c r="E316" s="5" t="n">
        <v>40966</v>
      </c>
      <c r="F316" s="1" t="s">
        <v>15</v>
      </c>
      <c r="G316" s="1" t="n">
        <v>33</v>
      </c>
      <c r="H316" s="6" t="str">
        <f aca="false">IF(G316&gt;=30,"Large",IF(G316&lt;=15,"Small","Medium"))</f>
        <v>Large</v>
      </c>
      <c r="I316" s="6" t="n">
        <f aca="false">VLOOKUP(G316,$A$3:$B$12,1)</f>
        <v>31</v>
      </c>
      <c r="J316" s="1" t="n">
        <v>3008.5</v>
      </c>
      <c r="K316" s="6" t="n">
        <f aca="false">IF(I316 &gt;31,0.01,0)</f>
        <v>0</v>
      </c>
      <c r="L316" s="7" t="n">
        <f aca="false">J316-(J316*K316)</f>
        <v>3008.5</v>
      </c>
      <c r="M316" s="6" t="n">
        <f aca="false">IF(I316&gt;31,J316-O316,J316)</f>
        <v>3008.5</v>
      </c>
      <c r="N316" s="1" t="s">
        <v>13</v>
      </c>
      <c r="O316" s="1" t="n">
        <v>14</v>
      </c>
      <c r="P316" s="1" t="n">
        <f aca="false">IF(N316="Delivery Truck",J316-O316,J316)</f>
        <v>2994.5</v>
      </c>
    </row>
    <row r="317" customFormat="false" ht="13.8" hidden="false" customHeight="false" outlineLevel="0" collapsed="false">
      <c r="D317" s="1" t="n">
        <v>1282</v>
      </c>
      <c r="E317" s="5" t="n">
        <v>40966</v>
      </c>
      <c r="F317" s="1" t="s">
        <v>30</v>
      </c>
      <c r="G317" s="1" t="n">
        <v>10</v>
      </c>
      <c r="H317" s="6" t="str">
        <f aca="false">IF(G317&gt;=30,"Large",IF(G317&lt;=15,"Small","Medium"))</f>
        <v>Small</v>
      </c>
      <c r="I317" s="6" t="n">
        <f aca="false">VLOOKUP(G317,$A$3:$B$12,1)</f>
        <v>6</v>
      </c>
      <c r="J317" s="1" t="n">
        <v>29.41</v>
      </c>
      <c r="K317" s="6" t="n">
        <f aca="false">IF(I317 &gt;31,0.01,0)</f>
        <v>0</v>
      </c>
      <c r="L317" s="7" t="n">
        <f aca="false">J317-(J317*K317)</f>
        <v>29.41</v>
      </c>
      <c r="M317" s="6" t="n">
        <f aca="false">IF(I317&gt;31,J317-O317,J317)</f>
        <v>29.41</v>
      </c>
      <c r="N317" s="1" t="s">
        <v>16</v>
      </c>
      <c r="O317" s="1" t="n">
        <v>1.34</v>
      </c>
      <c r="P317" s="1" t="n">
        <f aca="false">IF(N317="Delivery Truck",J317-O317,J317)</f>
        <v>29.41</v>
      </c>
    </row>
    <row r="318" customFormat="false" ht="13.8" hidden="false" customHeight="false" outlineLevel="0" collapsed="false">
      <c r="D318" s="1" t="n">
        <v>19332</v>
      </c>
      <c r="E318" s="5" t="n">
        <v>40966</v>
      </c>
      <c r="F318" s="1" t="s">
        <v>34</v>
      </c>
      <c r="G318" s="1" t="n">
        <v>46</v>
      </c>
      <c r="H318" s="6" t="str">
        <f aca="false">IF(G318&gt;=30,"Large",IF(G318&lt;=15,"Small","Medium"))</f>
        <v>Large</v>
      </c>
      <c r="I318" s="6" t="n">
        <f aca="false">VLOOKUP(G318,$A$3:$B$12,1)</f>
        <v>46</v>
      </c>
      <c r="J318" s="1" t="n">
        <v>8246.86</v>
      </c>
      <c r="K318" s="6" t="n">
        <f aca="false">IF(I318 &gt;31,0.01,0)</f>
        <v>0.01</v>
      </c>
      <c r="L318" s="7" t="n">
        <f aca="false">J318-(J318*K318)</f>
        <v>8164.3914</v>
      </c>
      <c r="M318" s="6" t="n">
        <f aca="false">IF(I318&gt;31,J318-O318,J318)</f>
        <v>8217.65</v>
      </c>
      <c r="N318" s="1" t="s">
        <v>13</v>
      </c>
      <c r="O318" s="1" t="n">
        <v>29.21</v>
      </c>
      <c r="P318" s="1" t="n">
        <f aca="false">IF(N318="Delivery Truck",J318-O318,J318)</f>
        <v>8217.65</v>
      </c>
    </row>
    <row r="319" customFormat="false" ht="13.8" hidden="false" customHeight="false" outlineLevel="0" collapsed="false">
      <c r="D319" s="1" t="n">
        <v>56261</v>
      </c>
      <c r="E319" s="5" t="n">
        <v>40966</v>
      </c>
      <c r="F319" s="1" t="s">
        <v>23</v>
      </c>
      <c r="G319" s="1" t="n">
        <v>43</v>
      </c>
      <c r="H319" s="6" t="str">
        <f aca="false">IF(G319&gt;=30,"Large",IF(G319&lt;=15,"Small","Medium"))</f>
        <v>Large</v>
      </c>
      <c r="I319" s="6" t="n">
        <f aca="false">VLOOKUP(G319,$A$3:$B$12,1)</f>
        <v>41</v>
      </c>
      <c r="J319" s="1" t="n">
        <v>16886.76</v>
      </c>
      <c r="K319" s="6" t="n">
        <f aca="false">IF(I319 &gt;31,0.01,0)</f>
        <v>0.01</v>
      </c>
      <c r="L319" s="7" t="n">
        <f aca="false">J319-(J319*K319)</f>
        <v>16717.8924</v>
      </c>
      <c r="M319" s="6" t="n">
        <f aca="false">IF(I319&gt;31,J319-O319,J319)</f>
        <v>16801.13</v>
      </c>
      <c r="N319" s="1" t="s">
        <v>13</v>
      </c>
      <c r="O319" s="1" t="n">
        <v>85.63</v>
      </c>
      <c r="P319" s="1" t="n">
        <f aca="false">IF(N319="Delivery Truck",J319-O319,J319)</f>
        <v>16801.13</v>
      </c>
    </row>
    <row r="320" customFormat="false" ht="13.8" hidden="false" customHeight="false" outlineLevel="0" collapsed="false">
      <c r="D320" s="1" t="n">
        <v>50721</v>
      </c>
      <c r="E320" s="5" t="n">
        <v>40966</v>
      </c>
      <c r="F320" s="1" t="s">
        <v>34</v>
      </c>
      <c r="G320" s="1" t="n">
        <v>33</v>
      </c>
      <c r="H320" s="6" t="str">
        <f aca="false">IF(G320&gt;=30,"Large",IF(G320&lt;=15,"Small","Medium"))</f>
        <v>Large</v>
      </c>
      <c r="I320" s="6" t="n">
        <f aca="false">VLOOKUP(G320,$A$3:$B$12,1)</f>
        <v>31</v>
      </c>
      <c r="J320" s="1" t="n">
        <v>9758.7</v>
      </c>
      <c r="K320" s="6" t="n">
        <f aca="false">IF(I320 &gt;31,0.01,0)</f>
        <v>0</v>
      </c>
      <c r="L320" s="7" t="n">
        <f aca="false">J320-(J320*K320)</f>
        <v>9758.7</v>
      </c>
      <c r="M320" s="6" t="n">
        <f aca="false">IF(I320&gt;31,J320-O320,J320)</f>
        <v>9758.7</v>
      </c>
      <c r="N320" s="1" t="s">
        <v>16</v>
      </c>
      <c r="O320" s="1" t="n">
        <v>19.99</v>
      </c>
      <c r="P320" s="1" t="n">
        <f aca="false">IF(N320="Delivery Truck",J320-O320,J320)</f>
        <v>9758.7</v>
      </c>
    </row>
    <row r="321" customFormat="false" ht="13.8" hidden="false" customHeight="false" outlineLevel="0" collapsed="false">
      <c r="D321" s="1" t="n">
        <v>1282</v>
      </c>
      <c r="E321" s="5" t="n">
        <v>40966</v>
      </c>
      <c r="F321" s="1" t="s">
        <v>30</v>
      </c>
      <c r="G321" s="1" t="n">
        <v>26</v>
      </c>
      <c r="H321" s="6" t="str">
        <f aca="false">IF(G321&gt;=30,"Large",IF(G321&lt;=15,"Small","Medium"))</f>
        <v>Medium</v>
      </c>
      <c r="I321" s="6" t="n">
        <f aca="false">VLOOKUP(G321,$A$3:$B$12,1)</f>
        <v>26</v>
      </c>
      <c r="J321" s="1" t="n">
        <v>892.38</v>
      </c>
      <c r="K321" s="6" t="n">
        <f aca="false">IF(I321 &gt;31,0.01,0)</f>
        <v>0</v>
      </c>
      <c r="L321" s="7" t="n">
        <f aca="false">J321-(J321*K321)</f>
        <v>892.38</v>
      </c>
      <c r="M321" s="6" t="n">
        <f aca="false">IF(I321&gt;31,J321-O321,J321)</f>
        <v>892.38</v>
      </c>
      <c r="N321" s="1" t="s">
        <v>16</v>
      </c>
      <c r="O321" s="1" t="n">
        <v>1.99</v>
      </c>
      <c r="P321" s="1" t="n">
        <f aca="false">IF(N321="Delivery Truck",J321-O321,J321)</f>
        <v>892.38</v>
      </c>
    </row>
    <row r="322" customFormat="false" ht="13.8" hidden="false" customHeight="false" outlineLevel="0" collapsed="false">
      <c r="D322" s="1" t="n">
        <v>49954</v>
      </c>
      <c r="E322" s="5" t="n">
        <v>40966</v>
      </c>
      <c r="F322" s="1" t="s">
        <v>23</v>
      </c>
      <c r="G322" s="1" t="n">
        <v>36</v>
      </c>
      <c r="H322" s="6" t="str">
        <f aca="false">IF(G322&gt;=30,"Large",IF(G322&lt;=15,"Small","Medium"))</f>
        <v>Large</v>
      </c>
      <c r="I322" s="6" t="n">
        <f aca="false">VLOOKUP(G322,$A$3:$B$12,1)</f>
        <v>36</v>
      </c>
      <c r="J322" s="1" t="n">
        <v>1921.1275</v>
      </c>
      <c r="K322" s="6" t="n">
        <f aca="false">IF(I322 &gt;31,0.01,0)</f>
        <v>0.01</v>
      </c>
      <c r="L322" s="7" t="n">
        <f aca="false">J322-(J322*K322)</f>
        <v>1901.916225</v>
      </c>
      <c r="M322" s="6" t="n">
        <f aca="false">IF(I322&gt;31,J322-O322,J322)</f>
        <v>1912.1375</v>
      </c>
      <c r="N322" s="1" t="s">
        <v>16</v>
      </c>
      <c r="O322" s="1" t="n">
        <v>8.99</v>
      </c>
      <c r="P322" s="1" t="n">
        <f aca="false">IF(N322="Delivery Truck",J322-O322,J322)</f>
        <v>1921.1275</v>
      </c>
    </row>
    <row r="323" customFormat="false" ht="13.8" hidden="false" customHeight="false" outlineLevel="0" collapsed="false">
      <c r="D323" s="1" t="n">
        <v>7653</v>
      </c>
      <c r="E323" s="5" t="n">
        <v>40966</v>
      </c>
      <c r="F323" s="1" t="s">
        <v>19</v>
      </c>
      <c r="G323" s="1" t="n">
        <v>32</v>
      </c>
      <c r="H323" s="6" t="str">
        <f aca="false">IF(G323&gt;=30,"Large",IF(G323&lt;=15,"Small","Medium"))</f>
        <v>Large</v>
      </c>
      <c r="I323" s="6" t="n">
        <f aca="false">VLOOKUP(G323,$A$3:$B$12,1)</f>
        <v>31</v>
      </c>
      <c r="J323" s="1" t="n">
        <v>1425.06</v>
      </c>
      <c r="K323" s="6" t="n">
        <f aca="false">IF(I323 &gt;31,0.01,0)</f>
        <v>0</v>
      </c>
      <c r="L323" s="7" t="n">
        <f aca="false">J323-(J323*K323)</f>
        <v>1425.06</v>
      </c>
      <c r="M323" s="6" t="n">
        <f aca="false">IF(I323&gt;31,J323-O323,J323)</f>
        <v>1425.06</v>
      </c>
      <c r="N323" s="1" t="s">
        <v>16</v>
      </c>
      <c r="O323" s="1" t="n">
        <v>5.09</v>
      </c>
      <c r="P323" s="1" t="n">
        <f aca="false">IF(N323="Delivery Truck",J323-O323,J323)</f>
        <v>1425.06</v>
      </c>
    </row>
    <row r="324" customFormat="false" ht="13.8" hidden="false" customHeight="false" outlineLevel="0" collapsed="false">
      <c r="D324" s="1" t="n">
        <v>59204</v>
      </c>
      <c r="E324" s="5" t="n">
        <v>40968</v>
      </c>
      <c r="F324" s="1" t="s">
        <v>19</v>
      </c>
      <c r="G324" s="1" t="n">
        <v>7</v>
      </c>
      <c r="H324" s="6" t="str">
        <f aca="false">IF(G324&gt;=30,"Large",IF(G324&lt;=15,"Small","Medium"))</f>
        <v>Small</v>
      </c>
      <c r="I324" s="6" t="n">
        <f aca="false">VLOOKUP(G324,$A$3:$B$12,1)</f>
        <v>6</v>
      </c>
      <c r="J324" s="1" t="n">
        <v>251.59</v>
      </c>
      <c r="K324" s="6" t="n">
        <f aca="false">IF(I324 &gt;31,0.01,0)</f>
        <v>0</v>
      </c>
      <c r="L324" s="7" t="n">
        <f aca="false">J324-(J324*K324)</f>
        <v>251.59</v>
      </c>
      <c r="M324" s="6" t="n">
        <f aca="false">IF(I324&gt;31,J324-O324,J324)</f>
        <v>251.59</v>
      </c>
      <c r="N324" s="1" t="s">
        <v>16</v>
      </c>
      <c r="O324" s="1" t="n">
        <v>5.08</v>
      </c>
      <c r="P324" s="1" t="n">
        <f aca="false">IF(N324="Delivery Truck",J324-O324,J324)</f>
        <v>251.59</v>
      </c>
    </row>
    <row r="325" customFormat="false" ht="13.8" hidden="false" customHeight="false" outlineLevel="0" collapsed="false">
      <c r="D325" s="1" t="n">
        <v>59204</v>
      </c>
      <c r="E325" s="5" t="n">
        <v>40968</v>
      </c>
      <c r="F325" s="1" t="s">
        <v>19</v>
      </c>
      <c r="G325" s="1" t="n">
        <v>8</v>
      </c>
      <c r="H325" s="6" t="str">
        <f aca="false">IF(G325&gt;=30,"Large",IF(G325&lt;=15,"Small","Medium"))</f>
        <v>Small</v>
      </c>
      <c r="I325" s="6" t="n">
        <f aca="false">VLOOKUP(G325,$A$3:$B$12,1)</f>
        <v>6</v>
      </c>
      <c r="J325" s="1" t="n">
        <v>250.29</v>
      </c>
      <c r="K325" s="6" t="n">
        <f aca="false">IF(I325 &gt;31,0.01,0)</f>
        <v>0</v>
      </c>
      <c r="L325" s="7" t="n">
        <f aca="false">J325-(J325*K325)</f>
        <v>250.29</v>
      </c>
      <c r="M325" s="6" t="n">
        <f aca="false">IF(I325&gt;31,J325-O325,J325)</f>
        <v>250.29</v>
      </c>
      <c r="N325" s="1" t="s">
        <v>16</v>
      </c>
      <c r="O325" s="1" t="n">
        <v>12.62</v>
      </c>
      <c r="P325" s="1" t="n">
        <f aca="false">IF(N325="Delivery Truck",J325-O325,J325)</f>
        <v>250.29</v>
      </c>
    </row>
    <row r="326" customFormat="false" ht="13.8" hidden="false" customHeight="false" outlineLevel="0" collapsed="false">
      <c r="D326" s="1" t="n">
        <v>59204</v>
      </c>
      <c r="E326" s="5" t="n">
        <v>40968</v>
      </c>
      <c r="F326" s="1" t="s">
        <v>19</v>
      </c>
      <c r="G326" s="1" t="n">
        <v>25</v>
      </c>
      <c r="H326" s="6" t="str">
        <f aca="false">IF(G326&gt;=30,"Large",IF(G326&lt;=15,"Small","Medium"))</f>
        <v>Medium</v>
      </c>
      <c r="I326" s="6" t="n">
        <f aca="false">VLOOKUP(G326,$A$3:$B$12,1)</f>
        <v>21</v>
      </c>
      <c r="J326" s="1" t="n">
        <v>151.75</v>
      </c>
      <c r="K326" s="6" t="n">
        <f aca="false">IF(I326 &gt;31,0.01,0)</f>
        <v>0</v>
      </c>
      <c r="L326" s="7" t="n">
        <f aca="false">J326-(J326*K326)</f>
        <v>151.75</v>
      </c>
      <c r="M326" s="6" t="n">
        <f aca="false">IF(I326&gt;31,J326-O326,J326)</f>
        <v>151.75</v>
      </c>
      <c r="N326" s="1" t="s">
        <v>16</v>
      </c>
      <c r="O326" s="1" t="n">
        <v>5.59</v>
      </c>
      <c r="P326" s="1" t="n">
        <f aca="false">IF(N326="Delivery Truck",J326-O326,J326)</f>
        <v>151.75</v>
      </c>
    </row>
    <row r="327" customFormat="false" ht="13.8" hidden="false" customHeight="false" outlineLevel="0" collapsed="false">
      <c r="D327" s="1" t="n">
        <v>45317</v>
      </c>
      <c r="E327" s="5" t="n">
        <v>40969</v>
      </c>
      <c r="F327" s="1" t="s">
        <v>15</v>
      </c>
      <c r="G327" s="1" t="n">
        <v>36</v>
      </c>
      <c r="H327" s="6" t="str">
        <f aca="false">IF(G327&gt;=30,"Large",IF(G327&lt;=15,"Small","Medium"))</f>
        <v>Large</v>
      </c>
      <c r="I327" s="6" t="n">
        <f aca="false">VLOOKUP(G327,$A$3:$B$12,1)</f>
        <v>36</v>
      </c>
      <c r="J327" s="1" t="n">
        <v>1435.95</v>
      </c>
      <c r="K327" s="6" t="n">
        <f aca="false">IF(I327 &gt;31,0.01,0)</f>
        <v>0.01</v>
      </c>
      <c r="L327" s="7" t="n">
        <f aca="false">J327-(J327*K327)</f>
        <v>1421.5905</v>
      </c>
      <c r="M327" s="6" t="n">
        <f aca="false">IF(I327&gt;31,J327-O327,J327)</f>
        <v>1433.96</v>
      </c>
      <c r="N327" s="1" t="s">
        <v>16</v>
      </c>
      <c r="O327" s="1" t="n">
        <v>1.99</v>
      </c>
      <c r="P327" s="1" t="n">
        <f aca="false">IF(N327="Delivery Truck",J327-O327,J327)</f>
        <v>1435.95</v>
      </c>
    </row>
    <row r="328" customFormat="false" ht="13.8" hidden="false" customHeight="false" outlineLevel="0" collapsed="false">
      <c r="D328" s="1" t="n">
        <v>45317</v>
      </c>
      <c r="E328" s="5" t="n">
        <v>40969</v>
      </c>
      <c r="F328" s="1" t="s">
        <v>15</v>
      </c>
      <c r="G328" s="1" t="n">
        <v>28</v>
      </c>
      <c r="H328" s="6" t="str">
        <f aca="false">IF(G328&gt;=30,"Large",IF(G328&lt;=15,"Small","Medium"))</f>
        <v>Medium</v>
      </c>
      <c r="I328" s="6" t="n">
        <f aca="false">VLOOKUP(G328,$A$3:$B$12,1)</f>
        <v>26</v>
      </c>
      <c r="J328" s="1" t="n">
        <v>961.06</v>
      </c>
      <c r="K328" s="6" t="n">
        <f aca="false">IF(I328 &gt;31,0.01,0)</f>
        <v>0</v>
      </c>
      <c r="L328" s="7" t="n">
        <f aca="false">J328-(J328*K328)</f>
        <v>961.06</v>
      </c>
      <c r="M328" s="6" t="n">
        <f aca="false">IF(I328&gt;31,J328-O328,J328)</f>
        <v>961.06</v>
      </c>
      <c r="N328" s="1" t="s">
        <v>16</v>
      </c>
      <c r="O328" s="1" t="n">
        <v>5.02</v>
      </c>
      <c r="P328" s="1" t="n">
        <f aca="false">IF(N328="Delivery Truck",J328-O328,J328)</f>
        <v>961.06</v>
      </c>
    </row>
    <row r="329" customFormat="false" ht="13.8" hidden="false" customHeight="false" outlineLevel="0" collapsed="false">
      <c r="D329" s="1" t="n">
        <v>8035</v>
      </c>
      <c r="E329" s="5" t="n">
        <v>40969</v>
      </c>
      <c r="F329" s="1" t="s">
        <v>19</v>
      </c>
      <c r="G329" s="1" t="n">
        <v>7</v>
      </c>
      <c r="H329" s="6" t="str">
        <f aca="false">IF(G329&gt;=30,"Large",IF(G329&lt;=15,"Small","Medium"))</f>
        <v>Small</v>
      </c>
      <c r="I329" s="6" t="n">
        <f aca="false">VLOOKUP(G329,$A$3:$B$12,1)</f>
        <v>6</v>
      </c>
      <c r="J329" s="1" t="n">
        <v>104.38</v>
      </c>
      <c r="K329" s="6" t="n">
        <f aca="false">IF(I329 &gt;31,0.01,0)</f>
        <v>0</v>
      </c>
      <c r="L329" s="7" t="n">
        <f aca="false">J329-(J329*K329)</f>
        <v>104.38</v>
      </c>
      <c r="M329" s="6" t="n">
        <f aca="false">IF(I329&gt;31,J329-O329,J329)</f>
        <v>104.38</v>
      </c>
      <c r="N329" s="1" t="s">
        <v>16</v>
      </c>
      <c r="O329" s="1" t="n">
        <v>6.75</v>
      </c>
      <c r="P329" s="1" t="n">
        <f aca="false">IF(N329="Delivery Truck",J329-O329,J329)</f>
        <v>104.38</v>
      </c>
    </row>
    <row r="330" customFormat="false" ht="13.8" hidden="false" customHeight="false" outlineLevel="0" collapsed="false">
      <c r="D330" s="1" t="n">
        <v>56358</v>
      </c>
      <c r="E330" s="5" t="n">
        <v>40969</v>
      </c>
      <c r="F330" s="1" t="s">
        <v>30</v>
      </c>
      <c r="G330" s="1" t="n">
        <v>1</v>
      </c>
      <c r="H330" s="6" t="str">
        <f aca="false">IF(G330&gt;=30,"Large",IF(G330&lt;=15,"Small","Medium"))</f>
        <v>Small</v>
      </c>
      <c r="I330" s="6" t="n">
        <f aca="false">VLOOKUP(G330,$A$3:$B$12,1)</f>
        <v>1</v>
      </c>
      <c r="J330" s="1" t="n">
        <v>11.7</v>
      </c>
      <c r="K330" s="6" t="n">
        <f aca="false">IF(I330 &gt;31,0.01,0)</f>
        <v>0</v>
      </c>
      <c r="L330" s="7" t="n">
        <f aca="false">J330-(J330*K330)</f>
        <v>11.7</v>
      </c>
      <c r="M330" s="6" t="n">
        <f aca="false">IF(I330&gt;31,J330-O330,J330)</f>
        <v>11.7</v>
      </c>
      <c r="N330" s="1" t="s">
        <v>16</v>
      </c>
      <c r="O330" s="1" t="n">
        <v>5.57</v>
      </c>
      <c r="P330" s="1" t="n">
        <f aca="false">IF(N330="Delivery Truck",J330-O330,J330)</f>
        <v>11.7</v>
      </c>
    </row>
    <row r="331" customFormat="false" ht="13.8" hidden="false" customHeight="false" outlineLevel="0" collapsed="false">
      <c r="D331" s="1" t="n">
        <v>33606</v>
      </c>
      <c r="E331" s="5" t="n">
        <v>40969</v>
      </c>
      <c r="F331" s="1" t="s">
        <v>34</v>
      </c>
      <c r="G331" s="1" t="n">
        <v>46</v>
      </c>
      <c r="H331" s="6" t="str">
        <f aca="false">IF(G331&gt;=30,"Large",IF(G331&lt;=15,"Small","Medium"))</f>
        <v>Large</v>
      </c>
      <c r="I331" s="6" t="n">
        <f aca="false">VLOOKUP(G331,$A$3:$B$12,1)</f>
        <v>46</v>
      </c>
      <c r="J331" s="1" t="n">
        <v>410.03</v>
      </c>
      <c r="K331" s="6" t="n">
        <f aca="false">IF(I331 &gt;31,0.01,0)</f>
        <v>0.01</v>
      </c>
      <c r="L331" s="7" t="n">
        <f aca="false">J331-(J331*K331)</f>
        <v>405.9297</v>
      </c>
      <c r="M331" s="6" t="n">
        <f aca="false">IF(I331&gt;31,J331-O331,J331)</f>
        <v>401.49</v>
      </c>
      <c r="N331" s="1" t="s">
        <v>16</v>
      </c>
      <c r="O331" s="1" t="n">
        <v>8.54</v>
      </c>
      <c r="P331" s="1" t="n">
        <f aca="false">IF(N331="Delivery Truck",J331-O331,J331)</f>
        <v>410.03</v>
      </c>
    </row>
    <row r="332" customFormat="false" ht="13.8" hidden="false" customHeight="false" outlineLevel="0" collapsed="false">
      <c r="D332" s="1" t="n">
        <v>56967</v>
      </c>
      <c r="E332" s="5" t="n">
        <v>40970</v>
      </c>
      <c r="F332" s="1" t="s">
        <v>15</v>
      </c>
      <c r="G332" s="1" t="n">
        <v>17</v>
      </c>
      <c r="H332" s="6" t="str">
        <f aca="false">IF(G332&gt;=30,"Large",IF(G332&lt;=15,"Small","Medium"))</f>
        <v>Medium</v>
      </c>
      <c r="I332" s="6" t="n">
        <f aca="false">VLOOKUP(G332,$A$3:$B$12,1)</f>
        <v>16</v>
      </c>
      <c r="J332" s="1" t="n">
        <v>1383.9</v>
      </c>
      <c r="K332" s="6" t="n">
        <f aca="false">IF(I332 &gt;31,0.01,0)</f>
        <v>0</v>
      </c>
      <c r="L332" s="7" t="n">
        <f aca="false">J332-(J332*K332)</f>
        <v>1383.9</v>
      </c>
      <c r="M332" s="6" t="n">
        <f aca="false">IF(I332&gt;31,J332-O332,J332)</f>
        <v>1383.9</v>
      </c>
      <c r="N332" s="1" t="s">
        <v>21</v>
      </c>
      <c r="O332" s="1" t="n">
        <v>6.13</v>
      </c>
      <c r="P332" s="1" t="n">
        <f aca="false">IF(N332="Delivery Truck",J332-O332,J332)</f>
        <v>1383.9</v>
      </c>
    </row>
    <row r="333" customFormat="false" ht="13.8" hidden="false" customHeight="false" outlineLevel="0" collapsed="false">
      <c r="D333" s="1" t="n">
        <v>58917</v>
      </c>
      <c r="E333" s="5" t="n">
        <v>40970</v>
      </c>
      <c r="F333" s="1" t="s">
        <v>34</v>
      </c>
      <c r="G333" s="1" t="n">
        <v>27</v>
      </c>
      <c r="H333" s="6" t="str">
        <f aca="false">IF(G333&gt;=30,"Large",IF(G333&lt;=15,"Small","Medium"))</f>
        <v>Medium</v>
      </c>
      <c r="I333" s="6" t="n">
        <f aca="false">VLOOKUP(G333,$A$3:$B$12,1)</f>
        <v>26</v>
      </c>
      <c r="J333" s="1" t="n">
        <v>14300.26</v>
      </c>
      <c r="K333" s="6" t="n">
        <f aca="false">IF(I333 &gt;31,0.01,0)</f>
        <v>0</v>
      </c>
      <c r="L333" s="7" t="n">
        <f aca="false">J333-(J333*K333)</f>
        <v>14300.26</v>
      </c>
      <c r="M333" s="6" t="n">
        <f aca="false">IF(I333&gt;31,J333-O333,J333)</f>
        <v>14300.26</v>
      </c>
      <c r="N333" s="1" t="s">
        <v>16</v>
      </c>
      <c r="O333" s="1" t="n">
        <v>24.49</v>
      </c>
      <c r="P333" s="1" t="n">
        <f aca="false">IF(N333="Delivery Truck",J333-O333,J333)</f>
        <v>14300.26</v>
      </c>
    </row>
    <row r="334" customFormat="false" ht="13.8" hidden="false" customHeight="false" outlineLevel="0" collapsed="false">
      <c r="D334" s="1" t="n">
        <v>27392</v>
      </c>
      <c r="E334" s="5" t="n">
        <v>40970</v>
      </c>
      <c r="F334" s="1" t="s">
        <v>15</v>
      </c>
      <c r="G334" s="1" t="n">
        <v>37</v>
      </c>
      <c r="H334" s="6" t="str">
        <f aca="false">IF(G334&gt;=30,"Large",IF(G334&lt;=15,"Small","Medium"))</f>
        <v>Large</v>
      </c>
      <c r="I334" s="6" t="n">
        <f aca="false">VLOOKUP(G334,$A$3:$B$12,1)</f>
        <v>36</v>
      </c>
      <c r="J334" s="1" t="n">
        <v>5753.85</v>
      </c>
      <c r="K334" s="6" t="n">
        <f aca="false">IF(I334 &gt;31,0.01,0)</f>
        <v>0.01</v>
      </c>
      <c r="L334" s="7" t="n">
        <f aca="false">J334-(J334*K334)</f>
        <v>5696.3115</v>
      </c>
      <c r="M334" s="6" t="n">
        <f aca="false">IF(I334&gt;31,J334-O334,J334)</f>
        <v>5739.86</v>
      </c>
      <c r="N334" s="1" t="s">
        <v>16</v>
      </c>
      <c r="O334" s="1" t="n">
        <v>13.99</v>
      </c>
      <c r="P334" s="1" t="n">
        <f aca="false">IF(N334="Delivery Truck",J334-O334,J334)</f>
        <v>5753.85</v>
      </c>
    </row>
    <row r="335" customFormat="false" ht="13.8" hidden="false" customHeight="false" outlineLevel="0" collapsed="false">
      <c r="D335" s="1" t="n">
        <v>58917</v>
      </c>
      <c r="E335" s="5" t="n">
        <v>40970</v>
      </c>
      <c r="F335" s="1" t="s">
        <v>34</v>
      </c>
      <c r="G335" s="1" t="n">
        <v>3</v>
      </c>
      <c r="H335" s="6" t="str">
        <f aca="false">IF(G335&gt;=30,"Large",IF(G335&lt;=15,"Small","Medium"))</f>
        <v>Small</v>
      </c>
      <c r="I335" s="6" t="n">
        <f aca="false">VLOOKUP(G335,$A$3:$B$12,1)</f>
        <v>1</v>
      </c>
      <c r="J335" s="1" t="n">
        <v>62.88</v>
      </c>
      <c r="K335" s="6" t="n">
        <f aca="false">IF(I335 &gt;31,0.01,0)</f>
        <v>0</v>
      </c>
      <c r="L335" s="7" t="n">
        <f aca="false">J335-(J335*K335)</f>
        <v>62.88</v>
      </c>
      <c r="M335" s="6" t="n">
        <f aca="false">IF(I335&gt;31,J335-O335,J335)</f>
        <v>62.88</v>
      </c>
      <c r="N335" s="1" t="s">
        <v>16</v>
      </c>
      <c r="O335" s="1" t="n">
        <v>2.87</v>
      </c>
      <c r="P335" s="1" t="n">
        <f aca="false">IF(N335="Delivery Truck",J335-O335,J335)</f>
        <v>62.88</v>
      </c>
    </row>
    <row r="336" customFormat="false" ht="13.8" hidden="false" customHeight="false" outlineLevel="0" collapsed="false">
      <c r="D336" s="1" t="n">
        <v>47042</v>
      </c>
      <c r="E336" s="5" t="n">
        <v>40970</v>
      </c>
      <c r="F336" s="1" t="s">
        <v>23</v>
      </c>
      <c r="G336" s="1" t="n">
        <v>45</v>
      </c>
      <c r="H336" s="6" t="str">
        <f aca="false">IF(G336&gt;=30,"Large",IF(G336&lt;=15,"Small","Medium"))</f>
        <v>Large</v>
      </c>
      <c r="I336" s="6" t="n">
        <f aca="false">VLOOKUP(G336,$A$3:$B$12,1)</f>
        <v>41</v>
      </c>
      <c r="J336" s="1" t="n">
        <v>1375.3765</v>
      </c>
      <c r="K336" s="6" t="n">
        <f aca="false">IF(I336 &gt;31,0.01,0)</f>
        <v>0.01</v>
      </c>
      <c r="L336" s="7" t="n">
        <f aca="false">J336-(J336*K336)</f>
        <v>1361.622735</v>
      </c>
      <c r="M336" s="6" t="n">
        <f aca="false">IF(I336&gt;31,J336-O336,J336)</f>
        <v>1372.0765</v>
      </c>
      <c r="N336" s="1" t="s">
        <v>16</v>
      </c>
      <c r="O336" s="1" t="n">
        <v>3.3</v>
      </c>
      <c r="P336" s="1" t="n">
        <f aca="false">IF(N336="Delivery Truck",J336-O336,J336)</f>
        <v>1375.3765</v>
      </c>
    </row>
    <row r="337" customFormat="false" ht="13.8" hidden="false" customHeight="false" outlineLevel="0" collapsed="false">
      <c r="D337" s="1" t="n">
        <v>50564</v>
      </c>
      <c r="E337" s="5" t="n">
        <v>40970</v>
      </c>
      <c r="F337" s="1" t="s">
        <v>34</v>
      </c>
      <c r="G337" s="1" t="n">
        <v>30</v>
      </c>
      <c r="H337" s="6" t="str">
        <f aca="false">IF(G337&gt;=30,"Large",IF(G337&lt;=15,"Small","Medium"))</f>
        <v>Large</v>
      </c>
      <c r="I337" s="6" t="n">
        <f aca="false">VLOOKUP(G337,$A$3:$B$12,1)</f>
        <v>26</v>
      </c>
      <c r="J337" s="1" t="n">
        <v>11041.42</v>
      </c>
      <c r="K337" s="6" t="n">
        <f aca="false">IF(I337 &gt;31,0.01,0)</f>
        <v>0</v>
      </c>
      <c r="L337" s="7" t="n">
        <f aca="false">J337-(J337*K337)</f>
        <v>11041.42</v>
      </c>
      <c r="M337" s="6" t="n">
        <f aca="false">IF(I337&gt;31,J337-O337,J337)</f>
        <v>11041.42</v>
      </c>
      <c r="N337" s="1" t="s">
        <v>16</v>
      </c>
      <c r="O337" s="1" t="n">
        <v>19.99</v>
      </c>
      <c r="P337" s="1" t="n">
        <f aca="false">IF(N337="Delivery Truck",J337-O337,J337)</f>
        <v>11041.42</v>
      </c>
    </row>
    <row r="338" customFormat="false" ht="13.8" hidden="false" customHeight="false" outlineLevel="0" collapsed="false">
      <c r="D338" s="1" t="n">
        <v>21478</v>
      </c>
      <c r="E338" s="5" t="n">
        <v>40970</v>
      </c>
      <c r="F338" s="1" t="s">
        <v>15</v>
      </c>
      <c r="G338" s="1" t="n">
        <v>33</v>
      </c>
      <c r="H338" s="6" t="str">
        <f aca="false">IF(G338&gt;=30,"Large",IF(G338&lt;=15,"Small","Medium"))</f>
        <v>Large</v>
      </c>
      <c r="I338" s="6" t="n">
        <f aca="false">VLOOKUP(G338,$A$3:$B$12,1)</f>
        <v>31</v>
      </c>
      <c r="J338" s="1" t="n">
        <v>1602.21</v>
      </c>
      <c r="K338" s="6" t="n">
        <f aca="false">IF(I338 &gt;31,0.01,0)</f>
        <v>0</v>
      </c>
      <c r="L338" s="7" t="n">
        <f aca="false">J338-(J338*K338)</f>
        <v>1602.21</v>
      </c>
      <c r="M338" s="6" t="n">
        <f aca="false">IF(I338&gt;31,J338-O338,J338)</f>
        <v>1602.21</v>
      </c>
      <c r="N338" s="1" t="s">
        <v>16</v>
      </c>
      <c r="O338" s="1" t="n">
        <v>5.79</v>
      </c>
      <c r="P338" s="1" t="n">
        <f aca="false">IF(N338="Delivery Truck",J338-O338,J338)</f>
        <v>1602.21</v>
      </c>
    </row>
    <row r="339" customFormat="false" ht="13.8" hidden="false" customHeight="false" outlineLevel="0" collapsed="false">
      <c r="D339" s="1" t="n">
        <v>384</v>
      </c>
      <c r="E339" s="5" t="n">
        <v>40970</v>
      </c>
      <c r="F339" s="1" t="s">
        <v>15</v>
      </c>
      <c r="G339" s="1" t="n">
        <v>50</v>
      </c>
      <c r="H339" s="6" t="str">
        <f aca="false">IF(G339&gt;=30,"Large",IF(G339&lt;=15,"Small","Medium"))</f>
        <v>Large</v>
      </c>
      <c r="I339" s="6" t="n">
        <f aca="false">VLOOKUP(G339,$A$3:$B$12,1)</f>
        <v>46</v>
      </c>
      <c r="J339" s="1" t="n">
        <v>7666.04</v>
      </c>
      <c r="K339" s="6" t="n">
        <f aca="false">IF(I339 &gt;31,0.01,0)</f>
        <v>0.01</v>
      </c>
      <c r="L339" s="7" t="n">
        <f aca="false">J339-(J339*K339)</f>
        <v>7589.3796</v>
      </c>
      <c r="M339" s="6" t="n">
        <f aca="false">IF(I339&gt;31,J339-O339,J339)</f>
        <v>7585.84</v>
      </c>
      <c r="N339" s="1" t="s">
        <v>13</v>
      </c>
      <c r="O339" s="1" t="n">
        <v>80.2</v>
      </c>
      <c r="P339" s="1" t="n">
        <f aca="false">IF(N339="Delivery Truck",J339-O339,J339)</f>
        <v>7585.84</v>
      </c>
    </row>
    <row r="340" customFormat="false" ht="13.8" hidden="false" customHeight="false" outlineLevel="0" collapsed="false">
      <c r="D340" s="1" t="n">
        <v>21478</v>
      </c>
      <c r="E340" s="5" t="n">
        <v>40970</v>
      </c>
      <c r="F340" s="1" t="s">
        <v>15</v>
      </c>
      <c r="G340" s="1" t="n">
        <v>16</v>
      </c>
      <c r="H340" s="6" t="str">
        <f aca="false">IF(G340&gt;=30,"Large",IF(G340&lt;=15,"Small","Medium"))</f>
        <v>Medium</v>
      </c>
      <c r="I340" s="6" t="n">
        <f aca="false">VLOOKUP(G340,$A$3:$B$12,1)</f>
        <v>16</v>
      </c>
      <c r="J340" s="1" t="n">
        <v>423.07</v>
      </c>
      <c r="K340" s="6" t="n">
        <f aca="false">IF(I340 &gt;31,0.01,0)</f>
        <v>0</v>
      </c>
      <c r="L340" s="7" t="n">
        <f aca="false">J340-(J340*K340)</f>
        <v>423.07</v>
      </c>
      <c r="M340" s="6" t="n">
        <f aca="false">IF(I340&gt;31,J340-O340,J340)</f>
        <v>423.07</v>
      </c>
      <c r="N340" s="1" t="s">
        <v>16</v>
      </c>
      <c r="O340" s="1" t="n">
        <v>8.99</v>
      </c>
      <c r="P340" s="1" t="n">
        <f aca="false">IF(N340="Delivery Truck",J340-O340,J340)</f>
        <v>423.07</v>
      </c>
    </row>
    <row r="341" customFormat="false" ht="13.8" hidden="false" customHeight="false" outlineLevel="0" collapsed="false">
      <c r="D341" s="1" t="n">
        <v>51489</v>
      </c>
      <c r="E341" s="5" t="n">
        <v>40971</v>
      </c>
      <c r="F341" s="1" t="s">
        <v>23</v>
      </c>
      <c r="G341" s="1" t="n">
        <v>5</v>
      </c>
      <c r="H341" s="6" t="str">
        <f aca="false">IF(G341&gt;=30,"Large",IF(G341&lt;=15,"Small","Medium"))</f>
        <v>Small</v>
      </c>
      <c r="I341" s="6" t="n">
        <f aca="false">VLOOKUP(G341,$A$3:$B$12,1)</f>
        <v>1</v>
      </c>
      <c r="J341" s="1" t="n">
        <v>32.69</v>
      </c>
      <c r="K341" s="6" t="n">
        <f aca="false">IF(I341 &gt;31,0.01,0)</f>
        <v>0</v>
      </c>
      <c r="L341" s="7" t="n">
        <f aca="false">J341-(J341*K341)</f>
        <v>32.69</v>
      </c>
      <c r="M341" s="6" t="n">
        <f aca="false">IF(I341&gt;31,J341-O341,J341)</f>
        <v>32.69</v>
      </c>
      <c r="N341" s="1" t="s">
        <v>16</v>
      </c>
      <c r="O341" s="1" t="n">
        <v>7.54</v>
      </c>
      <c r="P341" s="1" t="n">
        <f aca="false">IF(N341="Delivery Truck",J341-O341,J341)</f>
        <v>32.69</v>
      </c>
    </row>
    <row r="342" customFormat="false" ht="13.8" hidden="false" customHeight="false" outlineLevel="0" collapsed="false">
      <c r="D342" s="1" t="n">
        <v>25767</v>
      </c>
      <c r="E342" s="5" t="n">
        <v>40971</v>
      </c>
      <c r="F342" s="1" t="s">
        <v>34</v>
      </c>
      <c r="G342" s="1" t="n">
        <v>7</v>
      </c>
      <c r="H342" s="6" t="str">
        <f aca="false">IF(G342&gt;=30,"Large",IF(G342&lt;=15,"Small","Medium"))</f>
        <v>Small</v>
      </c>
      <c r="I342" s="6" t="n">
        <f aca="false">VLOOKUP(G342,$A$3:$B$12,1)</f>
        <v>6</v>
      </c>
      <c r="J342" s="1" t="n">
        <v>261.88</v>
      </c>
      <c r="K342" s="6" t="n">
        <f aca="false">IF(I342 &gt;31,0.01,0)</f>
        <v>0</v>
      </c>
      <c r="L342" s="7" t="n">
        <f aca="false">J342-(J342*K342)</f>
        <v>261.88</v>
      </c>
      <c r="M342" s="6" t="n">
        <f aca="false">IF(I342&gt;31,J342-O342,J342)</f>
        <v>261.88</v>
      </c>
      <c r="N342" s="1" t="s">
        <v>16</v>
      </c>
      <c r="O342" s="1" t="n">
        <v>1.99</v>
      </c>
      <c r="P342" s="1" t="n">
        <f aca="false">IF(N342="Delivery Truck",J342-O342,J342)</f>
        <v>261.88</v>
      </c>
    </row>
    <row r="343" customFormat="false" ht="13.8" hidden="false" customHeight="false" outlineLevel="0" collapsed="false">
      <c r="D343" s="1" t="n">
        <v>41666</v>
      </c>
      <c r="E343" s="5" t="n">
        <v>40971</v>
      </c>
      <c r="F343" s="1" t="s">
        <v>19</v>
      </c>
      <c r="G343" s="1" t="n">
        <v>26</v>
      </c>
      <c r="H343" s="6" t="str">
        <f aca="false">IF(G343&gt;=30,"Large",IF(G343&lt;=15,"Small","Medium"))</f>
        <v>Medium</v>
      </c>
      <c r="I343" s="6" t="n">
        <f aca="false">VLOOKUP(G343,$A$3:$B$12,1)</f>
        <v>26</v>
      </c>
      <c r="J343" s="1" t="n">
        <v>596.156</v>
      </c>
      <c r="K343" s="6" t="n">
        <f aca="false">IF(I343 &gt;31,0.01,0)</f>
        <v>0</v>
      </c>
      <c r="L343" s="7" t="n">
        <f aca="false">J343-(J343*K343)</f>
        <v>596.156</v>
      </c>
      <c r="M343" s="6" t="n">
        <f aca="false">IF(I343&gt;31,J343-O343,J343)</f>
        <v>596.156</v>
      </c>
      <c r="N343" s="1" t="s">
        <v>21</v>
      </c>
      <c r="O343" s="1" t="n">
        <v>8.59</v>
      </c>
      <c r="P343" s="1" t="n">
        <f aca="false">IF(N343="Delivery Truck",J343-O343,J343)</f>
        <v>596.156</v>
      </c>
    </row>
    <row r="344" customFormat="false" ht="13.8" hidden="false" customHeight="false" outlineLevel="0" collapsed="false">
      <c r="D344" s="1" t="n">
        <v>4230</v>
      </c>
      <c r="E344" s="5" t="n">
        <v>40971</v>
      </c>
      <c r="F344" s="1" t="s">
        <v>23</v>
      </c>
      <c r="G344" s="1" t="n">
        <v>18</v>
      </c>
      <c r="H344" s="6" t="str">
        <f aca="false">IF(G344&gt;=30,"Large",IF(G344&lt;=15,"Small","Medium"))</f>
        <v>Medium</v>
      </c>
      <c r="I344" s="6" t="n">
        <f aca="false">VLOOKUP(G344,$A$3:$B$12,1)</f>
        <v>16</v>
      </c>
      <c r="J344" s="1" t="n">
        <v>409.16</v>
      </c>
      <c r="K344" s="6" t="n">
        <f aca="false">IF(I344 &gt;31,0.01,0)</f>
        <v>0</v>
      </c>
      <c r="L344" s="7" t="n">
        <f aca="false">J344-(J344*K344)</f>
        <v>409.16</v>
      </c>
      <c r="M344" s="6" t="n">
        <f aca="false">IF(I344&gt;31,J344-O344,J344)</f>
        <v>409.16</v>
      </c>
      <c r="N344" s="1" t="s">
        <v>16</v>
      </c>
      <c r="O344" s="1" t="n">
        <v>8.99</v>
      </c>
      <c r="P344" s="1" t="n">
        <f aca="false">IF(N344="Delivery Truck",J344-O344,J344)</f>
        <v>409.16</v>
      </c>
    </row>
    <row r="345" customFormat="false" ht="13.8" hidden="false" customHeight="false" outlineLevel="0" collapsed="false">
      <c r="D345" s="1" t="n">
        <v>32902</v>
      </c>
      <c r="E345" s="5" t="n">
        <v>40971</v>
      </c>
      <c r="F345" s="1" t="s">
        <v>34</v>
      </c>
      <c r="G345" s="1" t="n">
        <v>8</v>
      </c>
      <c r="H345" s="6" t="str">
        <f aca="false">IF(G345&gt;=30,"Large",IF(G345&lt;=15,"Small","Medium"))</f>
        <v>Small</v>
      </c>
      <c r="I345" s="6" t="n">
        <f aca="false">VLOOKUP(G345,$A$3:$B$12,1)</f>
        <v>6</v>
      </c>
      <c r="J345" s="1" t="n">
        <v>64.1</v>
      </c>
      <c r="K345" s="6" t="n">
        <f aca="false">IF(I345 &gt;31,0.01,0)</f>
        <v>0</v>
      </c>
      <c r="L345" s="7" t="n">
        <f aca="false">J345-(J345*K345)</f>
        <v>64.1</v>
      </c>
      <c r="M345" s="6" t="n">
        <f aca="false">IF(I345&gt;31,J345-O345,J345)</f>
        <v>64.1</v>
      </c>
      <c r="N345" s="1" t="s">
        <v>16</v>
      </c>
      <c r="O345" s="1" t="n">
        <v>8.37</v>
      </c>
      <c r="P345" s="1" t="n">
        <f aca="false">IF(N345="Delivery Truck",J345-O345,J345)</f>
        <v>64.1</v>
      </c>
    </row>
    <row r="346" customFormat="false" ht="13.8" hidden="false" customHeight="false" outlineLevel="0" collapsed="false">
      <c r="D346" s="1" t="n">
        <v>51489</v>
      </c>
      <c r="E346" s="5" t="n">
        <v>40971</v>
      </c>
      <c r="F346" s="1" t="s">
        <v>23</v>
      </c>
      <c r="G346" s="1" t="n">
        <v>42</v>
      </c>
      <c r="H346" s="6" t="str">
        <f aca="false">IF(G346&gt;=30,"Large",IF(G346&lt;=15,"Small","Medium"))</f>
        <v>Large</v>
      </c>
      <c r="I346" s="6" t="n">
        <f aca="false">VLOOKUP(G346,$A$3:$B$12,1)</f>
        <v>41</v>
      </c>
      <c r="J346" s="1" t="n">
        <v>4846.68</v>
      </c>
      <c r="K346" s="6" t="n">
        <f aca="false">IF(I346 &gt;31,0.01,0)</f>
        <v>0.01</v>
      </c>
      <c r="L346" s="7" t="n">
        <f aca="false">J346-(J346*K346)</f>
        <v>4798.2132</v>
      </c>
      <c r="M346" s="6" t="n">
        <f aca="false">IF(I346&gt;31,J346-O346,J346)</f>
        <v>4832.69</v>
      </c>
      <c r="N346" s="1" t="s">
        <v>16</v>
      </c>
      <c r="O346" s="1" t="n">
        <v>13.99</v>
      </c>
      <c r="P346" s="1" t="n">
        <f aca="false">IF(N346="Delivery Truck",J346-O346,J346)</f>
        <v>4846.68</v>
      </c>
    </row>
    <row r="347" customFormat="false" ht="13.8" hidden="false" customHeight="false" outlineLevel="0" collapsed="false">
      <c r="D347" s="1" t="n">
        <v>35968</v>
      </c>
      <c r="E347" s="5" t="n">
        <v>40971</v>
      </c>
      <c r="F347" s="1" t="s">
        <v>30</v>
      </c>
      <c r="G347" s="1" t="n">
        <v>21</v>
      </c>
      <c r="H347" s="6" t="str">
        <f aca="false">IF(G347&gt;=30,"Large",IF(G347&lt;=15,"Small","Medium"))</f>
        <v>Medium</v>
      </c>
      <c r="I347" s="6" t="n">
        <f aca="false">VLOOKUP(G347,$A$3:$B$12,1)</f>
        <v>21</v>
      </c>
      <c r="J347" s="1" t="n">
        <v>141.2</v>
      </c>
      <c r="K347" s="6" t="n">
        <f aca="false">IF(I347 &gt;31,0.01,0)</f>
        <v>0</v>
      </c>
      <c r="L347" s="7" t="n">
        <f aca="false">J347-(J347*K347)</f>
        <v>141.2</v>
      </c>
      <c r="M347" s="6" t="n">
        <f aca="false">IF(I347&gt;31,J347-O347,J347)</f>
        <v>141.2</v>
      </c>
      <c r="N347" s="1" t="s">
        <v>16</v>
      </c>
      <c r="O347" s="1" t="n">
        <v>6.97</v>
      </c>
      <c r="P347" s="1" t="n">
        <f aca="false">IF(N347="Delivery Truck",J347-O347,J347)</f>
        <v>141.2</v>
      </c>
    </row>
    <row r="348" customFormat="false" ht="13.8" hidden="false" customHeight="false" outlineLevel="0" collapsed="false">
      <c r="D348" s="1" t="n">
        <v>4230</v>
      </c>
      <c r="E348" s="5" t="n">
        <v>40971</v>
      </c>
      <c r="F348" s="1" t="s">
        <v>23</v>
      </c>
      <c r="G348" s="1" t="n">
        <v>46</v>
      </c>
      <c r="H348" s="6" t="str">
        <f aca="false">IF(G348&gt;=30,"Large",IF(G348&lt;=15,"Small","Medium"))</f>
        <v>Large</v>
      </c>
      <c r="I348" s="6" t="n">
        <f aca="false">VLOOKUP(G348,$A$3:$B$12,1)</f>
        <v>46</v>
      </c>
      <c r="J348" s="1" t="n">
        <v>2508.316</v>
      </c>
      <c r="K348" s="6" t="n">
        <f aca="false">IF(I348 &gt;31,0.01,0)</f>
        <v>0.01</v>
      </c>
      <c r="L348" s="7" t="n">
        <f aca="false">J348-(J348*K348)</f>
        <v>2483.23284</v>
      </c>
      <c r="M348" s="6" t="n">
        <f aca="false">IF(I348&gt;31,J348-O348,J348)</f>
        <v>2499.326</v>
      </c>
      <c r="N348" s="1" t="s">
        <v>21</v>
      </c>
      <c r="O348" s="1" t="n">
        <v>8.99</v>
      </c>
      <c r="P348" s="1" t="n">
        <f aca="false">IF(N348="Delivery Truck",J348-O348,J348)</f>
        <v>2508.316</v>
      </c>
    </row>
    <row r="349" customFormat="false" ht="13.8" hidden="false" customHeight="false" outlineLevel="0" collapsed="false">
      <c r="D349" s="1" t="n">
        <v>43296</v>
      </c>
      <c r="E349" s="5" t="n">
        <v>40971</v>
      </c>
      <c r="F349" s="1" t="s">
        <v>19</v>
      </c>
      <c r="G349" s="1" t="n">
        <v>41</v>
      </c>
      <c r="H349" s="6" t="str">
        <f aca="false">IF(G349&gt;=30,"Large",IF(G349&lt;=15,"Small","Medium"))</f>
        <v>Large</v>
      </c>
      <c r="I349" s="6" t="n">
        <f aca="false">VLOOKUP(G349,$A$3:$B$12,1)</f>
        <v>41</v>
      </c>
      <c r="J349" s="1" t="n">
        <v>1665.81</v>
      </c>
      <c r="K349" s="6" t="n">
        <f aca="false">IF(I349 &gt;31,0.01,0)</f>
        <v>0.01</v>
      </c>
      <c r="L349" s="7" t="n">
        <f aca="false">J349-(J349*K349)</f>
        <v>1649.1519</v>
      </c>
      <c r="M349" s="6" t="n">
        <f aca="false">IF(I349&gt;31,J349-O349,J349)</f>
        <v>1658.34</v>
      </c>
      <c r="N349" s="1" t="s">
        <v>16</v>
      </c>
      <c r="O349" s="1" t="n">
        <v>7.47</v>
      </c>
      <c r="P349" s="1" t="n">
        <f aca="false">IF(N349="Delivery Truck",J349-O349,J349)</f>
        <v>1665.81</v>
      </c>
    </row>
    <row r="350" customFormat="false" ht="13.8" hidden="false" customHeight="false" outlineLevel="0" collapsed="false">
      <c r="D350" s="1" t="n">
        <v>32902</v>
      </c>
      <c r="E350" s="5" t="n">
        <v>40971</v>
      </c>
      <c r="F350" s="1" t="s">
        <v>34</v>
      </c>
      <c r="G350" s="1" t="n">
        <v>23</v>
      </c>
      <c r="H350" s="6" t="str">
        <f aca="false">IF(G350&gt;=30,"Large",IF(G350&lt;=15,"Small","Medium"))</f>
        <v>Medium</v>
      </c>
      <c r="I350" s="6" t="n">
        <f aca="false">VLOOKUP(G350,$A$3:$B$12,1)</f>
        <v>21</v>
      </c>
      <c r="J350" s="1" t="n">
        <v>1638.67</v>
      </c>
      <c r="K350" s="6" t="n">
        <f aca="false">IF(I350 &gt;31,0.01,0)</f>
        <v>0</v>
      </c>
      <c r="L350" s="7" t="n">
        <f aca="false">J350-(J350*K350)</f>
        <v>1638.67</v>
      </c>
      <c r="M350" s="6" t="n">
        <f aca="false">IF(I350&gt;31,J350-O350,J350)</f>
        <v>1638.67</v>
      </c>
      <c r="N350" s="1" t="s">
        <v>13</v>
      </c>
      <c r="O350" s="1" t="n">
        <v>60</v>
      </c>
      <c r="P350" s="1" t="n">
        <f aca="false">IF(N350="Delivery Truck",J350-O350,J350)</f>
        <v>1578.67</v>
      </c>
    </row>
    <row r="351" customFormat="false" ht="13.8" hidden="false" customHeight="false" outlineLevel="0" collapsed="false">
      <c r="D351" s="1" t="n">
        <v>32902</v>
      </c>
      <c r="E351" s="5" t="n">
        <v>40971</v>
      </c>
      <c r="F351" s="1" t="s">
        <v>34</v>
      </c>
      <c r="G351" s="1" t="n">
        <v>34</v>
      </c>
      <c r="H351" s="6" t="str">
        <f aca="false">IF(G351&gt;=30,"Large",IF(G351&lt;=15,"Small","Medium"))</f>
        <v>Large</v>
      </c>
      <c r="I351" s="6" t="n">
        <f aca="false">VLOOKUP(G351,$A$3:$B$12,1)</f>
        <v>31</v>
      </c>
      <c r="J351" s="1" t="n">
        <v>145.48</v>
      </c>
      <c r="K351" s="6" t="n">
        <f aca="false">IF(I351 &gt;31,0.01,0)</f>
        <v>0</v>
      </c>
      <c r="L351" s="7" t="n">
        <f aca="false">J351-(J351*K351)</f>
        <v>145.48</v>
      </c>
      <c r="M351" s="6" t="n">
        <f aca="false">IF(I351&gt;31,J351-O351,J351)</f>
        <v>145.48</v>
      </c>
      <c r="N351" s="1" t="s">
        <v>21</v>
      </c>
      <c r="O351" s="1" t="n">
        <v>1.2</v>
      </c>
      <c r="P351" s="1" t="n">
        <f aca="false">IF(N351="Delivery Truck",J351-O351,J351)</f>
        <v>145.48</v>
      </c>
    </row>
    <row r="352" customFormat="false" ht="13.8" hidden="false" customHeight="false" outlineLevel="0" collapsed="false">
      <c r="D352" s="1" t="n">
        <v>51489</v>
      </c>
      <c r="E352" s="5" t="n">
        <v>40971</v>
      </c>
      <c r="F352" s="1" t="s">
        <v>23</v>
      </c>
      <c r="G352" s="1" t="n">
        <v>22</v>
      </c>
      <c r="H352" s="6" t="str">
        <f aca="false">IF(G352&gt;=30,"Large",IF(G352&lt;=15,"Small","Medium"))</f>
        <v>Medium</v>
      </c>
      <c r="I352" s="6" t="n">
        <f aca="false">VLOOKUP(G352,$A$3:$B$12,1)</f>
        <v>21</v>
      </c>
      <c r="J352" s="1" t="n">
        <v>38.88</v>
      </c>
      <c r="K352" s="6" t="n">
        <f aca="false">IF(I352 &gt;31,0.01,0)</f>
        <v>0</v>
      </c>
      <c r="L352" s="7" t="n">
        <f aca="false">J352-(J352*K352)</f>
        <v>38.88</v>
      </c>
      <c r="M352" s="6" t="n">
        <f aca="false">IF(I352&gt;31,J352-O352,J352)</f>
        <v>38.88</v>
      </c>
      <c r="N352" s="1" t="s">
        <v>16</v>
      </c>
      <c r="O352" s="1" t="n">
        <v>1.56</v>
      </c>
      <c r="P352" s="1" t="n">
        <f aca="false">IF(N352="Delivery Truck",J352-O352,J352)</f>
        <v>38.88</v>
      </c>
    </row>
    <row r="353" customFormat="false" ht="13.8" hidden="false" customHeight="false" outlineLevel="0" collapsed="false">
      <c r="D353" s="1" t="n">
        <v>25767</v>
      </c>
      <c r="E353" s="5" t="n">
        <v>40971</v>
      </c>
      <c r="F353" s="1" t="s">
        <v>34</v>
      </c>
      <c r="G353" s="1" t="n">
        <v>15</v>
      </c>
      <c r="H353" s="6" t="str">
        <f aca="false">IF(G353&gt;=30,"Large",IF(G353&lt;=15,"Small","Medium"))</f>
        <v>Small</v>
      </c>
      <c r="I353" s="6" t="n">
        <f aca="false">VLOOKUP(G353,$A$3:$B$12,1)</f>
        <v>11</v>
      </c>
      <c r="J353" s="1" t="n">
        <v>593.73</v>
      </c>
      <c r="K353" s="6" t="n">
        <f aca="false">IF(I353 &gt;31,0.01,0)</f>
        <v>0</v>
      </c>
      <c r="L353" s="7" t="n">
        <f aca="false">J353-(J353*K353)</f>
        <v>593.73</v>
      </c>
      <c r="M353" s="6" t="n">
        <f aca="false">IF(I353&gt;31,J353-O353,J353)</f>
        <v>593.73</v>
      </c>
      <c r="N353" s="1" t="s">
        <v>16</v>
      </c>
      <c r="O353" s="1" t="n">
        <v>13.26</v>
      </c>
      <c r="P353" s="1" t="n">
        <f aca="false">IF(N353="Delivery Truck",J353-O353,J353)</f>
        <v>593.73</v>
      </c>
    </row>
    <row r="354" customFormat="false" ht="13.8" hidden="false" customHeight="false" outlineLevel="0" collapsed="false">
      <c r="D354" s="1" t="n">
        <v>1925</v>
      </c>
      <c r="E354" s="5" t="n">
        <v>40972</v>
      </c>
      <c r="F354" s="1" t="s">
        <v>23</v>
      </c>
      <c r="G354" s="1" t="n">
        <v>40</v>
      </c>
      <c r="H354" s="6" t="str">
        <f aca="false">IF(G354&gt;=30,"Large",IF(G354&lt;=15,"Small","Medium"))</f>
        <v>Large</v>
      </c>
      <c r="I354" s="6" t="n">
        <f aca="false">VLOOKUP(G354,$A$3:$B$12,1)</f>
        <v>36</v>
      </c>
      <c r="J354" s="1" t="n">
        <v>909.82</v>
      </c>
      <c r="K354" s="6" t="n">
        <f aca="false">IF(I354 &gt;31,0.01,0)</f>
        <v>0.01</v>
      </c>
      <c r="L354" s="7" t="n">
        <f aca="false">J354-(J354*K354)</f>
        <v>900.7218</v>
      </c>
      <c r="M354" s="6" t="n">
        <f aca="false">IF(I354&gt;31,J354-O354,J354)</f>
        <v>907.83</v>
      </c>
      <c r="N354" s="1" t="s">
        <v>16</v>
      </c>
      <c r="O354" s="1" t="n">
        <v>1.99</v>
      </c>
      <c r="P354" s="1" t="n">
        <f aca="false">IF(N354="Delivery Truck",J354-O354,J354)</f>
        <v>909.82</v>
      </c>
    </row>
    <row r="355" customFormat="false" ht="13.8" hidden="false" customHeight="false" outlineLevel="0" collapsed="false">
      <c r="D355" s="1" t="n">
        <v>37188</v>
      </c>
      <c r="E355" s="5" t="n">
        <v>40972</v>
      </c>
      <c r="F355" s="1" t="s">
        <v>23</v>
      </c>
      <c r="G355" s="1" t="n">
        <v>24</v>
      </c>
      <c r="H355" s="6" t="str">
        <f aca="false">IF(G355&gt;=30,"Large",IF(G355&lt;=15,"Small","Medium"))</f>
        <v>Medium</v>
      </c>
      <c r="I355" s="6" t="n">
        <f aca="false">VLOOKUP(G355,$A$3:$B$12,1)</f>
        <v>21</v>
      </c>
      <c r="J355" s="1" t="n">
        <v>132.02</v>
      </c>
      <c r="K355" s="6" t="n">
        <f aca="false">IF(I355 &gt;31,0.01,0)</f>
        <v>0</v>
      </c>
      <c r="L355" s="7" t="n">
        <f aca="false">J355-(J355*K355)</f>
        <v>132.02</v>
      </c>
      <c r="M355" s="6" t="n">
        <f aca="false">IF(I355&gt;31,J355-O355,J355)</f>
        <v>132.02</v>
      </c>
      <c r="N355" s="1" t="s">
        <v>21</v>
      </c>
      <c r="O355" s="1" t="n">
        <v>8.33</v>
      </c>
      <c r="P355" s="1" t="n">
        <f aca="false">IF(N355="Delivery Truck",J355-O355,J355)</f>
        <v>132.02</v>
      </c>
    </row>
    <row r="356" customFormat="false" ht="13.8" hidden="false" customHeight="false" outlineLevel="0" collapsed="false">
      <c r="D356" s="1" t="n">
        <v>44199</v>
      </c>
      <c r="E356" s="5" t="n">
        <v>40972</v>
      </c>
      <c r="F356" s="1" t="s">
        <v>15</v>
      </c>
      <c r="G356" s="1" t="n">
        <v>12</v>
      </c>
      <c r="H356" s="6" t="str">
        <f aca="false">IF(G356&gt;=30,"Large",IF(G356&lt;=15,"Small","Medium"))</f>
        <v>Small</v>
      </c>
      <c r="I356" s="6" t="n">
        <f aca="false">VLOOKUP(G356,$A$3:$B$12,1)</f>
        <v>11</v>
      </c>
      <c r="J356" s="1" t="n">
        <v>50.69</v>
      </c>
      <c r="K356" s="6" t="n">
        <f aca="false">IF(I356 &gt;31,0.01,0)</f>
        <v>0</v>
      </c>
      <c r="L356" s="7" t="n">
        <f aca="false">J356-(J356*K356)</f>
        <v>50.69</v>
      </c>
      <c r="M356" s="6" t="n">
        <f aca="false">IF(I356&gt;31,J356-O356,J356)</f>
        <v>50.69</v>
      </c>
      <c r="N356" s="1" t="s">
        <v>16</v>
      </c>
      <c r="O356" s="1" t="n">
        <v>2</v>
      </c>
      <c r="P356" s="1" t="n">
        <f aca="false">IF(N356="Delivery Truck",J356-O356,J356)</f>
        <v>50.69</v>
      </c>
    </row>
    <row r="357" customFormat="false" ht="13.8" hidden="false" customHeight="false" outlineLevel="0" collapsed="false">
      <c r="D357" s="1" t="n">
        <v>51559</v>
      </c>
      <c r="E357" s="5" t="n">
        <v>40972</v>
      </c>
      <c r="F357" s="1" t="s">
        <v>15</v>
      </c>
      <c r="G357" s="1" t="n">
        <v>34</v>
      </c>
      <c r="H357" s="6" t="str">
        <f aca="false">IF(G357&gt;=30,"Large",IF(G357&lt;=15,"Small","Medium"))</f>
        <v>Large</v>
      </c>
      <c r="I357" s="6" t="n">
        <f aca="false">VLOOKUP(G357,$A$3:$B$12,1)</f>
        <v>31</v>
      </c>
      <c r="J357" s="1" t="n">
        <v>823.98</v>
      </c>
      <c r="K357" s="6" t="n">
        <f aca="false">IF(I357 &gt;31,0.01,0)</f>
        <v>0</v>
      </c>
      <c r="L357" s="7" t="n">
        <f aca="false">J357-(J357*K357)</f>
        <v>823.98</v>
      </c>
      <c r="M357" s="6" t="n">
        <f aca="false">IF(I357&gt;31,J357-O357,J357)</f>
        <v>823.98</v>
      </c>
      <c r="N357" s="1" t="s">
        <v>16</v>
      </c>
      <c r="O357" s="1" t="n">
        <v>4.08</v>
      </c>
      <c r="P357" s="1" t="n">
        <f aca="false">IF(N357="Delivery Truck",J357-O357,J357)</f>
        <v>823.98</v>
      </c>
    </row>
    <row r="358" customFormat="false" ht="13.8" hidden="false" customHeight="false" outlineLevel="0" collapsed="false">
      <c r="D358" s="1" t="n">
        <v>46404</v>
      </c>
      <c r="E358" s="5" t="n">
        <v>40972</v>
      </c>
      <c r="F358" s="1" t="s">
        <v>23</v>
      </c>
      <c r="G358" s="1" t="n">
        <v>50</v>
      </c>
      <c r="H358" s="6" t="str">
        <f aca="false">IF(G358&gt;=30,"Large",IF(G358&lt;=15,"Small","Medium"))</f>
        <v>Large</v>
      </c>
      <c r="I358" s="6" t="n">
        <f aca="false">VLOOKUP(G358,$A$3:$B$12,1)</f>
        <v>46</v>
      </c>
      <c r="J358" s="1" t="n">
        <v>1875.4145</v>
      </c>
      <c r="K358" s="6" t="n">
        <f aca="false">IF(I358 &gt;31,0.01,0)</f>
        <v>0.01</v>
      </c>
      <c r="L358" s="7" t="n">
        <f aca="false">J358-(J358*K358)</f>
        <v>1856.660355</v>
      </c>
      <c r="M358" s="6" t="n">
        <f aca="false">IF(I358&gt;31,J358-O358,J358)</f>
        <v>1872.9145</v>
      </c>
      <c r="N358" s="1" t="s">
        <v>16</v>
      </c>
      <c r="O358" s="1" t="n">
        <v>2.5</v>
      </c>
      <c r="P358" s="1" t="n">
        <f aca="false">IF(N358="Delivery Truck",J358-O358,J358)</f>
        <v>1875.4145</v>
      </c>
    </row>
    <row r="359" customFormat="false" ht="13.8" hidden="false" customHeight="false" outlineLevel="0" collapsed="false">
      <c r="D359" s="1" t="n">
        <v>1925</v>
      </c>
      <c r="E359" s="5" t="n">
        <v>40972</v>
      </c>
      <c r="F359" s="1" t="s">
        <v>23</v>
      </c>
      <c r="G359" s="1" t="n">
        <v>7</v>
      </c>
      <c r="H359" s="6" t="str">
        <f aca="false">IF(G359&gt;=30,"Large",IF(G359&lt;=15,"Small","Medium"))</f>
        <v>Small</v>
      </c>
      <c r="I359" s="6" t="n">
        <f aca="false">VLOOKUP(G359,$A$3:$B$12,1)</f>
        <v>6</v>
      </c>
      <c r="J359" s="1" t="n">
        <v>1874.37</v>
      </c>
      <c r="K359" s="6" t="n">
        <f aca="false">IF(I359 &gt;31,0.01,0)</f>
        <v>0</v>
      </c>
      <c r="L359" s="7" t="n">
        <f aca="false">J359-(J359*K359)</f>
        <v>1874.37</v>
      </c>
      <c r="M359" s="6" t="n">
        <f aca="false">IF(I359&gt;31,J359-O359,J359)</f>
        <v>1874.37</v>
      </c>
      <c r="N359" s="1" t="s">
        <v>16</v>
      </c>
      <c r="O359" s="1" t="n">
        <v>24.49</v>
      </c>
      <c r="P359" s="1" t="n">
        <f aca="false">IF(N359="Delivery Truck",J359-O359,J359)</f>
        <v>1874.37</v>
      </c>
    </row>
    <row r="360" customFormat="false" ht="13.8" hidden="false" customHeight="false" outlineLevel="0" collapsed="false">
      <c r="D360" s="1" t="n">
        <v>48322</v>
      </c>
      <c r="E360" s="5" t="n">
        <v>40972</v>
      </c>
      <c r="F360" s="1" t="s">
        <v>19</v>
      </c>
      <c r="G360" s="1" t="n">
        <v>14</v>
      </c>
      <c r="H360" s="6" t="str">
        <f aca="false">IF(G360&gt;=30,"Large",IF(G360&lt;=15,"Small","Medium"))</f>
        <v>Small</v>
      </c>
      <c r="I360" s="6" t="n">
        <f aca="false">VLOOKUP(G360,$A$3:$B$12,1)</f>
        <v>11</v>
      </c>
      <c r="J360" s="1" t="n">
        <v>41.37</v>
      </c>
      <c r="K360" s="6" t="n">
        <f aca="false">IF(I360 &gt;31,0.01,0)</f>
        <v>0</v>
      </c>
      <c r="L360" s="7" t="n">
        <f aca="false">J360-(J360*K360)</f>
        <v>41.37</v>
      </c>
      <c r="M360" s="6" t="n">
        <f aca="false">IF(I360&gt;31,J360-O360,J360)</f>
        <v>41.37</v>
      </c>
      <c r="N360" s="1" t="s">
        <v>16</v>
      </c>
      <c r="O360" s="1" t="n">
        <v>0.7</v>
      </c>
      <c r="P360" s="1" t="n">
        <f aca="false">IF(N360="Delivery Truck",J360-O360,J360)</f>
        <v>41.37</v>
      </c>
    </row>
    <row r="361" customFormat="false" ht="13.8" hidden="false" customHeight="false" outlineLevel="0" collapsed="false">
      <c r="D361" s="1" t="n">
        <v>2240</v>
      </c>
      <c r="E361" s="5" t="n">
        <v>40973</v>
      </c>
      <c r="F361" s="1" t="s">
        <v>30</v>
      </c>
      <c r="G361" s="1" t="n">
        <v>17</v>
      </c>
      <c r="H361" s="6" t="str">
        <f aca="false">IF(G361&gt;=30,"Large",IF(G361&lt;=15,"Small","Medium"))</f>
        <v>Medium</v>
      </c>
      <c r="I361" s="6" t="n">
        <f aca="false">VLOOKUP(G361,$A$3:$B$12,1)</f>
        <v>16</v>
      </c>
      <c r="J361" s="1" t="n">
        <v>186.02</v>
      </c>
      <c r="K361" s="6" t="n">
        <f aca="false">IF(I361 &gt;31,0.01,0)</f>
        <v>0</v>
      </c>
      <c r="L361" s="7" t="n">
        <f aca="false">J361-(J361*K361)</f>
        <v>186.02</v>
      </c>
      <c r="M361" s="6" t="n">
        <f aca="false">IF(I361&gt;31,J361-O361,J361)</f>
        <v>186.02</v>
      </c>
      <c r="N361" s="1" t="s">
        <v>16</v>
      </c>
      <c r="O361" s="1" t="n">
        <v>5.16</v>
      </c>
      <c r="P361" s="1" t="n">
        <f aca="false">IF(N361="Delivery Truck",J361-O361,J361)</f>
        <v>186.02</v>
      </c>
    </row>
    <row r="362" customFormat="false" ht="13.8" hidden="false" customHeight="false" outlineLevel="0" collapsed="false">
      <c r="D362" s="1" t="n">
        <v>42437</v>
      </c>
      <c r="E362" s="5" t="n">
        <v>40973</v>
      </c>
      <c r="F362" s="1" t="s">
        <v>23</v>
      </c>
      <c r="G362" s="1" t="n">
        <v>43</v>
      </c>
      <c r="H362" s="6" t="str">
        <f aca="false">IF(G362&gt;=30,"Large",IF(G362&lt;=15,"Small","Medium"))</f>
        <v>Large</v>
      </c>
      <c r="I362" s="6" t="n">
        <f aca="false">VLOOKUP(G362,$A$3:$B$12,1)</f>
        <v>41</v>
      </c>
      <c r="J362" s="1" t="n">
        <v>19461.8</v>
      </c>
      <c r="K362" s="6" t="n">
        <f aca="false">IF(I362 &gt;31,0.01,0)</f>
        <v>0.01</v>
      </c>
      <c r="L362" s="7" t="n">
        <f aca="false">J362-(J362*K362)</f>
        <v>19267.182</v>
      </c>
      <c r="M362" s="6" t="n">
        <f aca="false">IF(I362&gt;31,J362-O362,J362)</f>
        <v>19412.8</v>
      </c>
      <c r="N362" s="1" t="s">
        <v>13</v>
      </c>
      <c r="O362" s="1" t="n">
        <v>49</v>
      </c>
      <c r="P362" s="1" t="n">
        <f aca="false">IF(N362="Delivery Truck",J362-O362,J362)</f>
        <v>19412.8</v>
      </c>
    </row>
    <row r="363" customFormat="false" ht="13.8" hidden="false" customHeight="false" outlineLevel="0" collapsed="false">
      <c r="D363" s="1" t="n">
        <v>42437</v>
      </c>
      <c r="E363" s="5" t="n">
        <v>40973</v>
      </c>
      <c r="F363" s="1" t="s">
        <v>23</v>
      </c>
      <c r="G363" s="1" t="n">
        <v>14</v>
      </c>
      <c r="H363" s="6" t="str">
        <f aca="false">IF(G363&gt;=30,"Large",IF(G363&lt;=15,"Small","Medium"))</f>
        <v>Small</v>
      </c>
      <c r="I363" s="6" t="n">
        <f aca="false">VLOOKUP(G363,$A$3:$B$12,1)</f>
        <v>11</v>
      </c>
      <c r="J363" s="1" t="n">
        <v>313.85</v>
      </c>
      <c r="K363" s="6" t="n">
        <f aca="false">IF(I363 &gt;31,0.01,0)</f>
        <v>0</v>
      </c>
      <c r="L363" s="7" t="n">
        <f aca="false">J363-(J363*K363)</f>
        <v>313.85</v>
      </c>
      <c r="M363" s="6" t="n">
        <f aca="false">IF(I363&gt;31,J363-O363,J363)</f>
        <v>313.85</v>
      </c>
      <c r="N363" s="1" t="s">
        <v>16</v>
      </c>
      <c r="O363" s="1" t="n">
        <v>8.99</v>
      </c>
      <c r="P363" s="1" t="n">
        <f aca="false">IF(N363="Delivery Truck",J363-O363,J363)</f>
        <v>313.85</v>
      </c>
    </row>
    <row r="364" customFormat="false" ht="13.8" hidden="false" customHeight="false" outlineLevel="0" collapsed="false">
      <c r="D364" s="1" t="n">
        <v>2240</v>
      </c>
      <c r="E364" s="5" t="n">
        <v>40973</v>
      </c>
      <c r="F364" s="1" t="s">
        <v>30</v>
      </c>
      <c r="G364" s="1" t="n">
        <v>5</v>
      </c>
      <c r="H364" s="6" t="str">
        <f aca="false">IF(G364&gt;=30,"Large",IF(G364&lt;=15,"Small","Medium"))</f>
        <v>Small</v>
      </c>
      <c r="I364" s="6" t="n">
        <f aca="false">VLOOKUP(G364,$A$3:$B$12,1)</f>
        <v>1</v>
      </c>
      <c r="J364" s="1" t="n">
        <v>142.44</v>
      </c>
      <c r="K364" s="6" t="n">
        <f aca="false">IF(I364 &gt;31,0.01,0)</f>
        <v>0</v>
      </c>
      <c r="L364" s="7" t="n">
        <f aca="false">J364-(J364*K364)</f>
        <v>142.44</v>
      </c>
      <c r="M364" s="6" t="n">
        <f aca="false">IF(I364&gt;31,J364-O364,J364)</f>
        <v>142.44</v>
      </c>
      <c r="N364" s="1" t="s">
        <v>16</v>
      </c>
      <c r="O364" s="1" t="n">
        <v>6.17</v>
      </c>
      <c r="P364" s="1" t="n">
        <f aca="false">IF(N364="Delivery Truck",J364-O364,J364)</f>
        <v>142.44</v>
      </c>
    </row>
    <row r="365" customFormat="false" ht="13.8" hidden="false" customHeight="false" outlineLevel="0" collapsed="false">
      <c r="D365" s="1" t="n">
        <v>24677</v>
      </c>
      <c r="E365" s="5" t="n">
        <v>40973</v>
      </c>
      <c r="F365" s="1" t="s">
        <v>15</v>
      </c>
      <c r="G365" s="1" t="n">
        <v>44</v>
      </c>
      <c r="H365" s="6" t="str">
        <f aca="false">IF(G365&gt;=30,"Large",IF(G365&lt;=15,"Small","Medium"))</f>
        <v>Large</v>
      </c>
      <c r="I365" s="6" t="n">
        <f aca="false">VLOOKUP(G365,$A$3:$B$12,1)</f>
        <v>41</v>
      </c>
      <c r="J365" s="1" t="n">
        <v>364.4</v>
      </c>
      <c r="K365" s="6" t="n">
        <f aca="false">IF(I365 &gt;31,0.01,0)</f>
        <v>0.01</v>
      </c>
      <c r="L365" s="7" t="n">
        <f aca="false">J365-(J365*K365)</f>
        <v>360.756</v>
      </c>
      <c r="M365" s="6" t="n">
        <f aca="false">IF(I365&gt;31,J365-O365,J365)</f>
        <v>362.41</v>
      </c>
      <c r="N365" s="1" t="s">
        <v>16</v>
      </c>
      <c r="O365" s="1" t="n">
        <v>1.99</v>
      </c>
      <c r="P365" s="1" t="n">
        <f aca="false">IF(N365="Delivery Truck",J365-O365,J365)</f>
        <v>364.4</v>
      </c>
    </row>
    <row r="366" customFormat="false" ht="13.8" hidden="false" customHeight="false" outlineLevel="0" collapsed="false">
      <c r="D366" s="1" t="n">
        <v>15044</v>
      </c>
      <c r="E366" s="5" t="n">
        <v>40974</v>
      </c>
      <c r="F366" s="1" t="s">
        <v>15</v>
      </c>
      <c r="G366" s="1" t="n">
        <v>42</v>
      </c>
      <c r="H366" s="6" t="str">
        <f aca="false">IF(G366&gt;=30,"Large",IF(G366&lt;=15,"Small","Medium"))</f>
        <v>Large</v>
      </c>
      <c r="I366" s="6" t="n">
        <f aca="false">VLOOKUP(G366,$A$3:$B$12,1)</f>
        <v>41</v>
      </c>
      <c r="J366" s="1" t="n">
        <v>1681.6</v>
      </c>
      <c r="K366" s="6" t="n">
        <f aca="false">IF(I366 &gt;31,0.01,0)</f>
        <v>0.01</v>
      </c>
      <c r="L366" s="7" t="n">
        <f aca="false">J366-(J366*K366)</f>
        <v>1664.784</v>
      </c>
      <c r="M366" s="6" t="n">
        <f aca="false">IF(I366&gt;31,J366-O366,J366)</f>
        <v>1671.35</v>
      </c>
      <c r="N366" s="1" t="s">
        <v>16</v>
      </c>
      <c r="O366" s="1" t="n">
        <v>10.25</v>
      </c>
      <c r="P366" s="1" t="n">
        <f aca="false">IF(N366="Delivery Truck",J366-O366,J366)</f>
        <v>1681.6</v>
      </c>
    </row>
    <row r="367" customFormat="false" ht="13.8" hidden="false" customHeight="false" outlineLevel="0" collapsed="false">
      <c r="D367" s="1" t="n">
        <v>13991</v>
      </c>
      <c r="E367" s="5" t="n">
        <v>40974</v>
      </c>
      <c r="F367" s="1" t="s">
        <v>34</v>
      </c>
      <c r="G367" s="1" t="n">
        <v>21</v>
      </c>
      <c r="H367" s="6" t="str">
        <f aca="false">IF(G367&gt;=30,"Large",IF(G367&lt;=15,"Small","Medium"))</f>
        <v>Medium</v>
      </c>
      <c r="I367" s="6" t="n">
        <f aca="false">VLOOKUP(G367,$A$3:$B$12,1)</f>
        <v>21</v>
      </c>
      <c r="J367" s="1" t="n">
        <v>1839.448</v>
      </c>
      <c r="K367" s="6" t="n">
        <f aca="false">IF(I367 &gt;31,0.01,0)</f>
        <v>0</v>
      </c>
      <c r="L367" s="7" t="n">
        <f aca="false">J367-(J367*K367)</f>
        <v>1839.448</v>
      </c>
      <c r="M367" s="6" t="n">
        <f aca="false">IF(I367&gt;31,J367-O367,J367)</f>
        <v>1839.448</v>
      </c>
      <c r="N367" s="1" t="s">
        <v>16</v>
      </c>
      <c r="O367" s="1" t="n">
        <v>69</v>
      </c>
      <c r="P367" s="1" t="n">
        <f aca="false">IF(N367="Delivery Truck",J367-O367,J367)</f>
        <v>1839.448</v>
      </c>
    </row>
    <row r="368" customFormat="false" ht="13.8" hidden="false" customHeight="false" outlineLevel="0" collapsed="false">
      <c r="D368" s="1" t="n">
        <v>13991</v>
      </c>
      <c r="E368" s="5" t="n">
        <v>40974</v>
      </c>
      <c r="F368" s="1" t="s">
        <v>34</v>
      </c>
      <c r="G368" s="1" t="n">
        <v>24</v>
      </c>
      <c r="H368" s="6" t="str">
        <f aca="false">IF(G368&gt;=30,"Large",IF(G368&lt;=15,"Small","Medium"))</f>
        <v>Medium</v>
      </c>
      <c r="I368" s="6" t="n">
        <f aca="false">VLOOKUP(G368,$A$3:$B$12,1)</f>
        <v>21</v>
      </c>
      <c r="J368" s="1" t="n">
        <v>170.7</v>
      </c>
      <c r="K368" s="6" t="n">
        <f aca="false">IF(I368 &gt;31,0.01,0)</f>
        <v>0</v>
      </c>
      <c r="L368" s="7" t="n">
        <f aca="false">J368-(J368*K368)</f>
        <v>170.7</v>
      </c>
      <c r="M368" s="6" t="n">
        <f aca="false">IF(I368&gt;31,J368-O368,J368)</f>
        <v>170.7</v>
      </c>
      <c r="N368" s="1" t="s">
        <v>16</v>
      </c>
      <c r="O368" s="1" t="n">
        <v>2.74</v>
      </c>
      <c r="P368" s="1" t="n">
        <f aca="false">IF(N368="Delivery Truck",J368-O368,J368)</f>
        <v>170.7</v>
      </c>
    </row>
    <row r="369" customFormat="false" ht="13.8" hidden="false" customHeight="false" outlineLevel="0" collapsed="false">
      <c r="D369" s="1" t="n">
        <v>51876</v>
      </c>
      <c r="E369" s="5" t="n">
        <v>40974</v>
      </c>
      <c r="F369" s="1" t="s">
        <v>23</v>
      </c>
      <c r="G369" s="1" t="n">
        <v>2</v>
      </c>
      <c r="H369" s="6" t="str">
        <f aca="false">IF(G369&gt;=30,"Large",IF(G369&lt;=15,"Small","Medium"))</f>
        <v>Small</v>
      </c>
      <c r="I369" s="6" t="n">
        <f aca="false">VLOOKUP(G369,$A$3:$B$12,1)</f>
        <v>1</v>
      </c>
      <c r="J369" s="1" t="n">
        <v>95.0555</v>
      </c>
      <c r="K369" s="6" t="n">
        <f aca="false">IF(I369 &gt;31,0.01,0)</f>
        <v>0</v>
      </c>
      <c r="L369" s="7" t="n">
        <f aca="false">J369-(J369*K369)</f>
        <v>95.0555</v>
      </c>
      <c r="M369" s="6" t="n">
        <f aca="false">IF(I369&gt;31,J369-O369,J369)</f>
        <v>95.0555</v>
      </c>
      <c r="N369" s="1" t="s">
        <v>16</v>
      </c>
      <c r="O369" s="1" t="n">
        <v>5</v>
      </c>
      <c r="P369" s="1" t="n">
        <f aca="false">IF(N369="Delivery Truck",J369-O369,J369)</f>
        <v>95.0555</v>
      </c>
    </row>
    <row r="370" customFormat="false" ht="13.8" hidden="false" customHeight="false" outlineLevel="0" collapsed="false">
      <c r="D370" s="1" t="n">
        <v>52645</v>
      </c>
      <c r="E370" s="5" t="n">
        <v>40975</v>
      </c>
      <c r="F370" s="1" t="s">
        <v>15</v>
      </c>
      <c r="G370" s="1" t="n">
        <v>11</v>
      </c>
      <c r="H370" s="6" t="str">
        <f aca="false">IF(G370&gt;=30,"Large",IF(G370&lt;=15,"Small","Medium"))</f>
        <v>Small</v>
      </c>
      <c r="I370" s="6" t="n">
        <f aca="false">VLOOKUP(G370,$A$3:$B$12,1)</f>
        <v>11</v>
      </c>
      <c r="J370" s="1" t="n">
        <v>64.34</v>
      </c>
      <c r="K370" s="6" t="n">
        <f aca="false">IF(I370 &gt;31,0.01,0)</f>
        <v>0</v>
      </c>
      <c r="L370" s="7" t="n">
        <f aca="false">J370-(J370*K370)</f>
        <v>64.34</v>
      </c>
      <c r="M370" s="6" t="n">
        <f aca="false">IF(I370&gt;31,J370-O370,J370)</f>
        <v>64.34</v>
      </c>
      <c r="N370" s="1" t="s">
        <v>16</v>
      </c>
      <c r="O370" s="1" t="n">
        <v>2.27</v>
      </c>
      <c r="P370" s="1" t="n">
        <f aca="false">IF(N370="Delivery Truck",J370-O370,J370)</f>
        <v>64.34</v>
      </c>
    </row>
    <row r="371" customFormat="false" ht="13.8" hidden="false" customHeight="false" outlineLevel="0" collapsed="false">
      <c r="D371" s="1" t="n">
        <v>55651</v>
      </c>
      <c r="E371" s="5" t="n">
        <v>40975</v>
      </c>
      <c r="F371" s="1" t="s">
        <v>19</v>
      </c>
      <c r="G371" s="1" t="n">
        <v>41</v>
      </c>
      <c r="H371" s="6" t="str">
        <f aca="false">IF(G371&gt;=30,"Large",IF(G371&lt;=15,"Small","Medium"))</f>
        <v>Large</v>
      </c>
      <c r="I371" s="6" t="n">
        <f aca="false">VLOOKUP(G371,$A$3:$B$12,1)</f>
        <v>41</v>
      </c>
      <c r="J371" s="1" t="n">
        <v>830.53</v>
      </c>
      <c r="K371" s="6" t="n">
        <f aca="false">IF(I371 &gt;31,0.01,0)</f>
        <v>0.01</v>
      </c>
      <c r="L371" s="7" t="n">
        <f aca="false">J371-(J371*K371)</f>
        <v>822.2247</v>
      </c>
      <c r="M371" s="6" t="n">
        <f aca="false">IF(I371&gt;31,J371-O371,J371)</f>
        <v>821.54</v>
      </c>
      <c r="N371" s="1" t="s">
        <v>16</v>
      </c>
      <c r="O371" s="1" t="n">
        <v>8.99</v>
      </c>
      <c r="P371" s="1" t="n">
        <f aca="false">IF(N371="Delivery Truck",J371-O371,J371)</f>
        <v>830.53</v>
      </c>
    </row>
    <row r="372" customFormat="false" ht="13.8" hidden="false" customHeight="false" outlineLevel="0" collapsed="false">
      <c r="D372" s="1" t="n">
        <v>55651</v>
      </c>
      <c r="E372" s="5" t="n">
        <v>40975</v>
      </c>
      <c r="F372" s="1" t="s">
        <v>19</v>
      </c>
      <c r="G372" s="1" t="n">
        <v>11</v>
      </c>
      <c r="H372" s="6" t="str">
        <f aca="false">IF(G372&gt;=30,"Large",IF(G372&lt;=15,"Small","Medium"))</f>
        <v>Small</v>
      </c>
      <c r="I372" s="6" t="n">
        <f aca="false">VLOOKUP(G372,$A$3:$B$12,1)</f>
        <v>11</v>
      </c>
      <c r="J372" s="1" t="n">
        <v>995.724</v>
      </c>
      <c r="K372" s="6" t="n">
        <f aca="false">IF(I372 &gt;31,0.01,0)</f>
        <v>0</v>
      </c>
      <c r="L372" s="7" t="n">
        <f aca="false">J372-(J372*K372)</f>
        <v>995.724</v>
      </c>
      <c r="M372" s="6" t="n">
        <f aca="false">IF(I372&gt;31,J372-O372,J372)</f>
        <v>995.724</v>
      </c>
      <c r="N372" s="1" t="s">
        <v>16</v>
      </c>
      <c r="O372" s="1" t="n">
        <v>2.5</v>
      </c>
      <c r="P372" s="1" t="n">
        <f aca="false">IF(N372="Delivery Truck",J372-O372,J372)</f>
        <v>995.724</v>
      </c>
    </row>
    <row r="373" customFormat="false" ht="13.8" hidden="false" customHeight="false" outlineLevel="0" collapsed="false">
      <c r="D373" s="1" t="n">
        <v>52645</v>
      </c>
      <c r="E373" s="5" t="n">
        <v>40975</v>
      </c>
      <c r="F373" s="1" t="s">
        <v>15</v>
      </c>
      <c r="G373" s="1" t="n">
        <v>10</v>
      </c>
      <c r="H373" s="6" t="str">
        <f aca="false">IF(G373&gt;=30,"Large",IF(G373&lt;=15,"Small","Medium"))</f>
        <v>Small</v>
      </c>
      <c r="I373" s="6" t="n">
        <f aca="false">VLOOKUP(G373,$A$3:$B$12,1)</f>
        <v>6</v>
      </c>
      <c r="J373" s="1" t="n">
        <v>693.02</v>
      </c>
      <c r="K373" s="6" t="n">
        <f aca="false">IF(I373 &gt;31,0.01,0)</f>
        <v>0</v>
      </c>
      <c r="L373" s="7" t="n">
        <f aca="false">J373-(J373*K373)</f>
        <v>693.02</v>
      </c>
      <c r="M373" s="6" t="n">
        <f aca="false">IF(I373&gt;31,J373-O373,J373)</f>
        <v>693.02</v>
      </c>
      <c r="N373" s="1" t="s">
        <v>16</v>
      </c>
      <c r="O373" s="1" t="n">
        <v>3.5</v>
      </c>
      <c r="P373" s="1" t="n">
        <f aca="false">IF(N373="Delivery Truck",J373-O373,J373)</f>
        <v>693.02</v>
      </c>
    </row>
    <row r="374" customFormat="false" ht="13.8" hidden="false" customHeight="false" outlineLevel="0" collapsed="false">
      <c r="D374" s="1" t="n">
        <v>55651</v>
      </c>
      <c r="E374" s="5" t="n">
        <v>40975</v>
      </c>
      <c r="F374" s="1" t="s">
        <v>19</v>
      </c>
      <c r="G374" s="1" t="n">
        <v>2</v>
      </c>
      <c r="H374" s="6" t="str">
        <f aca="false">IF(G374&gt;=30,"Large",IF(G374&lt;=15,"Small","Medium"))</f>
        <v>Small</v>
      </c>
      <c r="I374" s="6" t="n">
        <f aca="false">VLOOKUP(G374,$A$3:$B$12,1)</f>
        <v>1</v>
      </c>
      <c r="J374" s="1" t="n">
        <v>79.93</v>
      </c>
      <c r="K374" s="6" t="n">
        <f aca="false">IF(I374 &gt;31,0.01,0)</f>
        <v>0</v>
      </c>
      <c r="L374" s="7" t="n">
        <f aca="false">J374-(J374*K374)</f>
        <v>79.93</v>
      </c>
      <c r="M374" s="6" t="n">
        <f aca="false">IF(I374&gt;31,J374-O374,J374)</f>
        <v>79.93</v>
      </c>
      <c r="N374" s="1" t="s">
        <v>16</v>
      </c>
      <c r="O374" s="1" t="n">
        <v>19.99</v>
      </c>
      <c r="P374" s="1" t="n">
        <f aca="false">IF(N374="Delivery Truck",J374-O374,J374)</f>
        <v>79.93</v>
      </c>
    </row>
    <row r="375" customFormat="false" ht="13.8" hidden="false" customHeight="false" outlineLevel="0" collapsed="false">
      <c r="D375" s="1" t="n">
        <v>59586</v>
      </c>
      <c r="E375" s="5" t="n">
        <v>40975</v>
      </c>
      <c r="F375" s="1" t="s">
        <v>15</v>
      </c>
      <c r="G375" s="1" t="n">
        <v>25</v>
      </c>
      <c r="H375" s="6" t="str">
        <f aca="false">IF(G375&gt;=30,"Large",IF(G375&lt;=15,"Small","Medium"))</f>
        <v>Medium</v>
      </c>
      <c r="I375" s="6" t="n">
        <f aca="false">VLOOKUP(G375,$A$3:$B$12,1)</f>
        <v>21</v>
      </c>
      <c r="J375" s="1" t="n">
        <v>167.23</v>
      </c>
      <c r="K375" s="6" t="n">
        <f aca="false">IF(I375 &gt;31,0.01,0)</f>
        <v>0</v>
      </c>
      <c r="L375" s="7" t="n">
        <f aca="false">J375-(J375*K375)</f>
        <v>167.23</v>
      </c>
      <c r="M375" s="6" t="n">
        <f aca="false">IF(I375&gt;31,J375-O375,J375)</f>
        <v>167.23</v>
      </c>
      <c r="N375" s="1" t="s">
        <v>16</v>
      </c>
      <c r="O375" s="1" t="n">
        <v>5.41</v>
      </c>
      <c r="P375" s="1" t="n">
        <f aca="false">IF(N375="Delivery Truck",J375-O375,J375)</f>
        <v>167.23</v>
      </c>
    </row>
    <row r="376" customFormat="false" ht="13.8" hidden="false" customHeight="false" outlineLevel="0" collapsed="false">
      <c r="D376" s="1" t="n">
        <v>49602</v>
      </c>
      <c r="E376" s="5" t="n">
        <v>40976</v>
      </c>
      <c r="F376" s="1" t="s">
        <v>30</v>
      </c>
      <c r="G376" s="1" t="n">
        <v>31</v>
      </c>
      <c r="H376" s="6" t="str">
        <f aca="false">IF(G376&gt;=30,"Large",IF(G376&lt;=15,"Small","Medium"))</f>
        <v>Large</v>
      </c>
      <c r="I376" s="6" t="n">
        <f aca="false">VLOOKUP(G376,$A$3:$B$12,1)</f>
        <v>31</v>
      </c>
      <c r="J376" s="1" t="n">
        <v>4878.64</v>
      </c>
      <c r="K376" s="6" t="n">
        <f aca="false">IF(I376 &gt;31,0.01,0)</f>
        <v>0</v>
      </c>
      <c r="L376" s="7" t="n">
        <f aca="false">J376-(J376*K376)</f>
        <v>4878.64</v>
      </c>
      <c r="M376" s="6" t="n">
        <f aca="false">IF(I376&gt;31,J376-O376,J376)</f>
        <v>4878.64</v>
      </c>
      <c r="N376" s="1" t="s">
        <v>13</v>
      </c>
      <c r="O376" s="1" t="n">
        <v>66.27</v>
      </c>
      <c r="P376" s="1" t="n">
        <f aca="false">IF(N376="Delivery Truck",J376-O376,J376)</f>
        <v>4812.37</v>
      </c>
    </row>
    <row r="377" customFormat="false" ht="13.8" hidden="false" customHeight="false" outlineLevel="0" collapsed="false">
      <c r="D377" s="1" t="n">
        <v>31523</v>
      </c>
      <c r="E377" s="5" t="n">
        <v>40976</v>
      </c>
      <c r="F377" s="1" t="s">
        <v>15</v>
      </c>
      <c r="G377" s="1" t="n">
        <v>19</v>
      </c>
      <c r="H377" s="6" t="str">
        <f aca="false">IF(G377&gt;=30,"Large",IF(G377&lt;=15,"Small","Medium"))</f>
        <v>Medium</v>
      </c>
      <c r="I377" s="6" t="n">
        <f aca="false">VLOOKUP(G377,$A$3:$B$12,1)</f>
        <v>16</v>
      </c>
      <c r="J377" s="1" t="n">
        <v>179.33</v>
      </c>
      <c r="K377" s="6" t="n">
        <f aca="false">IF(I377 &gt;31,0.01,0)</f>
        <v>0</v>
      </c>
      <c r="L377" s="7" t="n">
        <f aca="false">J377-(J377*K377)</f>
        <v>179.33</v>
      </c>
      <c r="M377" s="6" t="n">
        <f aca="false">IF(I377&gt;31,J377-O377,J377)</f>
        <v>179.33</v>
      </c>
      <c r="N377" s="1" t="s">
        <v>16</v>
      </c>
      <c r="O377" s="1" t="n">
        <v>8.29</v>
      </c>
      <c r="P377" s="1" t="n">
        <f aca="false">IF(N377="Delivery Truck",J377-O377,J377)</f>
        <v>179.33</v>
      </c>
    </row>
    <row r="378" customFormat="false" ht="13.8" hidden="false" customHeight="false" outlineLevel="0" collapsed="false">
      <c r="D378" s="1" t="n">
        <v>31523</v>
      </c>
      <c r="E378" s="5" t="n">
        <v>40976</v>
      </c>
      <c r="F378" s="1" t="s">
        <v>15</v>
      </c>
      <c r="G378" s="1" t="n">
        <v>17</v>
      </c>
      <c r="H378" s="6" t="str">
        <f aca="false">IF(G378&gt;=30,"Large",IF(G378&lt;=15,"Small","Medium"))</f>
        <v>Medium</v>
      </c>
      <c r="I378" s="6" t="n">
        <f aca="false">VLOOKUP(G378,$A$3:$B$12,1)</f>
        <v>16</v>
      </c>
      <c r="J378" s="1" t="n">
        <v>105.85</v>
      </c>
      <c r="K378" s="6" t="n">
        <f aca="false">IF(I378 &gt;31,0.01,0)</f>
        <v>0</v>
      </c>
      <c r="L378" s="7" t="n">
        <f aca="false">J378-(J378*K378)</f>
        <v>105.85</v>
      </c>
      <c r="M378" s="6" t="n">
        <f aca="false">IF(I378&gt;31,J378-O378,J378)</f>
        <v>105.85</v>
      </c>
      <c r="N378" s="1" t="s">
        <v>16</v>
      </c>
      <c r="O378" s="1" t="n">
        <v>2.74</v>
      </c>
      <c r="P378" s="1" t="n">
        <f aca="false">IF(N378="Delivery Truck",J378-O378,J378)</f>
        <v>105.85</v>
      </c>
    </row>
    <row r="379" customFormat="false" ht="13.8" hidden="false" customHeight="false" outlineLevel="0" collapsed="false">
      <c r="D379" s="1" t="n">
        <v>51620</v>
      </c>
      <c r="E379" s="5" t="n">
        <v>40976</v>
      </c>
      <c r="F379" s="1" t="s">
        <v>19</v>
      </c>
      <c r="G379" s="1" t="n">
        <v>12</v>
      </c>
      <c r="H379" s="6" t="str">
        <f aca="false">IF(G379&gt;=30,"Large",IF(G379&lt;=15,"Small","Medium"))</f>
        <v>Small</v>
      </c>
      <c r="I379" s="6" t="n">
        <f aca="false">VLOOKUP(G379,$A$3:$B$12,1)</f>
        <v>11</v>
      </c>
      <c r="J379" s="1" t="n">
        <v>173.97</v>
      </c>
      <c r="K379" s="6" t="n">
        <f aca="false">IF(I379 &gt;31,0.01,0)</f>
        <v>0</v>
      </c>
      <c r="L379" s="7" t="n">
        <f aca="false">J379-(J379*K379)</f>
        <v>173.97</v>
      </c>
      <c r="M379" s="6" t="n">
        <f aca="false">IF(I379&gt;31,J379-O379,J379)</f>
        <v>173.97</v>
      </c>
      <c r="N379" s="1" t="s">
        <v>16</v>
      </c>
      <c r="O379" s="1" t="n">
        <v>4.51</v>
      </c>
      <c r="P379" s="1" t="n">
        <f aca="false">IF(N379="Delivery Truck",J379-O379,J379)</f>
        <v>173.97</v>
      </c>
    </row>
    <row r="380" customFormat="false" ht="13.8" hidden="false" customHeight="false" outlineLevel="0" collapsed="false">
      <c r="D380" s="1" t="n">
        <v>22085</v>
      </c>
      <c r="E380" s="5" t="n">
        <v>40977</v>
      </c>
      <c r="F380" s="1" t="s">
        <v>15</v>
      </c>
      <c r="G380" s="1" t="n">
        <v>27</v>
      </c>
      <c r="H380" s="6" t="str">
        <f aca="false">IF(G380&gt;=30,"Large",IF(G380&lt;=15,"Small","Medium"))</f>
        <v>Medium</v>
      </c>
      <c r="I380" s="6" t="n">
        <f aca="false">VLOOKUP(G380,$A$3:$B$12,1)</f>
        <v>26</v>
      </c>
      <c r="J380" s="1" t="n">
        <v>485.03</v>
      </c>
      <c r="K380" s="6" t="n">
        <f aca="false">IF(I380 &gt;31,0.01,0)</f>
        <v>0</v>
      </c>
      <c r="L380" s="7" t="n">
        <f aca="false">J380-(J380*K380)</f>
        <v>485.03</v>
      </c>
      <c r="M380" s="6" t="n">
        <f aca="false">IF(I380&gt;31,J380-O380,J380)</f>
        <v>485.03</v>
      </c>
      <c r="N380" s="1" t="s">
        <v>16</v>
      </c>
      <c r="O380" s="1" t="n">
        <v>9.47</v>
      </c>
      <c r="P380" s="1" t="n">
        <f aca="false">IF(N380="Delivery Truck",J380-O380,J380)</f>
        <v>485.03</v>
      </c>
    </row>
    <row r="381" customFormat="false" ht="13.8" hidden="false" customHeight="false" outlineLevel="0" collapsed="false">
      <c r="D381" s="1" t="n">
        <v>2848</v>
      </c>
      <c r="E381" s="5" t="n">
        <v>40977</v>
      </c>
      <c r="F381" s="1" t="s">
        <v>23</v>
      </c>
      <c r="G381" s="1" t="n">
        <v>35</v>
      </c>
      <c r="H381" s="6" t="str">
        <f aca="false">IF(G381&gt;=30,"Large",IF(G381&lt;=15,"Small","Medium"))</f>
        <v>Large</v>
      </c>
      <c r="I381" s="6" t="n">
        <f aca="false">VLOOKUP(G381,$A$3:$B$12,1)</f>
        <v>31</v>
      </c>
      <c r="J381" s="1" t="n">
        <v>1476.39</v>
      </c>
      <c r="K381" s="6" t="n">
        <f aca="false">IF(I381 &gt;31,0.01,0)</f>
        <v>0</v>
      </c>
      <c r="L381" s="7" t="n">
        <f aca="false">J381-(J381*K381)</f>
        <v>1476.39</v>
      </c>
      <c r="M381" s="6" t="n">
        <f aca="false">IF(I381&gt;31,J381-O381,J381)</f>
        <v>1476.39</v>
      </c>
      <c r="N381" s="1" t="s">
        <v>21</v>
      </c>
      <c r="O381" s="1" t="n">
        <v>15.9</v>
      </c>
      <c r="P381" s="1" t="n">
        <f aca="false">IF(N381="Delivery Truck",J381-O381,J381)</f>
        <v>1476.39</v>
      </c>
    </row>
    <row r="382" customFormat="false" ht="13.8" hidden="false" customHeight="false" outlineLevel="0" collapsed="false">
      <c r="D382" s="1" t="n">
        <v>22085</v>
      </c>
      <c r="E382" s="5" t="n">
        <v>40977</v>
      </c>
      <c r="F382" s="1" t="s">
        <v>15</v>
      </c>
      <c r="G382" s="1" t="n">
        <v>41</v>
      </c>
      <c r="H382" s="6" t="str">
        <f aca="false">IF(G382&gt;=30,"Large",IF(G382&lt;=15,"Small","Medium"))</f>
        <v>Large</v>
      </c>
      <c r="I382" s="6" t="n">
        <f aca="false">VLOOKUP(G382,$A$3:$B$12,1)</f>
        <v>41</v>
      </c>
      <c r="J382" s="1" t="n">
        <v>265.61</v>
      </c>
      <c r="K382" s="6" t="n">
        <f aca="false">IF(I382 &gt;31,0.01,0)</f>
        <v>0.01</v>
      </c>
      <c r="L382" s="7" t="n">
        <f aca="false">J382-(J382*K382)</f>
        <v>262.9539</v>
      </c>
      <c r="M382" s="6" t="n">
        <f aca="false">IF(I382&gt;31,J382-O382,J382)</f>
        <v>258.24</v>
      </c>
      <c r="N382" s="1" t="s">
        <v>16</v>
      </c>
      <c r="O382" s="1" t="n">
        <v>7.37</v>
      </c>
      <c r="P382" s="1" t="n">
        <f aca="false">IF(N382="Delivery Truck",J382-O382,J382)</f>
        <v>265.61</v>
      </c>
    </row>
    <row r="383" customFormat="false" ht="13.8" hidden="false" customHeight="false" outlineLevel="0" collapsed="false">
      <c r="D383" s="1" t="n">
        <v>2848</v>
      </c>
      <c r="E383" s="5" t="n">
        <v>40977</v>
      </c>
      <c r="F383" s="1" t="s">
        <v>23</v>
      </c>
      <c r="G383" s="1" t="n">
        <v>8</v>
      </c>
      <c r="H383" s="6" t="str">
        <f aca="false">IF(G383&gt;=30,"Large",IF(G383&lt;=15,"Small","Medium"))</f>
        <v>Small</v>
      </c>
      <c r="I383" s="6" t="n">
        <f aca="false">VLOOKUP(G383,$A$3:$B$12,1)</f>
        <v>6</v>
      </c>
      <c r="J383" s="1" t="n">
        <v>863.583</v>
      </c>
      <c r="K383" s="6" t="n">
        <f aca="false">IF(I383 &gt;31,0.01,0)</f>
        <v>0</v>
      </c>
      <c r="L383" s="7" t="n">
        <f aca="false">J383-(J383*K383)</f>
        <v>863.583</v>
      </c>
      <c r="M383" s="6" t="n">
        <f aca="false">IF(I383&gt;31,J383-O383,J383)</f>
        <v>863.583</v>
      </c>
      <c r="N383" s="1" t="s">
        <v>16</v>
      </c>
      <c r="O383" s="1" t="n">
        <v>8.99</v>
      </c>
      <c r="P383" s="1" t="n">
        <f aca="false">IF(N383="Delivery Truck",J383-O383,J383)</f>
        <v>863.583</v>
      </c>
    </row>
    <row r="384" customFormat="false" ht="13.8" hidden="false" customHeight="false" outlineLevel="0" collapsed="false">
      <c r="D384" s="1" t="n">
        <v>42471</v>
      </c>
      <c r="E384" s="5" t="n">
        <v>40977</v>
      </c>
      <c r="F384" s="1" t="s">
        <v>15</v>
      </c>
      <c r="G384" s="1" t="n">
        <v>23</v>
      </c>
      <c r="H384" s="6" t="str">
        <f aca="false">IF(G384&gt;=30,"Large",IF(G384&lt;=15,"Small","Medium"))</f>
        <v>Medium</v>
      </c>
      <c r="I384" s="6" t="n">
        <f aca="false">VLOOKUP(G384,$A$3:$B$12,1)</f>
        <v>21</v>
      </c>
      <c r="J384" s="1" t="n">
        <v>44.89</v>
      </c>
      <c r="K384" s="6" t="n">
        <f aca="false">IF(I384 &gt;31,0.01,0)</f>
        <v>0</v>
      </c>
      <c r="L384" s="7" t="n">
        <f aca="false">J384-(J384*K384)</f>
        <v>44.89</v>
      </c>
      <c r="M384" s="6" t="n">
        <f aca="false">IF(I384&gt;31,J384-O384,J384)</f>
        <v>44.89</v>
      </c>
      <c r="N384" s="1" t="s">
        <v>16</v>
      </c>
      <c r="O384" s="1" t="n">
        <v>1.63</v>
      </c>
      <c r="P384" s="1" t="n">
        <f aca="false">IF(N384="Delivery Truck",J384-O384,J384)</f>
        <v>44.89</v>
      </c>
    </row>
    <row r="385" customFormat="false" ht="13.8" hidden="false" customHeight="false" outlineLevel="0" collapsed="false">
      <c r="D385" s="1" t="n">
        <v>16804</v>
      </c>
      <c r="E385" s="5" t="n">
        <v>40978</v>
      </c>
      <c r="F385" s="1" t="s">
        <v>34</v>
      </c>
      <c r="G385" s="1" t="n">
        <v>46</v>
      </c>
      <c r="H385" s="6" t="str">
        <f aca="false">IF(G385&gt;=30,"Large",IF(G385&lt;=15,"Small","Medium"))</f>
        <v>Large</v>
      </c>
      <c r="I385" s="6" t="n">
        <f aca="false">VLOOKUP(G385,$A$3:$B$12,1)</f>
        <v>46</v>
      </c>
      <c r="J385" s="1" t="n">
        <v>2430.34</v>
      </c>
      <c r="K385" s="6" t="n">
        <f aca="false">IF(I385 &gt;31,0.01,0)</f>
        <v>0.01</v>
      </c>
      <c r="L385" s="7" t="n">
        <f aca="false">J385-(J385*K385)</f>
        <v>2406.0366</v>
      </c>
      <c r="M385" s="6" t="n">
        <f aca="false">IF(I385&gt;31,J385-O385,J385)</f>
        <v>2416.46</v>
      </c>
      <c r="N385" s="1" t="s">
        <v>16</v>
      </c>
      <c r="O385" s="1" t="n">
        <v>13.88</v>
      </c>
      <c r="P385" s="1" t="n">
        <f aca="false">IF(N385="Delivery Truck",J385-O385,J385)</f>
        <v>2430.34</v>
      </c>
    </row>
    <row r="386" customFormat="false" ht="13.8" hidden="false" customHeight="false" outlineLevel="0" collapsed="false">
      <c r="D386" s="1" t="n">
        <v>53156</v>
      </c>
      <c r="E386" s="5" t="n">
        <v>40978</v>
      </c>
      <c r="F386" s="1" t="s">
        <v>30</v>
      </c>
      <c r="G386" s="1" t="n">
        <v>47</v>
      </c>
      <c r="H386" s="6" t="str">
        <f aca="false">IF(G386&gt;=30,"Large",IF(G386&lt;=15,"Small","Medium"))</f>
        <v>Large</v>
      </c>
      <c r="I386" s="6" t="n">
        <f aca="false">VLOOKUP(G386,$A$3:$B$12,1)</f>
        <v>46</v>
      </c>
      <c r="J386" s="1" t="n">
        <v>186.93</v>
      </c>
      <c r="K386" s="6" t="n">
        <f aca="false">IF(I386 &gt;31,0.01,0)</f>
        <v>0.01</v>
      </c>
      <c r="L386" s="7" t="n">
        <f aca="false">J386-(J386*K386)</f>
        <v>185.0607</v>
      </c>
      <c r="M386" s="6" t="n">
        <f aca="false">IF(I386&gt;31,J386-O386,J386)</f>
        <v>185.94</v>
      </c>
      <c r="N386" s="1" t="s">
        <v>16</v>
      </c>
      <c r="O386" s="1" t="n">
        <v>0.99</v>
      </c>
      <c r="P386" s="1" t="n">
        <f aca="false">IF(N386="Delivery Truck",J386-O386,J386)</f>
        <v>186.93</v>
      </c>
    </row>
    <row r="387" customFormat="false" ht="13.8" hidden="false" customHeight="false" outlineLevel="0" collapsed="false">
      <c r="D387" s="1" t="n">
        <v>16804</v>
      </c>
      <c r="E387" s="5" t="n">
        <v>40978</v>
      </c>
      <c r="F387" s="1" t="s">
        <v>34</v>
      </c>
      <c r="G387" s="1" t="n">
        <v>36</v>
      </c>
      <c r="H387" s="6" t="str">
        <f aca="false">IF(G387&gt;=30,"Large",IF(G387&lt;=15,"Small","Medium"))</f>
        <v>Large</v>
      </c>
      <c r="I387" s="6" t="n">
        <f aca="false">VLOOKUP(G387,$A$3:$B$12,1)</f>
        <v>36</v>
      </c>
      <c r="J387" s="1" t="n">
        <v>218.6</v>
      </c>
      <c r="K387" s="6" t="n">
        <f aca="false">IF(I387 &gt;31,0.01,0)</f>
        <v>0.01</v>
      </c>
      <c r="L387" s="7" t="n">
        <f aca="false">J387-(J387*K387)</f>
        <v>216.414</v>
      </c>
      <c r="M387" s="6" t="n">
        <f aca="false">IF(I387&gt;31,J387-O387,J387)</f>
        <v>213.64</v>
      </c>
      <c r="N387" s="1" t="s">
        <v>21</v>
      </c>
      <c r="O387" s="1" t="n">
        <v>4.96</v>
      </c>
      <c r="P387" s="1" t="n">
        <f aca="false">IF(N387="Delivery Truck",J387-O387,J387)</f>
        <v>218.6</v>
      </c>
    </row>
    <row r="388" customFormat="false" ht="13.8" hidden="false" customHeight="false" outlineLevel="0" collapsed="false">
      <c r="D388" s="1" t="n">
        <v>51237</v>
      </c>
      <c r="E388" s="5" t="n">
        <v>40978</v>
      </c>
      <c r="F388" s="1" t="s">
        <v>19</v>
      </c>
      <c r="G388" s="1" t="n">
        <v>26</v>
      </c>
      <c r="H388" s="6" t="str">
        <f aca="false">IF(G388&gt;=30,"Large",IF(G388&lt;=15,"Small","Medium"))</f>
        <v>Medium</v>
      </c>
      <c r="I388" s="6" t="n">
        <f aca="false">VLOOKUP(G388,$A$3:$B$12,1)</f>
        <v>26</v>
      </c>
      <c r="J388" s="1" t="n">
        <v>4769.0695</v>
      </c>
      <c r="K388" s="6" t="n">
        <f aca="false">IF(I388 &gt;31,0.01,0)</f>
        <v>0</v>
      </c>
      <c r="L388" s="7" t="n">
        <f aca="false">J388-(J388*K388)</f>
        <v>4769.0695</v>
      </c>
      <c r="M388" s="6" t="n">
        <f aca="false">IF(I388&gt;31,J388-O388,J388)</f>
        <v>4769.0695</v>
      </c>
      <c r="N388" s="1" t="s">
        <v>16</v>
      </c>
      <c r="O388" s="1" t="n">
        <v>5.99</v>
      </c>
      <c r="P388" s="1" t="n">
        <f aca="false">IF(N388="Delivery Truck",J388-O388,J388)</f>
        <v>4769.0695</v>
      </c>
    </row>
    <row r="389" customFormat="false" ht="13.8" hidden="false" customHeight="false" outlineLevel="0" collapsed="false">
      <c r="D389" s="1" t="n">
        <v>24707</v>
      </c>
      <c r="E389" s="5" t="n">
        <v>40978</v>
      </c>
      <c r="F389" s="1" t="s">
        <v>19</v>
      </c>
      <c r="G389" s="1" t="n">
        <v>3</v>
      </c>
      <c r="H389" s="6" t="str">
        <f aca="false">IF(G389&gt;=30,"Large",IF(G389&lt;=15,"Small","Medium"))</f>
        <v>Small</v>
      </c>
      <c r="I389" s="6" t="n">
        <f aca="false">VLOOKUP(G389,$A$3:$B$12,1)</f>
        <v>1</v>
      </c>
      <c r="J389" s="1" t="n">
        <v>4.94</v>
      </c>
      <c r="K389" s="6" t="n">
        <f aca="false">IF(I389 &gt;31,0.01,0)</f>
        <v>0</v>
      </c>
      <c r="L389" s="7" t="n">
        <f aca="false">J389-(J389*K389)</f>
        <v>4.94</v>
      </c>
      <c r="M389" s="6" t="n">
        <f aca="false">IF(I389&gt;31,J389-O389,J389)</f>
        <v>4.94</v>
      </c>
      <c r="N389" s="1" t="s">
        <v>16</v>
      </c>
      <c r="O389" s="1" t="n">
        <v>0.7</v>
      </c>
      <c r="P389" s="1" t="n">
        <f aca="false">IF(N389="Delivery Truck",J389-O389,J389)</f>
        <v>4.94</v>
      </c>
    </row>
    <row r="390" customFormat="false" ht="13.8" hidden="false" customHeight="false" outlineLevel="0" collapsed="false">
      <c r="D390" s="1" t="n">
        <v>55779</v>
      </c>
      <c r="E390" s="5" t="n">
        <v>40978</v>
      </c>
      <c r="F390" s="1" t="s">
        <v>23</v>
      </c>
      <c r="G390" s="1" t="n">
        <v>26</v>
      </c>
      <c r="H390" s="6" t="str">
        <f aca="false">IF(G390&gt;=30,"Large",IF(G390&lt;=15,"Small","Medium"))</f>
        <v>Medium</v>
      </c>
      <c r="I390" s="6" t="n">
        <f aca="false">VLOOKUP(G390,$A$3:$B$12,1)</f>
        <v>26</v>
      </c>
      <c r="J390" s="1" t="n">
        <v>4073.17</v>
      </c>
      <c r="K390" s="6" t="n">
        <f aca="false">IF(I390 &gt;31,0.01,0)</f>
        <v>0</v>
      </c>
      <c r="L390" s="7" t="n">
        <f aca="false">J390-(J390*K390)</f>
        <v>4073.17</v>
      </c>
      <c r="M390" s="6" t="n">
        <f aca="false">IF(I390&gt;31,J390-O390,J390)</f>
        <v>4073.17</v>
      </c>
      <c r="N390" s="1" t="s">
        <v>13</v>
      </c>
      <c r="O390" s="1" t="n">
        <v>30</v>
      </c>
      <c r="P390" s="1" t="n">
        <f aca="false">IF(N390="Delivery Truck",J390-O390,J390)</f>
        <v>4043.17</v>
      </c>
    </row>
    <row r="391" customFormat="false" ht="13.8" hidden="false" customHeight="false" outlineLevel="0" collapsed="false">
      <c r="D391" s="1" t="n">
        <v>7174</v>
      </c>
      <c r="E391" s="5" t="n">
        <v>40978</v>
      </c>
      <c r="F391" s="1" t="s">
        <v>30</v>
      </c>
      <c r="G391" s="1" t="n">
        <v>10</v>
      </c>
      <c r="H391" s="6" t="str">
        <f aca="false">IF(G391&gt;=30,"Large",IF(G391&lt;=15,"Small","Medium"))</f>
        <v>Small</v>
      </c>
      <c r="I391" s="6" t="n">
        <f aca="false">VLOOKUP(G391,$A$3:$B$12,1)</f>
        <v>6</v>
      </c>
      <c r="J391" s="1" t="n">
        <v>141.92</v>
      </c>
      <c r="K391" s="6" t="n">
        <f aca="false">IF(I391 &gt;31,0.01,0)</f>
        <v>0</v>
      </c>
      <c r="L391" s="7" t="n">
        <f aca="false">J391-(J391*K391)</f>
        <v>141.92</v>
      </c>
      <c r="M391" s="6" t="n">
        <f aca="false">IF(I391&gt;31,J391-O391,J391)</f>
        <v>141.92</v>
      </c>
      <c r="N391" s="1" t="s">
        <v>16</v>
      </c>
      <c r="O391" s="1" t="n">
        <v>8.99</v>
      </c>
      <c r="P391" s="1" t="n">
        <f aca="false">IF(N391="Delivery Truck",J391-O391,J391)</f>
        <v>141.92</v>
      </c>
    </row>
    <row r="392" customFormat="false" ht="13.8" hidden="false" customHeight="false" outlineLevel="0" collapsed="false">
      <c r="D392" s="1" t="n">
        <v>24707</v>
      </c>
      <c r="E392" s="5" t="n">
        <v>40978</v>
      </c>
      <c r="F392" s="1" t="s">
        <v>19</v>
      </c>
      <c r="G392" s="1" t="n">
        <v>14</v>
      </c>
      <c r="H392" s="6" t="str">
        <f aca="false">IF(G392&gt;=30,"Large",IF(G392&lt;=15,"Small","Medium"))</f>
        <v>Small</v>
      </c>
      <c r="I392" s="6" t="n">
        <f aca="false">VLOOKUP(G392,$A$3:$B$12,1)</f>
        <v>11</v>
      </c>
      <c r="J392" s="1" t="n">
        <v>1961.39</v>
      </c>
      <c r="K392" s="6" t="n">
        <f aca="false">IF(I392 &gt;31,0.01,0)</f>
        <v>0</v>
      </c>
      <c r="L392" s="7" t="n">
        <f aca="false">J392-(J392*K392)</f>
        <v>1961.39</v>
      </c>
      <c r="M392" s="6" t="n">
        <f aca="false">IF(I392&gt;31,J392-O392,J392)</f>
        <v>1961.39</v>
      </c>
      <c r="N392" s="1" t="s">
        <v>16</v>
      </c>
      <c r="O392" s="1" t="n">
        <v>24.49</v>
      </c>
      <c r="P392" s="1" t="n">
        <f aca="false">IF(N392="Delivery Truck",J392-O392,J392)</f>
        <v>1961.39</v>
      </c>
    </row>
    <row r="393" customFormat="false" ht="13.8" hidden="false" customHeight="false" outlineLevel="0" collapsed="false">
      <c r="D393" s="1" t="n">
        <v>42243</v>
      </c>
      <c r="E393" s="5" t="n">
        <v>40979</v>
      </c>
      <c r="F393" s="1" t="s">
        <v>19</v>
      </c>
      <c r="G393" s="1" t="n">
        <v>19</v>
      </c>
      <c r="H393" s="6" t="str">
        <f aca="false">IF(G393&gt;=30,"Large",IF(G393&lt;=15,"Small","Medium"))</f>
        <v>Medium</v>
      </c>
      <c r="I393" s="6" t="n">
        <f aca="false">VLOOKUP(G393,$A$3:$B$12,1)</f>
        <v>16</v>
      </c>
      <c r="J393" s="1" t="n">
        <v>145.26</v>
      </c>
      <c r="K393" s="6" t="n">
        <f aca="false">IF(I393 &gt;31,0.01,0)</f>
        <v>0</v>
      </c>
      <c r="L393" s="7" t="n">
        <f aca="false">J393-(J393*K393)</f>
        <v>145.26</v>
      </c>
      <c r="M393" s="6" t="n">
        <f aca="false">IF(I393&gt;31,J393-O393,J393)</f>
        <v>145.26</v>
      </c>
      <c r="N393" s="1" t="s">
        <v>16</v>
      </c>
      <c r="O393" s="1" t="n">
        <v>5.96</v>
      </c>
      <c r="P393" s="1" t="n">
        <f aca="false">IF(N393="Delivery Truck",J393-O393,J393)</f>
        <v>145.26</v>
      </c>
    </row>
    <row r="394" customFormat="false" ht="13.8" hidden="false" customHeight="false" outlineLevel="0" collapsed="false">
      <c r="D394" s="1" t="n">
        <v>2912</v>
      </c>
      <c r="E394" s="5" t="n">
        <v>40979</v>
      </c>
      <c r="F394" s="1" t="s">
        <v>15</v>
      </c>
      <c r="G394" s="1" t="n">
        <v>9</v>
      </c>
      <c r="H394" s="6" t="str">
        <f aca="false">IF(G394&gt;=30,"Large",IF(G394&lt;=15,"Small","Medium"))</f>
        <v>Small</v>
      </c>
      <c r="I394" s="6" t="n">
        <f aca="false">VLOOKUP(G394,$A$3:$B$12,1)</f>
        <v>6</v>
      </c>
      <c r="J394" s="1" t="n">
        <v>507.98</v>
      </c>
      <c r="K394" s="6" t="n">
        <f aca="false">IF(I394 &gt;31,0.01,0)</f>
        <v>0</v>
      </c>
      <c r="L394" s="7" t="n">
        <f aca="false">J394-(J394*K394)</f>
        <v>507.98</v>
      </c>
      <c r="M394" s="6" t="n">
        <f aca="false">IF(I394&gt;31,J394-O394,J394)</f>
        <v>507.98</v>
      </c>
      <c r="N394" s="1" t="s">
        <v>21</v>
      </c>
      <c r="O394" s="1" t="n">
        <v>4.86</v>
      </c>
      <c r="P394" s="1" t="n">
        <f aca="false">IF(N394="Delivery Truck",J394-O394,J394)</f>
        <v>507.98</v>
      </c>
    </row>
    <row r="395" customFormat="false" ht="13.8" hidden="false" customHeight="false" outlineLevel="0" collapsed="false">
      <c r="D395" s="1" t="n">
        <v>46631</v>
      </c>
      <c r="E395" s="5" t="n">
        <v>40979</v>
      </c>
      <c r="F395" s="1" t="s">
        <v>30</v>
      </c>
      <c r="G395" s="1" t="n">
        <v>39</v>
      </c>
      <c r="H395" s="6" t="str">
        <f aca="false">IF(G395&gt;=30,"Large",IF(G395&lt;=15,"Small","Medium"))</f>
        <v>Large</v>
      </c>
      <c r="I395" s="6" t="n">
        <f aca="false">VLOOKUP(G395,$A$3:$B$12,1)</f>
        <v>36</v>
      </c>
      <c r="J395" s="1" t="n">
        <v>930.84</v>
      </c>
      <c r="K395" s="6" t="n">
        <f aca="false">IF(I395 &gt;31,0.01,0)</f>
        <v>0.01</v>
      </c>
      <c r="L395" s="7" t="n">
        <f aca="false">J395-(J395*K395)</f>
        <v>921.5316</v>
      </c>
      <c r="M395" s="6" t="n">
        <f aca="false">IF(I395&gt;31,J395-O395,J395)</f>
        <v>913.92</v>
      </c>
      <c r="N395" s="1" t="s">
        <v>16</v>
      </c>
      <c r="O395" s="1" t="n">
        <v>16.92</v>
      </c>
      <c r="P395" s="1" t="n">
        <f aca="false">IF(N395="Delivery Truck",J395-O395,J395)</f>
        <v>930.84</v>
      </c>
    </row>
    <row r="396" customFormat="false" ht="13.8" hidden="false" customHeight="false" outlineLevel="0" collapsed="false">
      <c r="D396" s="1" t="n">
        <v>42243</v>
      </c>
      <c r="E396" s="5" t="n">
        <v>40979</v>
      </c>
      <c r="F396" s="1" t="s">
        <v>19</v>
      </c>
      <c r="G396" s="1" t="n">
        <v>42</v>
      </c>
      <c r="H396" s="6" t="str">
        <f aca="false">IF(G396&gt;=30,"Large",IF(G396&lt;=15,"Small","Medium"))</f>
        <v>Large</v>
      </c>
      <c r="I396" s="6" t="n">
        <f aca="false">VLOOKUP(G396,$A$3:$B$12,1)</f>
        <v>41</v>
      </c>
      <c r="J396" s="1" t="n">
        <v>1876.09</v>
      </c>
      <c r="K396" s="6" t="n">
        <f aca="false">IF(I396 &gt;31,0.01,0)</f>
        <v>0.01</v>
      </c>
      <c r="L396" s="7" t="n">
        <f aca="false">J396-(J396*K396)</f>
        <v>1857.3291</v>
      </c>
      <c r="M396" s="6" t="n">
        <f aca="false">IF(I396&gt;31,J396-O396,J396)</f>
        <v>1873.1</v>
      </c>
      <c r="N396" s="1" t="s">
        <v>16</v>
      </c>
      <c r="O396" s="1" t="n">
        <v>2.99</v>
      </c>
      <c r="P396" s="1" t="n">
        <f aca="false">IF(N396="Delivery Truck",J396-O396,J396)</f>
        <v>1876.09</v>
      </c>
    </row>
    <row r="397" customFormat="false" ht="13.8" hidden="false" customHeight="false" outlineLevel="0" collapsed="false">
      <c r="D397" s="1" t="n">
        <v>2912</v>
      </c>
      <c r="E397" s="5" t="n">
        <v>40979</v>
      </c>
      <c r="F397" s="1" t="s">
        <v>15</v>
      </c>
      <c r="G397" s="1" t="n">
        <v>7</v>
      </c>
      <c r="H397" s="6" t="str">
        <f aca="false">IF(G397&gt;=30,"Large",IF(G397&lt;=15,"Small","Medium"))</f>
        <v>Small</v>
      </c>
      <c r="I397" s="6" t="n">
        <f aca="false">VLOOKUP(G397,$A$3:$B$12,1)</f>
        <v>6</v>
      </c>
      <c r="J397" s="1" t="n">
        <v>16587.13</v>
      </c>
      <c r="K397" s="6" t="n">
        <f aca="false">IF(I397 &gt;31,0.01,0)</f>
        <v>0</v>
      </c>
      <c r="L397" s="7" t="n">
        <f aca="false">J397-(J397*K397)</f>
        <v>16587.13</v>
      </c>
      <c r="M397" s="6" t="n">
        <f aca="false">IF(I397&gt;31,J397-O397,J397)</f>
        <v>16587.13</v>
      </c>
      <c r="N397" s="1" t="s">
        <v>13</v>
      </c>
      <c r="O397" s="1" t="n">
        <v>29.7</v>
      </c>
      <c r="P397" s="1" t="n">
        <f aca="false">IF(N397="Delivery Truck",J397-O397,J397)</f>
        <v>16557.43</v>
      </c>
    </row>
    <row r="398" customFormat="false" ht="13.8" hidden="false" customHeight="false" outlineLevel="0" collapsed="false">
      <c r="D398" s="1" t="n">
        <v>44099</v>
      </c>
      <c r="E398" s="5" t="n">
        <v>40980</v>
      </c>
      <c r="F398" s="1" t="s">
        <v>19</v>
      </c>
      <c r="G398" s="1" t="n">
        <v>34</v>
      </c>
      <c r="H398" s="6" t="str">
        <f aca="false">IF(G398&gt;=30,"Large",IF(G398&lt;=15,"Small","Medium"))</f>
        <v>Large</v>
      </c>
      <c r="I398" s="6" t="n">
        <f aca="false">VLOOKUP(G398,$A$3:$B$12,1)</f>
        <v>31</v>
      </c>
      <c r="J398" s="1" t="n">
        <v>11823.52</v>
      </c>
      <c r="K398" s="6" t="n">
        <f aca="false">IF(I398 &gt;31,0.01,0)</f>
        <v>0</v>
      </c>
      <c r="L398" s="7" t="n">
        <f aca="false">J398-(J398*K398)</f>
        <v>11823.52</v>
      </c>
      <c r="M398" s="6" t="n">
        <f aca="false">IF(I398&gt;31,J398-O398,J398)</f>
        <v>11823.52</v>
      </c>
      <c r="N398" s="1" t="s">
        <v>16</v>
      </c>
      <c r="O398" s="1" t="n">
        <v>19.99</v>
      </c>
      <c r="P398" s="1" t="n">
        <f aca="false">IF(N398="Delivery Truck",J398-O398,J398)</f>
        <v>11823.52</v>
      </c>
    </row>
    <row r="399" customFormat="false" ht="13.8" hidden="false" customHeight="false" outlineLevel="0" collapsed="false">
      <c r="D399" s="1" t="n">
        <v>17152</v>
      </c>
      <c r="E399" s="5" t="n">
        <v>40980</v>
      </c>
      <c r="F399" s="1" t="s">
        <v>34</v>
      </c>
      <c r="G399" s="1" t="n">
        <v>32</v>
      </c>
      <c r="H399" s="6" t="str">
        <f aca="false">IF(G399&gt;=30,"Large",IF(G399&lt;=15,"Small","Medium"))</f>
        <v>Large</v>
      </c>
      <c r="I399" s="6" t="n">
        <f aca="false">VLOOKUP(G399,$A$3:$B$12,1)</f>
        <v>31</v>
      </c>
      <c r="J399" s="1" t="n">
        <v>236.45</v>
      </c>
      <c r="K399" s="6" t="n">
        <f aca="false">IF(I399 &gt;31,0.01,0)</f>
        <v>0</v>
      </c>
      <c r="L399" s="7" t="n">
        <f aca="false">J399-(J399*K399)</f>
        <v>236.45</v>
      </c>
      <c r="M399" s="6" t="n">
        <f aca="false">IF(I399&gt;31,J399-O399,J399)</f>
        <v>236.45</v>
      </c>
      <c r="N399" s="1" t="s">
        <v>16</v>
      </c>
      <c r="O399" s="1" t="n">
        <v>9.69</v>
      </c>
      <c r="P399" s="1" t="n">
        <f aca="false">IF(N399="Delivery Truck",J399-O399,J399)</f>
        <v>236.45</v>
      </c>
    </row>
    <row r="400" customFormat="false" ht="13.8" hidden="false" customHeight="false" outlineLevel="0" collapsed="false">
      <c r="D400" s="1" t="n">
        <v>23584</v>
      </c>
      <c r="E400" s="5" t="n">
        <v>40980</v>
      </c>
      <c r="F400" s="1" t="s">
        <v>23</v>
      </c>
      <c r="G400" s="1" t="n">
        <v>14</v>
      </c>
      <c r="H400" s="6" t="str">
        <f aca="false">IF(G400&gt;=30,"Large",IF(G400&lt;=15,"Small","Medium"))</f>
        <v>Small</v>
      </c>
      <c r="I400" s="6" t="n">
        <f aca="false">VLOOKUP(G400,$A$3:$B$12,1)</f>
        <v>11</v>
      </c>
      <c r="J400" s="1" t="n">
        <v>2671.21</v>
      </c>
      <c r="K400" s="6" t="n">
        <f aca="false">IF(I400 &gt;31,0.01,0)</f>
        <v>0</v>
      </c>
      <c r="L400" s="7" t="n">
        <f aca="false">J400-(J400*K400)</f>
        <v>2671.21</v>
      </c>
      <c r="M400" s="6" t="n">
        <f aca="false">IF(I400&gt;31,J400-O400,J400)</f>
        <v>2671.21</v>
      </c>
      <c r="N400" s="1" t="s">
        <v>13</v>
      </c>
      <c r="O400" s="1" t="n">
        <v>15.59</v>
      </c>
      <c r="P400" s="1" t="n">
        <f aca="false">IF(N400="Delivery Truck",J400-O400,J400)</f>
        <v>2655.62</v>
      </c>
    </row>
    <row r="401" customFormat="false" ht="13.8" hidden="false" customHeight="false" outlineLevel="0" collapsed="false">
      <c r="D401" s="1" t="n">
        <v>32067</v>
      </c>
      <c r="E401" s="5" t="n">
        <v>40980</v>
      </c>
      <c r="F401" s="1" t="s">
        <v>34</v>
      </c>
      <c r="G401" s="1" t="n">
        <v>27</v>
      </c>
      <c r="H401" s="6" t="str">
        <f aca="false">IF(G401&gt;=30,"Large",IF(G401&lt;=15,"Small","Medium"))</f>
        <v>Medium</v>
      </c>
      <c r="I401" s="6" t="n">
        <f aca="false">VLOOKUP(G401,$A$3:$B$12,1)</f>
        <v>26</v>
      </c>
      <c r="J401" s="1" t="n">
        <v>2853.8835</v>
      </c>
      <c r="K401" s="6" t="n">
        <f aca="false">IF(I401 &gt;31,0.01,0)</f>
        <v>0</v>
      </c>
      <c r="L401" s="7" t="n">
        <f aca="false">J401-(J401*K401)</f>
        <v>2853.8835</v>
      </c>
      <c r="M401" s="6" t="n">
        <f aca="false">IF(I401&gt;31,J401-O401,J401)</f>
        <v>2853.8835</v>
      </c>
      <c r="N401" s="1" t="s">
        <v>16</v>
      </c>
      <c r="O401" s="1" t="n">
        <v>7.69</v>
      </c>
      <c r="P401" s="1" t="n">
        <f aca="false">IF(N401="Delivery Truck",J401-O401,J401)</f>
        <v>2853.8835</v>
      </c>
    </row>
    <row r="402" customFormat="false" ht="13.8" hidden="false" customHeight="false" outlineLevel="0" collapsed="false">
      <c r="D402" s="1" t="n">
        <v>44099</v>
      </c>
      <c r="E402" s="5" t="n">
        <v>40980</v>
      </c>
      <c r="F402" s="1" t="s">
        <v>19</v>
      </c>
      <c r="G402" s="1" t="n">
        <v>19</v>
      </c>
      <c r="H402" s="6" t="str">
        <f aca="false">IF(G402&gt;=30,"Large",IF(G402&lt;=15,"Small","Medium"))</f>
        <v>Medium</v>
      </c>
      <c r="I402" s="6" t="n">
        <f aca="false">VLOOKUP(G402,$A$3:$B$12,1)</f>
        <v>16</v>
      </c>
      <c r="J402" s="1" t="n">
        <v>80.81</v>
      </c>
      <c r="K402" s="6" t="n">
        <f aca="false">IF(I402 &gt;31,0.01,0)</f>
        <v>0</v>
      </c>
      <c r="L402" s="7" t="n">
        <f aca="false">J402-(J402*K402)</f>
        <v>80.81</v>
      </c>
      <c r="M402" s="6" t="n">
        <f aca="false">IF(I402&gt;31,J402-O402,J402)</f>
        <v>80.81</v>
      </c>
      <c r="N402" s="1" t="s">
        <v>16</v>
      </c>
      <c r="O402" s="1" t="n">
        <v>5.41</v>
      </c>
      <c r="P402" s="1" t="n">
        <f aca="false">IF(N402="Delivery Truck",J402-O402,J402)</f>
        <v>80.81</v>
      </c>
    </row>
    <row r="403" customFormat="false" ht="13.8" hidden="false" customHeight="false" outlineLevel="0" collapsed="false">
      <c r="D403" s="1" t="n">
        <v>29607</v>
      </c>
      <c r="E403" s="5" t="n">
        <v>40981</v>
      </c>
      <c r="F403" s="1" t="s">
        <v>19</v>
      </c>
      <c r="G403" s="1" t="n">
        <v>20</v>
      </c>
      <c r="H403" s="6" t="str">
        <f aca="false">IF(G403&gt;=30,"Large",IF(G403&lt;=15,"Small","Medium"))</f>
        <v>Medium</v>
      </c>
      <c r="I403" s="6" t="n">
        <f aca="false">VLOOKUP(G403,$A$3:$B$12,1)</f>
        <v>16</v>
      </c>
      <c r="J403" s="1" t="n">
        <v>240.74</v>
      </c>
      <c r="K403" s="6" t="n">
        <f aca="false">IF(I403 &gt;31,0.01,0)</f>
        <v>0</v>
      </c>
      <c r="L403" s="7" t="n">
        <f aca="false">J403-(J403*K403)</f>
        <v>240.74</v>
      </c>
      <c r="M403" s="6" t="n">
        <f aca="false">IF(I403&gt;31,J403-O403,J403)</f>
        <v>240.74</v>
      </c>
      <c r="N403" s="1" t="s">
        <v>16</v>
      </c>
      <c r="O403" s="1" t="n">
        <v>5.09</v>
      </c>
      <c r="P403" s="1" t="n">
        <f aca="false">IF(N403="Delivery Truck",J403-O403,J403)</f>
        <v>240.74</v>
      </c>
    </row>
    <row r="404" customFormat="false" ht="13.8" hidden="false" customHeight="false" outlineLevel="0" collapsed="false">
      <c r="D404" s="1" t="n">
        <v>35173</v>
      </c>
      <c r="E404" s="5" t="n">
        <v>40981</v>
      </c>
      <c r="F404" s="1" t="s">
        <v>30</v>
      </c>
      <c r="G404" s="1" t="n">
        <v>29</v>
      </c>
      <c r="H404" s="6" t="str">
        <f aca="false">IF(G404&gt;=30,"Large",IF(G404&lt;=15,"Small","Medium"))</f>
        <v>Medium</v>
      </c>
      <c r="I404" s="6" t="n">
        <f aca="false">VLOOKUP(G404,$A$3:$B$12,1)</f>
        <v>26</v>
      </c>
      <c r="J404" s="1" t="n">
        <v>6483.26</v>
      </c>
      <c r="K404" s="6" t="n">
        <f aca="false">IF(I404 &gt;31,0.01,0)</f>
        <v>0</v>
      </c>
      <c r="L404" s="7" t="n">
        <f aca="false">J404-(J404*K404)</f>
        <v>6483.26</v>
      </c>
      <c r="M404" s="6" t="n">
        <f aca="false">IF(I404&gt;31,J404-O404,J404)</f>
        <v>6483.26</v>
      </c>
      <c r="N404" s="1" t="s">
        <v>13</v>
      </c>
      <c r="O404" s="1" t="n">
        <v>60.2</v>
      </c>
      <c r="P404" s="1" t="n">
        <f aca="false">IF(N404="Delivery Truck",J404-O404,J404)</f>
        <v>6423.06</v>
      </c>
    </row>
    <row r="405" customFormat="false" ht="13.8" hidden="false" customHeight="false" outlineLevel="0" collapsed="false">
      <c r="D405" s="1" t="n">
        <v>35173</v>
      </c>
      <c r="E405" s="5" t="n">
        <v>40981</v>
      </c>
      <c r="F405" s="1" t="s">
        <v>30</v>
      </c>
      <c r="G405" s="1" t="n">
        <v>13</v>
      </c>
      <c r="H405" s="6" t="str">
        <f aca="false">IF(G405&gt;=30,"Large",IF(G405&lt;=15,"Small","Medium"))</f>
        <v>Small</v>
      </c>
      <c r="I405" s="6" t="n">
        <f aca="false">VLOOKUP(G405,$A$3:$B$12,1)</f>
        <v>11</v>
      </c>
      <c r="J405" s="1" t="n">
        <v>1446.207</v>
      </c>
      <c r="K405" s="6" t="n">
        <f aca="false">IF(I405 &gt;31,0.01,0)</f>
        <v>0</v>
      </c>
      <c r="L405" s="7" t="n">
        <f aca="false">J405-(J405*K405)</f>
        <v>1446.207</v>
      </c>
      <c r="M405" s="6" t="n">
        <f aca="false">IF(I405&gt;31,J405-O405,J405)</f>
        <v>1446.207</v>
      </c>
      <c r="N405" s="1" t="s">
        <v>16</v>
      </c>
      <c r="O405" s="1" t="n">
        <v>8.08</v>
      </c>
      <c r="P405" s="1" t="n">
        <f aca="false">IF(N405="Delivery Truck",J405-O405,J405)</f>
        <v>1446.207</v>
      </c>
    </row>
    <row r="406" customFormat="false" ht="13.8" hidden="false" customHeight="false" outlineLevel="0" collapsed="false">
      <c r="D406" s="1" t="n">
        <v>20194</v>
      </c>
      <c r="E406" s="5" t="n">
        <v>40981</v>
      </c>
      <c r="F406" s="1" t="s">
        <v>34</v>
      </c>
      <c r="G406" s="1" t="n">
        <v>10</v>
      </c>
      <c r="H406" s="6" t="str">
        <f aca="false">IF(G406&gt;=30,"Large",IF(G406&lt;=15,"Small","Medium"))</f>
        <v>Small</v>
      </c>
      <c r="I406" s="6" t="n">
        <f aca="false">VLOOKUP(G406,$A$3:$B$12,1)</f>
        <v>6</v>
      </c>
      <c r="J406" s="1" t="n">
        <v>194.29</v>
      </c>
      <c r="K406" s="6" t="n">
        <f aca="false">IF(I406 &gt;31,0.01,0)</f>
        <v>0</v>
      </c>
      <c r="L406" s="7" t="n">
        <f aca="false">J406-(J406*K406)</f>
        <v>194.29</v>
      </c>
      <c r="M406" s="6" t="n">
        <f aca="false">IF(I406&gt;31,J406-O406,J406)</f>
        <v>194.29</v>
      </c>
      <c r="N406" s="1" t="s">
        <v>16</v>
      </c>
      <c r="O406" s="1" t="n">
        <v>6.67</v>
      </c>
      <c r="P406" s="1" t="n">
        <f aca="false">IF(N406="Delivery Truck",J406-O406,J406)</f>
        <v>194.29</v>
      </c>
    </row>
    <row r="407" customFormat="false" ht="13.8" hidden="false" customHeight="false" outlineLevel="0" collapsed="false">
      <c r="D407" s="1" t="n">
        <v>43138</v>
      </c>
      <c r="E407" s="5" t="n">
        <v>40982</v>
      </c>
      <c r="F407" s="1" t="s">
        <v>15</v>
      </c>
      <c r="G407" s="1" t="n">
        <v>43</v>
      </c>
      <c r="H407" s="6" t="str">
        <f aca="false">IF(G407&gt;=30,"Large",IF(G407&lt;=15,"Small","Medium"))</f>
        <v>Large</v>
      </c>
      <c r="I407" s="6" t="n">
        <f aca="false">VLOOKUP(G407,$A$3:$B$12,1)</f>
        <v>41</v>
      </c>
      <c r="J407" s="1" t="n">
        <v>1334.05</v>
      </c>
      <c r="K407" s="6" t="n">
        <f aca="false">IF(I407 &gt;31,0.01,0)</f>
        <v>0.01</v>
      </c>
      <c r="L407" s="7" t="n">
        <f aca="false">J407-(J407*K407)</f>
        <v>1320.7095</v>
      </c>
      <c r="M407" s="6" t="n">
        <f aca="false">IF(I407&gt;31,J407-O407,J407)</f>
        <v>1331.06</v>
      </c>
      <c r="N407" s="1" t="s">
        <v>16</v>
      </c>
      <c r="O407" s="1" t="n">
        <v>2.99</v>
      </c>
      <c r="P407" s="1" t="n">
        <f aca="false">IF(N407="Delivery Truck",J407-O407,J407)</f>
        <v>1334.05</v>
      </c>
    </row>
    <row r="408" customFormat="false" ht="13.8" hidden="false" customHeight="false" outlineLevel="0" collapsed="false">
      <c r="D408" s="1" t="n">
        <v>2022</v>
      </c>
      <c r="E408" s="5" t="n">
        <v>40982</v>
      </c>
      <c r="F408" s="1" t="s">
        <v>23</v>
      </c>
      <c r="G408" s="1" t="n">
        <v>45</v>
      </c>
      <c r="H408" s="6" t="str">
        <f aca="false">IF(G408&gt;=30,"Large",IF(G408&lt;=15,"Small","Medium"))</f>
        <v>Large</v>
      </c>
      <c r="I408" s="6" t="n">
        <f aca="false">VLOOKUP(G408,$A$3:$B$12,1)</f>
        <v>41</v>
      </c>
      <c r="J408" s="1" t="n">
        <v>186.44</v>
      </c>
      <c r="K408" s="6" t="n">
        <f aca="false">IF(I408 &gt;31,0.01,0)</f>
        <v>0.01</v>
      </c>
      <c r="L408" s="7" t="n">
        <f aca="false">J408-(J408*K408)</f>
        <v>184.5756</v>
      </c>
      <c r="M408" s="6" t="n">
        <f aca="false">IF(I408&gt;31,J408-O408,J408)</f>
        <v>181.31</v>
      </c>
      <c r="N408" s="1" t="s">
        <v>16</v>
      </c>
      <c r="O408" s="1" t="n">
        <v>5.13</v>
      </c>
      <c r="P408" s="1" t="n">
        <f aca="false">IF(N408="Delivery Truck",J408-O408,J408)</f>
        <v>186.44</v>
      </c>
    </row>
    <row r="409" customFormat="false" ht="13.8" hidden="false" customHeight="false" outlineLevel="0" collapsed="false">
      <c r="D409" s="1" t="n">
        <v>43138</v>
      </c>
      <c r="E409" s="5" t="n">
        <v>40982</v>
      </c>
      <c r="F409" s="1" t="s">
        <v>15</v>
      </c>
      <c r="G409" s="1" t="n">
        <v>50</v>
      </c>
      <c r="H409" s="6" t="str">
        <f aca="false">IF(G409&gt;=30,"Large",IF(G409&lt;=15,"Small","Medium"))</f>
        <v>Large</v>
      </c>
      <c r="I409" s="6" t="n">
        <f aca="false">VLOOKUP(G409,$A$3:$B$12,1)</f>
        <v>46</v>
      </c>
      <c r="J409" s="1" t="n">
        <v>6552.86</v>
      </c>
      <c r="K409" s="6" t="n">
        <f aca="false">IF(I409 &gt;31,0.01,0)</f>
        <v>0.01</v>
      </c>
      <c r="L409" s="7" t="n">
        <f aca="false">J409-(J409*K409)</f>
        <v>6487.3314</v>
      </c>
      <c r="M409" s="6" t="n">
        <f aca="false">IF(I409&gt;31,J409-O409,J409)</f>
        <v>6520.68</v>
      </c>
      <c r="N409" s="1" t="s">
        <v>13</v>
      </c>
      <c r="O409" s="1" t="n">
        <v>32.18</v>
      </c>
      <c r="P409" s="1" t="n">
        <f aca="false">IF(N409="Delivery Truck",J409-O409,J409)</f>
        <v>6520.68</v>
      </c>
    </row>
    <row r="410" customFormat="false" ht="13.8" hidden="false" customHeight="false" outlineLevel="0" collapsed="false">
      <c r="D410" s="1" t="n">
        <v>14784</v>
      </c>
      <c r="E410" s="5" t="n">
        <v>40982</v>
      </c>
      <c r="F410" s="1" t="s">
        <v>19</v>
      </c>
      <c r="G410" s="1" t="n">
        <v>43</v>
      </c>
      <c r="H410" s="6" t="str">
        <f aca="false">IF(G410&gt;=30,"Large",IF(G410&lt;=15,"Small","Medium"))</f>
        <v>Large</v>
      </c>
      <c r="I410" s="6" t="n">
        <f aca="false">VLOOKUP(G410,$A$3:$B$12,1)</f>
        <v>41</v>
      </c>
      <c r="J410" s="1" t="n">
        <v>2009.05</v>
      </c>
      <c r="K410" s="6" t="n">
        <f aca="false">IF(I410 &gt;31,0.01,0)</f>
        <v>0.01</v>
      </c>
      <c r="L410" s="7" t="n">
        <f aca="false">J410-(J410*K410)</f>
        <v>1988.9595</v>
      </c>
      <c r="M410" s="6" t="n">
        <f aca="false">IF(I410&gt;31,J410-O410,J410)</f>
        <v>1962.46</v>
      </c>
      <c r="N410" s="1" t="s">
        <v>13</v>
      </c>
      <c r="O410" s="1" t="n">
        <v>46.59</v>
      </c>
      <c r="P410" s="1" t="n">
        <f aca="false">IF(N410="Delivery Truck",J410-O410,J410)</f>
        <v>1962.46</v>
      </c>
    </row>
    <row r="411" customFormat="false" ht="13.8" hidden="false" customHeight="false" outlineLevel="0" collapsed="false">
      <c r="D411" s="1" t="n">
        <v>27490</v>
      </c>
      <c r="E411" s="5" t="n">
        <v>40982</v>
      </c>
      <c r="F411" s="1" t="s">
        <v>30</v>
      </c>
      <c r="G411" s="1" t="n">
        <v>18</v>
      </c>
      <c r="H411" s="6" t="str">
        <f aca="false">IF(G411&gt;=30,"Large",IF(G411&lt;=15,"Small","Medium"))</f>
        <v>Medium</v>
      </c>
      <c r="I411" s="6" t="n">
        <f aca="false">VLOOKUP(G411,$A$3:$B$12,1)</f>
        <v>16</v>
      </c>
      <c r="J411" s="1" t="n">
        <v>611.71</v>
      </c>
      <c r="K411" s="6" t="n">
        <f aca="false">IF(I411 &gt;31,0.01,0)</f>
        <v>0</v>
      </c>
      <c r="L411" s="7" t="n">
        <f aca="false">J411-(J411*K411)</f>
        <v>611.71</v>
      </c>
      <c r="M411" s="6" t="n">
        <f aca="false">IF(I411&gt;31,J411-O411,J411)</f>
        <v>611.71</v>
      </c>
      <c r="N411" s="1" t="s">
        <v>16</v>
      </c>
      <c r="O411" s="1" t="n">
        <v>12.62</v>
      </c>
      <c r="P411" s="1" t="n">
        <f aca="false">IF(N411="Delivery Truck",J411-O411,J411)</f>
        <v>611.71</v>
      </c>
    </row>
    <row r="412" customFormat="false" ht="13.8" hidden="false" customHeight="false" outlineLevel="0" collapsed="false">
      <c r="D412" s="1" t="n">
        <v>53571</v>
      </c>
      <c r="E412" s="5" t="n">
        <v>40983</v>
      </c>
      <c r="F412" s="1" t="s">
        <v>30</v>
      </c>
      <c r="G412" s="1" t="n">
        <v>21</v>
      </c>
      <c r="H412" s="6" t="str">
        <f aca="false">IF(G412&gt;=30,"Large",IF(G412&lt;=15,"Small","Medium"))</f>
        <v>Medium</v>
      </c>
      <c r="I412" s="6" t="n">
        <f aca="false">VLOOKUP(G412,$A$3:$B$12,1)</f>
        <v>21</v>
      </c>
      <c r="J412" s="1" t="n">
        <v>238.06</v>
      </c>
      <c r="K412" s="6" t="n">
        <f aca="false">IF(I412 &gt;31,0.01,0)</f>
        <v>0</v>
      </c>
      <c r="L412" s="7" t="n">
        <f aca="false">J412-(J412*K412)</f>
        <v>238.06</v>
      </c>
      <c r="M412" s="6" t="n">
        <f aca="false">IF(I412&gt;31,J412-O412,J412)</f>
        <v>238.06</v>
      </c>
      <c r="N412" s="1" t="s">
        <v>16</v>
      </c>
      <c r="O412" s="1" t="n">
        <v>2.99</v>
      </c>
      <c r="P412" s="1" t="n">
        <f aca="false">IF(N412="Delivery Truck",J412-O412,J412)</f>
        <v>238.06</v>
      </c>
    </row>
    <row r="413" customFormat="false" ht="13.8" hidden="false" customHeight="false" outlineLevel="0" collapsed="false">
      <c r="D413" s="1" t="n">
        <v>19207</v>
      </c>
      <c r="E413" s="5" t="n">
        <v>40983</v>
      </c>
      <c r="F413" s="1" t="s">
        <v>30</v>
      </c>
      <c r="G413" s="1" t="n">
        <v>23</v>
      </c>
      <c r="H413" s="6" t="str">
        <f aca="false">IF(G413&gt;=30,"Large",IF(G413&lt;=15,"Small","Medium"))</f>
        <v>Medium</v>
      </c>
      <c r="I413" s="6" t="n">
        <f aca="false">VLOOKUP(G413,$A$3:$B$12,1)</f>
        <v>21</v>
      </c>
      <c r="J413" s="1" t="n">
        <v>66.02</v>
      </c>
      <c r="K413" s="6" t="n">
        <f aca="false">IF(I413 &gt;31,0.01,0)</f>
        <v>0</v>
      </c>
      <c r="L413" s="7" t="n">
        <f aca="false">J413-(J413*K413)</f>
        <v>66.02</v>
      </c>
      <c r="M413" s="6" t="n">
        <f aca="false">IF(I413&gt;31,J413-O413,J413)</f>
        <v>66.02</v>
      </c>
      <c r="N413" s="1" t="s">
        <v>16</v>
      </c>
      <c r="O413" s="1" t="n">
        <v>0.99</v>
      </c>
      <c r="P413" s="1" t="n">
        <f aca="false">IF(N413="Delivery Truck",J413-O413,J413)</f>
        <v>66.02</v>
      </c>
    </row>
    <row r="414" customFormat="false" ht="13.8" hidden="false" customHeight="false" outlineLevel="0" collapsed="false">
      <c r="D414" s="1" t="n">
        <v>17571</v>
      </c>
      <c r="E414" s="5" t="n">
        <v>40983</v>
      </c>
      <c r="F414" s="1" t="s">
        <v>30</v>
      </c>
      <c r="G414" s="1" t="n">
        <v>32</v>
      </c>
      <c r="H414" s="6" t="str">
        <f aca="false">IF(G414&gt;=30,"Large",IF(G414&lt;=15,"Small","Medium"))</f>
        <v>Large</v>
      </c>
      <c r="I414" s="6" t="n">
        <f aca="false">VLOOKUP(G414,$A$3:$B$12,1)</f>
        <v>31</v>
      </c>
      <c r="J414" s="1" t="n">
        <v>102.59</v>
      </c>
      <c r="K414" s="6" t="n">
        <f aca="false">IF(I414 &gt;31,0.01,0)</f>
        <v>0</v>
      </c>
      <c r="L414" s="7" t="n">
        <f aca="false">J414-(J414*K414)</f>
        <v>102.59</v>
      </c>
      <c r="M414" s="6" t="n">
        <f aca="false">IF(I414&gt;31,J414-O414,J414)</f>
        <v>102.59</v>
      </c>
      <c r="N414" s="1" t="s">
        <v>16</v>
      </c>
      <c r="O414" s="1" t="n">
        <v>1.58</v>
      </c>
      <c r="P414" s="1" t="n">
        <f aca="false">IF(N414="Delivery Truck",J414-O414,J414)</f>
        <v>102.59</v>
      </c>
    </row>
    <row r="415" customFormat="false" ht="13.8" hidden="false" customHeight="false" outlineLevel="0" collapsed="false">
      <c r="D415" s="1" t="n">
        <v>21223</v>
      </c>
      <c r="E415" s="5" t="n">
        <v>40983</v>
      </c>
      <c r="F415" s="1" t="s">
        <v>30</v>
      </c>
      <c r="G415" s="1" t="n">
        <v>8</v>
      </c>
      <c r="H415" s="6" t="str">
        <f aca="false">IF(G415&gt;=30,"Large",IF(G415&lt;=15,"Small","Medium"))</f>
        <v>Small</v>
      </c>
      <c r="I415" s="6" t="n">
        <f aca="false">VLOOKUP(G415,$A$3:$B$12,1)</f>
        <v>6</v>
      </c>
      <c r="J415" s="1" t="n">
        <v>435.29</v>
      </c>
      <c r="K415" s="6" t="n">
        <f aca="false">IF(I415 &gt;31,0.01,0)</f>
        <v>0</v>
      </c>
      <c r="L415" s="7" t="n">
        <f aca="false">J415-(J415*K415)</f>
        <v>435.29</v>
      </c>
      <c r="M415" s="6" t="n">
        <f aca="false">IF(I415&gt;31,J415-O415,J415)</f>
        <v>435.29</v>
      </c>
      <c r="N415" s="1" t="s">
        <v>16</v>
      </c>
      <c r="O415" s="1" t="n">
        <v>18.45</v>
      </c>
      <c r="P415" s="1" t="n">
        <f aca="false">IF(N415="Delivery Truck",J415-O415,J415)</f>
        <v>435.29</v>
      </c>
    </row>
    <row r="416" customFormat="false" ht="13.8" hidden="false" customHeight="false" outlineLevel="0" collapsed="false">
      <c r="D416" s="1" t="n">
        <v>21223</v>
      </c>
      <c r="E416" s="5" t="n">
        <v>40983</v>
      </c>
      <c r="F416" s="1" t="s">
        <v>30</v>
      </c>
      <c r="G416" s="1" t="n">
        <v>3</v>
      </c>
      <c r="H416" s="6" t="str">
        <f aca="false">IF(G416&gt;=30,"Large",IF(G416&lt;=15,"Small","Medium"))</f>
        <v>Small</v>
      </c>
      <c r="I416" s="6" t="n">
        <f aca="false">VLOOKUP(G416,$A$3:$B$12,1)</f>
        <v>1</v>
      </c>
      <c r="J416" s="1" t="n">
        <v>317.95</v>
      </c>
      <c r="K416" s="6" t="n">
        <f aca="false">IF(I416 &gt;31,0.01,0)</f>
        <v>0</v>
      </c>
      <c r="L416" s="7" t="n">
        <f aca="false">J416-(J416*K416)</f>
        <v>317.95</v>
      </c>
      <c r="M416" s="6" t="n">
        <f aca="false">IF(I416&gt;31,J416-O416,J416)</f>
        <v>317.95</v>
      </c>
      <c r="N416" s="1" t="s">
        <v>13</v>
      </c>
      <c r="O416" s="1" t="n">
        <v>26.22</v>
      </c>
      <c r="P416" s="1" t="n">
        <f aca="false">IF(N416="Delivery Truck",J416-O416,J416)</f>
        <v>291.73</v>
      </c>
    </row>
    <row r="417" customFormat="false" ht="13.8" hidden="false" customHeight="false" outlineLevel="0" collapsed="false">
      <c r="D417" s="1" t="n">
        <v>17571</v>
      </c>
      <c r="E417" s="5" t="n">
        <v>40983</v>
      </c>
      <c r="F417" s="1" t="s">
        <v>30</v>
      </c>
      <c r="G417" s="1" t="n">
        <v>50</v>
      </c>
      <c r="H417" s="6" t="str">
        <f aca="false">IF(G417&gt;=30,"Large",IF(G417&lt;=15,"Small","Medium"))</f>
        <v>Large</v>
      </c>
      <c r="I417" s="6" t="n">
        <f aca="false">VLOOKUP(G417,$A$3:$B$12,1)</f>
        <v>46</v>
      </c>
      <c r="J417" s="1" t="n">
        <v>1695.65</v>
      </c>
      <c r="K417" s="6" t="n">
        <f aca="false">IF(I417 &gt;31,0.01,0)</f>
        <v>0.01</v>
      </c>
      <c r="L417" s="7" t="n">
        <f aca="false">J417-(J417*K417)</f>
        <v>1678.6935</v>
      </c>
      <c r="M417" s="6" t="n">
        <f aca="false">IF(I417&gt;31,J417-O417,J417)</f>
        <v>1690.15</v>
      </c>
      <c r="N417" s="1" t="s">
        <v>21</v>
      </c>
      <c r="O417" s="1" t="n">
        <v>5.5</v>
      </c>
      <c r="P417" s="1" t="n">
        <f aca="false">IF(N417="Delivery Truck",J417-O417,J417)</f>
        <v>1695.65</v>
      </c>
    </row>
    <row r="418" customFormat="false" ht="13.8" hidden="false" customHeight="false" outlineLevel="0" collapsed="false">
      <c r="D418" s="1" t="n">
        <v>19207</v>
      </c>
      <c r="E418" s="5" t="n">
        <v>40983</v>
      </c>
      <c r="F418" s="1" t="s">
        <v>30</v>
      </c>
      <c r="G418" s="1" t="n">
        <v>11</v>
      </c>
      <c r="H418" s="6" t="str">
        <f aca="false">IF(G418&gt;=30,"Large",IF(G418&lt;=15,"Small","Medium"))</f>
        <v>Small</v>
      </c>
      <c r="I418" s="6" t="n">
        <f aca="false">VLOOKUP(G418,$A$3:$B$12,1)</f>
        <v>11</v>
      </c>
      <c r="J418" s="1" t="n">
        <v>15.53</v>
      </c>
      <c r="K418" s="6" t="n">
        <f aca="false">IF(I418 &gt;31,0.01,0)</f>
        <v>0</v>
      </c>
      <c r="L418" s="7" t="n">
        <f aca="false">J418-(J418*K418)</f>
        <v>15.53</v>
      </c>
      <c r="M418" s="6" t="n">
        <f aca="false">IF(I418&gt;31,J418-O418,J418)</f>
        <v>15.53</v>
      </c>
      <c r="N418" s="1" t="s">
        <v>16</v>
      </c>
      <c r="O418" s="1" t="n">
        <v>0.7</v>
      </c>
      <c r="P418" s="1" t="n">
        <f aca="false">IF(N418="Delivery Truck",J418-O418,J418)</f>
        <v>15.53</v>
      </c>
    </row>
    <row r="419" customFormat="false" ht="13.8" hidden="false" customHeight="false" outlineLevel="0" collapsed="false">
      <c r="D419" s="1" t="n">
        <v>21607</v>
      </c>
      <c r="E419" s="5" t="n">
        <v>40983</v>
      </c>
      <c r="F419" s="1" t="s">
        <v>30</v>
      </c>
      <c r="G419" s="1" t="n">
        <v>17</v>
      </c>
      <c r="H419" s="6" t="str">
        <f aca="false">IF(G419&gt;=30,"Large",IF(G419&lt;=15,"Small","Medium"))</f>
        <v>Medium</v>
      </c>
      <c r="I419" s="6" t="n">
        <f aca="false">VLOOKUP(G419,$A$3:$B$12,1)</f>
        <v>16</v>
      </c>
      <c r="J419" s="1" t="n">
        <v>618.9</v>
      </c>
      <c r="K419" s="6" t="n">
        <f aca="false">IF(I419 &gt;31,0.01,0)</f>
        <v>0</v>
      </c>
      <c r="L419" s="7" t="n">
        <f aca="false">J419-(J419*K419)</f>
        <v>618.9</v>
      </c>
      <c r="M419" s="6" t="n">
        <f aca="false">IF(I419&gt;31,J419-O419,J419)</f>
        <v>618.9</v>
      </c>
      <c r="N419" s="1" t="s">
        <v>16</v>
      </c>
      <c r="O419" s="1" t="n">
        <v>13.89</v>
      </c>
      <c r="P419" s="1" t="n">
        <f aca="false">IF(N419="Delivery Truck",J419-O419,J419)</f>
        <v>618.9</v>
      </c>
    </row>
    <row r="420" customFormat="false" ht="13.8" hidden="false" customHeight="false" outlineLevel="0" collapsed="false">
      <c r="D420" s="1" t="n">
        <v>52995</v>
      </c>
      <c r="E420" s="5" t="n">
        <v>40983</v>
      </c>
      <c r="F420" s="1" t="s">
        <v>30</v>
      </c>
      <c r="G420" s="1" t="n">
        <v>8</v>
      </c>
      <c r="H420" s="6" t="str">
        <f aca="false">IF(G420&gt;=30,"Large",IF(G420&lt;=15,"Small","Medium"))</f>
        <v>Small</v>
      </c>
      <c r="I420" s="6" t="n">
        <f aca="false">VLOOKUP(G420,$A$3:$B$12,1)</f>
        <v>6</v>
      </c>
      <c r="J420" s="1" t="n">
        <v>33.39</v>
      </c>
      <c r="K420" s="6" t="n">
        <f aca="false">IF(I420 &gt;31,0.01,0)</f>
        <v>0</v>
      </c>
      <c r="L420" s="7" t="n">
        <f aca="false">J420-(J420*K420)</f>
        <v>33.39</v>
      </c>
      <c r="M420" s="6" t="n">
        <f aca="false">IF(I420&gt;31,J420-O420,J420)</f>
        <v>33.39</v>
      </c>
      <c r="N420" s="1" t="s">
        <v>16</v>
      </c>
      <c r="O420" s="1" t="n">
        <v>6.27</v>
      </c>
      <c r="P420" s="1" t="n">
        <f aca="false">IF(N420="Delivery Truck",J420-O420,J420)</f>
        <v>33.39</v>
      </c>
    </row>
    <row r="421" customFormat="false" ht="13.8" hidden="false" customHeight="false" outlineLevel="0" collapsed="false">
      <c r="D421" s="1" t="n">
        <v>55458</v>
      </c>
      <c r="E421" s="5" t="n">
        <v>40984</v>
      </c>
      <c r="F421" s="1" t="s">
        <v>34</v>
      </c>
      <c r="G421" s="1" t="n">
        <v>32</v>
      </c>
      <c r="H421" s="6" t="str">
        <f aca="false">IF(G421&gt;=30,"Large",IF(G421&lt;=15,"Small","Medium"))</f>
        <v>Large</v>
      </c>
      <c r="I421" s="6" t="n">
        <f aca="false">VLOOKUP(G421,$A$3:$B$12,1)</f>
        <v>31</v>
      </c>
      <c r="J421" s="1" t="n">
        <v>115.78</v>
      </c>
      <c r="K421" s="6" t="n">
        <f aca="false">IF(I421 &gt;31,0.01,0)</f>
        <v>0</v>
      </c>
      <c r="L421" s="7" t="n">
        <f aca="false">J421-(J421*K421)</f>
        <v>115.78</v>
      </c>
      <c r="M421" s="6" t="n">
        <f aca="false">IF(I421&gt;31,J421-O421,J421)</f>
        <v>115.78</v>
      </c>
      <c r="N421" s="1" t="s">
        <v>16</v>
      </c>
      <c r="O421" s="1" t="n">
        <v>6.83</v>
      </c>
      <c r="P421" s="1" t="n">
        <f aca="false">IF(N421="Delivery Truck",J421-O421,J421)</f>
        <v>115.78</v>
      </c>
    </row>
    <row r="422" customFormat="false" ht="13.8" hidden="false" customHeight="false" outlineLevel="0" collapsed="false">
      <c r="D422" s="1" t="n">
        <v>4515</v>
      </c>
      <c r="E422" s="5" t="n">
        <v>40984</v>
      </c>
      <c r="F422" s="1" t="s">
        <v>23</v>
      </c>
      <c r="G422" s="1" t="n">
        <v>7</v>
      </c>
      <c r="H422" s="6" t="str">
        <f aca="false">IF(G422&gt;=30,"Large",IF(G422&lt;=15,"Small","Medium"))</f>
        <v>Small</v>
      </c>
      <c r="I422" s="6" t="n">
        <f aca="false">VLOOKUP(G422,$A$3:$B$12,1)</f>
        <v>6</v>
      </c>
      <c r="J422" s="1" t="n">
        <v>887.94</v>
      </c>
      <c r="K422" s="6" t="n">
        <f aca="false">IF(I422 &gt;31,0.01,0)</f>
        <v>0</v>
      </c>
      <c r="L422" s="7" t="n">
        <f aca="false">J422-(J422*K422)</f>
        <v>887.94</v>
      </c>
      <c r="M422" s="6" t="n">
        <f aca="false">IF(I422&gt;31,J422-O422,J422)</f>
        <v>887.94</v>
      </c>
      <c r="N422" s="1" t="s">
        <v>16</v>
      </c>
      <c r="O422" s="1" t="n">
        <v>7.11</v>
      </c>
      <c r="P422" s="1" t="n">
        <f aca="false">IF(N422="Delivery Truck",J422-O422,J422)</f>
        <v>887.94</v>
      </c>
    </row>
    <row r="423" customFormat="false" ht="13.8" hidden="false" customHeight="false" outlineLevel="0" collapsed="false">
      <c r="D423" s="1" t="n">
        <v>18112</v>
      </c>
      <c r="E423" s="5" t="n">
        <v>40984</v>
      </c>
      <c r="F423" s="1" t="s">
        <v>30</v>
      </c>
      <c r="G423" s="1" t="n">
        <v>13</v>
      </c>
      <c r="H423" s="6" t="str">
        <f aca="false">IF(G423&gt;=30,"Large",IF(G423&lt;=15,"Small","Medium"))</f>
        <v>Small</v>
      </c>
      <c r="I423" s="6" t="n">
        <f aca="false">VLOOKUP(G423,$A$3:$B$12,1)</f>
        <v>11</v>
      </c>
      <c r="J423" s="1" t="n">
        <v>83.31</v>
      </c>
      <c r="K423" s="6" t="n">
        <f aca="false">IF(I423 &gt;31,0.01,0)</f>
        <v>0</v>
      </c>
      <c r="L423" s="7" t="n">
        <f aca="false">J423-(J423*K423)</f>
        <v>83.31</v>
      </c>
      <c r="M423" s="6" t="n">
        <f aca="false">IF(I423&gt;31,J423-O423,J423)</f>
        <v>83.31</v>
      </c>
      <c r="N423" s="1" t="s">
        <v>16</v>
      </c>
      <c r="O423" s="1" t="n">
        <v>1.34</v>
      </c>
      <c r="P423" s="1" t="n">
        <f aca="false">IF(N423="Delivery Truck",J423-O423,J423)</f>
        <v>83.31</v>
      </c>
    </row>
    <row r="424" customFormat="false" ht="13.8" hidden="false" customHeight="false" outlineLevel="0" collapsed="false">
      <c r="D424" s="1" t="n">
        <v>55458</v>
      </c>
      <c r="E424" s="5" t="n">
        <v>40984</v>
      </c>
      <c r="F424" s="1" t="s">
        <v>34</v>
      </c>
      <c r="G424" s="1" t="n">
        <v>13</v>
      </c>
      <c r="H424" s="6" t="str">
        <f aca="false">IF(G424&gt;=30,"Large",IF(G424&lt;=15,"Small","Medium"))</f>
        <v>Small</v>
      </c>
      <c r="I424" s="6" t="n">
        <f aca="false">VLOOKUP(G424,$A$3:$B$12,1)</f>
        <v>11</v>
      </c>
      <c r="J424" s="1" t="n">
        <v>210.22</v>
      </c>
      <c r="K424" s="6" t="n">
        <f aca="false">IF(I424 &gt;31,0.01,0)</f>
        <v>0</v>
      </c>
      <c r="L424" s="7" t="n">
        <f aca="false">J424-(J424*K424)</f>
        <v>210.22</v>
      </c>
      <c r="M424" s="6" t="n">
        <f aca="false">IF(I424&gt;31,J424-O424,J424)</f>
        <v>210.22</v>
      </c>
      <c r="N424" s="1" t="s">
        <v>16</v>
      </c>
      <c r="O424" s="1" t="n">
        <v>7.69</v>
      </c>
      <c r="P424" s="1" t="n">
        <f aca="false">IF(N424="Delivery Truck",J424-O424,J424)</f>
        <v>210.22</v>
      </c>
    </row>
    <row r="425" customFormat="false" ht="13.8" hidden="false" customHeight="false" outlineLevel="0" collapsed="false">
      <c r="D425" s="1" t="n">
        <v>55268</v>
      </c>
      <c r="E425" s="5" t="n">
        <v>40985</v>
      </c>
      <c r="F425" s="1" t="s">
        <v>34</v>
      </c>
      <c r="G425" s="1" t="n">
        <v>11</v>
      </c>
      <c r="H425" s="6" t="str">
        <f aca="false">IF(G425&gt;=30,"Large",IF(G425&lt;=15,"Small","Medium"))</f>
        <v>Small</v>
      </c>
      <c r="I425" s="6" t="n">
        <f aca="false">VLOOKUP(G425,$A$3:$B$12,1)</f>
        <v>11</v>
      </c>
      <c r="J425" s="1" t="n">
        <v>61.46</v>
      </c>
      <c r="K425" s="6" t="n">
        <f aca="false">IF(I425 &gt;31,0.01,0)</f>
        <v>0</v>
      </c>
      <c r="L425" s="7" t="n">
        <f aca="false">J425-(J425*K425)</f>
        <v>61.46</v>
      </c>
      <c r="M425" s="6" t="n">
        <f aca="false">IF(I425&gt;31,J425-O425,J425)</f>
        <v>61.46</v>
      </c>
      <c r="N425" s="1" t="s">
        <v>21</v>
      </c>
      <c r="O425" s="1" t="n">
        <v>4.93</v>
      </c>
      <c r="P425" s="1" t="n">
        <f aca="false">IF(N425="Delivery Truck",J425-O425,J425)</f>
        <v>61.46</v>
      </c>
    </row>
    <row r="426" customFormat="false" ht="13.8" hidden="false" customHeight="false" outlineLevel="0" collapsed="false">
      <c r="D426" s="1" t="n">
        <v>49953</v>
      </c>
      <c r="E426" s="5" t="n">
        <v>40985</v>
      </c>
      <c r="F426" s="1" t="s">
        <v>30</v>
      </c>
      <c r="G426" s="1" t="n">
        <v>36</v>
      </c>
      <c r="H426" s="6" t="str">
        <f aca="false">IF(G426&gt;=30,"Large",IF(G426&lt;=15,"Small","Medium"))</f>
        <v>Large</v>
      </c>
      <c r="I426" s="6" t="n">
        <f aca="false">VLOOKUP(G426,$A$3:$B$12,1)</f>
        <v>36</v>
      </c>
      <c r="J426" s="1" t="n">
        <v>242.13</v>
      </c>
      <c r="K426" s="6" t="n">
        <f aca="false">IF(I426 &gt;31,0.01,0)</f>
        <v>0.01</v>
      </c>
      <c r="L426" s="7" t="n">
        <f aca="false">J426-(J426*K426)</f>
        <v>239.7087</v>
      </c>
      <c r="M426" s="6" t="n">
        <f aca="false">IF(I426&gt;31,J426-O426,J426)</f>
        <v>235.53</v>
      </c>
      <c r="N426" s="1" t="s">
        <v>21</v>
      </c>
      <c r="O426" s="1" t="n">
        <v>6.6</v>
      </c>
      <c r="P426" s="1" t="n">
        <f aca="false">IF(N426="Delivery Truck",J426-O426,J426)</f>
        <v>242.13</v>
      </c>
    </row>
    <row r="427" customFormat="false" ht="13.8" hidden="false" customHeight="false" outlineLevel="0" collapsed="false">
      <c r="D427" s="1" t="n">
        <v>24672</v>
      </c>
      <c r="E427" s="5" t="n">
        <v>40985</v>
      </c>
      <c r="F427" s="1" t="s">
        <v>19</v>
      </c>
      <c r="G427" s="1" t="n">
        <v>5</v>
      </c>
      <c r="H427" s="6" t="str">
        <f aca="false">IF(G427&gt;=30,"Large",IF(G427&lt;=15,"Small","Medium"))</f>
        <v>Small</v>
      </c>
      <c r="I427" s="6" t="n">
        <f aca="false">VLOOKUP(G427,$A$3:$B$12,1)</f>
        <v>1</v>
      </c>
      <c r="J427" s="1" t="n">
        <v>44.17</v>
      </c>
      <c r="K427" s="6" t="n">
        <f aca="false">IF(I427 &gt;31,0.01,0)</f>
        <v>0</v>
      </c>
      <c r="L427" s="7" t="n">
        <f aca="false">J427-(J427*K427)</f>
        <v>44.17</v>
      </c>
      <c r="M427" s="6" t="n">
        <f aca="false">IF(I427&gt;31,J427-O427,J427)</f>
        <v>44.17</v>
      </c>
      <c r="N427" s="1" t="s">
        <v>16</v>
      </c>
      <c r="O427" s="1" t="n">
        <v>4</v>
      </c>
      <c r="P427" s="1" t="n">
        <f aca="false">IF(N427="Delivery Truck",J427-O427,J427)</f>
        <v>44.17</v>
      </c>
    </row>
    <row r="428" customFormat="false" ht="13.8" hidden="false" customHeight="false" outlineLevel="0" collapsed="false">
      <c r="D428" s="1" t="n">
        <v>49953</v>
      </c>
      <c r="E428" s="5" t="n">
        <v>40985</v>
      </c>
      <c r="F428" s="1" t="s">
        <v>30</v>
      </c>
      <c r="G428" s="1" t="n">
        <v>18</v>
      </c>
      <c r="H428" s="6" t="str">
        <f aca="false">IF(G428&gt;=30,"Large",IF(G428&lt;=15,"Small","Medium"))</f>
        <v>Medium</v>
      </c>
      <c r="I428" s="6" t="n">
        <f aca="false">VLOOKUP(G428,$A$3:$B$12,1)</f>
        <v>16</v>
      </c>
      <c r="J428" s="1" t="n">
        <v>283.5</v>
      </c>
      <c r="K428" s="6" t="n">
        <f aca="false">IF(I428 &gt;31,0.01,0)</f>
        <v>0</v>
      </c>
      <c r="L428" s="7" t="n">
        <f aca="false">J428-(J428*K428)</f>
        <v>283.5</v>
      </c>
      <c r="M428" s="6" t="n">
        <f aca="false">IF(I428&gt;31,J428-O428,J428)</f>
        <v>283.5</v>
      </c>
      <c r="N428" s="1" t="s">
        <v>16</v>
      </c>
      <c r="O428" s="1" t="n">
        <v>6.5</v>
      </c>
      <c r="P428" s="1" t="n">
        <f aca="false">IF(N428="Delivery Truck",J428-O428,J428)</f>
        <v>283.5</v>
      </c>
    </row>
    <row r="429" customFormat="false" ht="13.8" hidden="false" customHeight="false" outlineLevel="0" collapsed="false">
      <c r="D429" s="1" t="n">
        <v>24672</v>
      </c>
      <c r="E429" s="5" t="n">
        <v>40985</v>
      </c>
      <c r="F429" s="1" t="s">
        <v>19</v>
      </c>
      <c r="G429" s="1" t="n">
        <v>37</v>
      </c>
      <c r="H429" s="6" t="str">
        <f aca="false">IF(G429&gt;=30,"Large",IF(G429&lt;=15,"Small","Medium"))</f>
        <v>Large</v>
      </c>
      <c r="I429" s="6" t="n">
        <f aca="false">VLOOKUP(G429,$A$3:$B$12,1)</f>
        <v>36</v>
      </c>
      <c r="J429" s="1" t="n">
        <v>192.92</v>
      </c>
      <c r="K429" s="6" t="n">
        <f aca="false">IF(I429 &gt;31,0.01,0)</f>
        <v>0.01</v>
      </c>
      <c r="L429" s="7" t="n">
        <f aca="false">J429-(J429*K429)</f>
        <v>190.9908</v>
      </c>
      <c r="M429" s="6" t="n">
        <f aca="false">IF(I429&gt;31,J429-O429,J429)</f>
        <v>191.97</v>
      </c>
      <c r="N429" s="1" t="s">
        <v>16</v>
      </c>
      <c r="O429" s="1" t="n">
        <v>0.95</v>
      </c>
      <c r="P429" s="1" t="n">
        <f aca="false">IF(N429="Delivery Truck",J429-O429,J429)</f>
        <v>192.92</v>
      </c>
    </row>
    <row r="430" customFormat="false" ht="13.8" hidden="false" customHeight="false" outlineLevel="0" collapsed="false">
      <c r="D430" s="1" t="n">
        <v>11202</v>
      </c>
      <c r="E430" s="5" t="n">
        <v>40985</v>
      </c>
      <c r="F430" s="1" t="s">
        <v>19</v>
      </c>
      <c r="G430" s="1" t="n">
        <v>8</v>
      </c>
      <c r="H430" s="6" t="str">
        <f aca="false">IF(G430&gt;=30,"Large",IF(G430&lt;=15,"Small","Medium"))</f>
        <v>Small</v>
      </c>
      <c r="I430" s="6" t="n">
        <f aca="false">VLOOKUP(G430,$A$3:$B$12,1)</f>
        <v>6</v>
      </c>
      <c r="J430" s="1" t="n">
        <v>339.81</v>
      </c>
      <c r="K430" s="6" t="n">
        <f aca="false">IF(I430 &gt;31,0.01,0)</f>
        <v>0</v>
      </c>
      <c r="L430" s="7" t="n">
        <f aca="false">J430-(J430*K430)</f>
        <v>339.81</v>
      </c>
      <c r="M430" s="6" t="n">
        <f aca="false">IF(I430&gt;31,J430-O430,J430)</f>
        <v>339.81</v>
      </c>
      <c r="N430" s="1" t="s">
        <v>16</v>
      </c>
      <c r="O430" s="1" t="n">
        <v>2.99</v>
      </c>
      <c r="P430" s="1" t="n">
        <f aca="false">IF(N430="Delivery Truck",J430-O430,J430)</f>
        <v>339.81</v>
      </c>
    </row>
    <row r="431" customFormat="false" ht="13.8" hidden="false" customHeight="false" outlineLevel="0" collapsed="false">
      <c r="D431" s="1" t="n">
        <v>24672</v>
      </c>
      <c r="E431" s="5" t="n">
        <v>40985</v>
      </c>
      <c r="F431" s="1" t="s">
        <v>19</v>
      </c>
      <c r="G431" s="1" t="n">
        <v>37</v>
      </c>
      <c r="H431" s="6" t="str">
        <f aca="false">IF(G431&gt;=30,"Large",IF(G431&lt;=15,"Small","Medium"))</f>
        <v>Large</v>
      </c>
      <c r="I431" s="6" t="n">
        <f aca="false">VLOOKUP(G431,$A$3:$B$12,1)</f>
        <v>36</v>
      </c>
      <c r="J431" s="1" t="n">
        <v>10532.94</v>
      </c>
      <c r="K431" s="6" t="n">
        <f aca="false">IF(I431 &gt;31,0.01,0)</f>
        <v>0.01</v>
      </c>
      <c r="L431" s="7" t="n">
        <f aca="false">J431-(J431*K431)</f>
        <v>10427.6106</v>
      </c>
      <c r="M431" s="6" t="n">
        <f aca="false">IF(I431&gt;31,J431-O431,J431)</f>
        <v>10497.94</v>
      </c>
      <c r="N431" s="1" t="s">
        <v>16</v>
      </c>
      <c r="O431" s="1" t="n">
        <v>35</v>
      </c>
      <c r="P431" s="1" t="n">
        <f aca="false">IF(N431="Delivery Truck",J431-O431,J431)</f>
        <v>10532.94</v>
      </c>
    </row>
    <row r="432" customFormat="false" ht="13.8" hidden="false" customHeight="false" outlineLevel="0" collapsed="false">
      <c r="D432" s="1" t="n">
        <v>322</v>
      </c>
      <c r="E432" s="5" t="n">
        <v>40986</v>
      </c>
      <c r="F432" s="1" t="s">
        <v>23</v>
      </c>
      <c r="G432" s="1" t="n">
        <v>46</v>
      </c>
      <c r="H432" s="6" t="str">
        <f aca="false">IF(G432&gt;=30,"Large",IF(G432&lt;=15,"Small","Medium"))</f>
        <v>Large</v>
      </c>
      <c r="I432" s="6" t="n">
        <f aca="false">VLOOKUP(G432,$A$3:$B$12,1)</f>
        <v>46</v>
      </c>
      <c r="J432" s="1" t="n">
        <v>281</v>
      </c>
      <c r="K432" s="6" t="n">
        <f aca="false">IF(I432 &gt;31,0.01,0)</f>
        <v>0.01</v>
      </c>
      <c r="L432" s="7" t="n">
        <f aca="false">J432-(J432*K432)</f>
        <v>278.19</v>
      </c>
      <c r="M432" s="6" t="n">
        <f aca="false">IF(I432&gt;31,J432-O432,J432)</f>
        <v>270.95</v>
      </c>
      <c r="N432" s="1" t="s">
        <v>16</v>
      </c>
      <c r="O432" s="1" t="n">
        <v>10.05</v>
      </c>
      <c r="P432" s="1" t="n">
        <f aca="false">IF(N432="Delivery Truck",J432-O432,J432)</f>
        <v>281</v>
      </c>
    </row>
    <row r="433" customFormat="false" ht="13.8" hidden="false" customHeight="false" outlineLevel="0" collapsed="false">
      <c r="D433" s="1" t="n">
        <v>322</v>
      </c>
      <c r="E433" s="5" t="n">
        <v>40986</v>
      </c>
      <c r="F433" s="1" t="s">
        <v>23</v>
      </c>
      <c r="G433" s="1" t="n">
        <v>20</v>
      </c>
      <c r="H433" s="6" t="str">
        <f aca="false">IF(G433&gt;=30,"Large",IF(G433&lt;=15,"Small","Medium"))</f>
        <v>Medium</v>
      </c>
      <c r="I433" s="6" t="n">
        <f aca="false">VLOOKUP(G433,$A$3:$B$12,1)</f>
        <v>16</v>
      </c>
      <c r="J433" s="1" t="n">
        <v>2634.8555</v>
      </c>
      <c r="K433" s="6" t="n">
        <f aca="false">IF(I433 &gt;31,0.01,0)</f>
        <v>0</v>
      </c>
      <c r="L433" s="7" t="n">
        <f aca="false">J433-(J433*K433)</f>
        <v>2634.8555</v>
      </c>
      <c r="M433" s="6" t="n">
        <f aca="false">IF(I433&gt;31,J433-O433,J433)</f>
        <v>2634.8555</v>
      </c>
      <c r="N433" s="1" t="s">
        <v>16</v>
      </c>
      <c r="O433" s="1" t="n">
        <v>8.08</v>
      </c>
      <c r="P433" s="1" t="n">
        <f aca="false">IF(N433="Delivery Truck",J433-O433,J433)</f>
        <v>2634.8555</v>
      </c>
    </row>
    <row r="434" customFormat="false" ht="13.8" hidden="false" customHeight="false" outlineLevel="0" collapsed="false">
      <c r="D434" s="1" t="n">
        <v>26660</v>
      </c>
      <c r="E434" s="5" t="n">
        <v>40986</v>
      </c>
      <c r="F434" s="1" t="s">
        <v>19</v>
      </c>
      <c r="G434" s="1" t="n">
        <v>1</v>
      </c>
      <c r="H434" s="6" t="str">
        <f aca="false">IF(G434&gt;=30,"Large",IF(G434&lt;=15,"Small","Medium"))</f>
        <v>Small</v>
      </c>
      <c r="I434" s="6" t="n">
        <f aca="false">VLOOKUP(G434,$A$3:$B$12,1)</f>
        <v>1</v>
      </c>
      <c r="J434" s="1" t="n">
        <v>10.23</v>
      </c>
      <c r="K434" s="6" t="n">
        <f aca="false">IF(I434 &gt;31,0.01,0)</f>
        <v>0</v>
      </c>
      <c r="L434" s="7" t="n">
        <f aca="false">J434-(J434*K434)</f>
        <v>10.23</v>
      </c>
      <c r="M434" s="6" t="n">
        <f aca="false">IF(I434&gt;31,J434-O434,J434)</f>
        <v>10.23</v>
      </c>
      <c r="N434" s="1" t="s">
        <v>16</v>
      </c>
      <c r="O434" s="1" t="n">
        <v>2.01</v>
      </c>
      <c r="P434" s="1" t="n">
        <f aca="false">IF(N434="Delivery Truck",J434-O434,J434)</f>
        <v>10.23</v>
      </c>
    </row>
    <row r="435" customFormat="false" ht="13.8" hidden="false" customHeight="false" outlineLevel="0" collapsed="false">
      <c r="D435" s="1" t="n">
        <v>1856</v>
      </c>
      <c r="E435" s="5" t="n">
        <v>40987</v>
      </c>
      <c r="F435" s="1" t="s">
        <v>30</v>
      </c>
      <c r="G435" s="1" t="n">
        <v>44</v>
      </c>
      <c r="H435" s="6" t="str">
        <f aca="false">IF(G435&gt;=30,"Large",IF(G435&lt;=15,"Small","Medium"))</f>
        <v>Large</v>
      </c>
      <c r="I435" s="6" t="n">
        <f aca="false">VLOOKUP(G435,$A$3:$B$12,1)</f>
        <v>41</v>
      </c>
      <c r="J435" s="1" t="n">
        <v>4283.235</v>
      </c>
      <c r="K435" s="6" t="n">
        <f aca="false">IF(I435 &gt;31,0.01,0)</f>
        <v>0.01</v>
      </c>
      <c r="L435" s="7" t="n">
        <f aca="false">J435-(J435*K435)</f>
        <v>4240.40265</v>
      </c>
      <c r="M435" s="6" t="n">
        <f aca="false">IF(I435&gt;31,J435-O435,J435)</f>
        <v>4274.435</v>
      </c>
      <c r="N435" s="1" t="s">
        <v>16</v>
      </c>
      <c r="O435" s="1" t="n">
        <v>8.8</v>
      </c>
      <c r="P435" s="1" t="n">
        <f aca="false">IF(N435="Delivery Truck",J435-O435,J435)</f>
        <v>4283.235</v>
      </c>
    </row>
    <row r="436" customFormat="false" ht="13.8" hidden="false" customHeight="false" outlineLevel="0" collapsed="false">
      <c r="D436" s="1" t="n">
        <v>24865</v>
      </c>
      <c r="E436" s="5" t="n">
        <v>40987</v>
      </c>
      <c r="F436" s="1" t="s">
        <v>34</v>
      </c>
      <c r="G436" s="1" t="n">
        <v>46</v>
      </c>
      <c r="H436" s="6" t="str">
        <f aca="false">IF(G436&gt;=30,"Large",IF(G436&lt;=15,"Small","Medium"))</f>
        <v>Large</v>
      </c>
      <c r="I436" s="6" t="n">
        <f aca="false">VLOOKUP(G436,$A$3:$B$12,1)</f>
        <v>46</v>
      </c>
      <c r="J436" s="1" t="n">
        <v>175.23</v>
      </c>
      <c r="K436" s="6" t="n">
        <f aca="false">IF(I436 &gt;31,0.01,0)</f>
        <v>0.01</v>
      </c>
      <c r="L436" s="7" t="n">
        <f aca="false">J436-(J436*K436)</f>
        <v>173.4777</v>
      </c>
      <c r="M436" s="6" t="n">
        <f aca="false">IF(I436&gt;31,J436-O436,J436)</f>
        <v>172.73</v>
      </c>
      <c r="N436" s="1" t="s">
        <v>16</v>
      </c>
      <c r="O436" s="1" t="n">
        <v>2.5</v>
      </c>
      <c r="P436" s="1" t="n">
        <f aca="false">IF(N436="Delivery Truck",J436-O436,J436)</f>
        <v>175.23</v>
      </c>
    </row>
    <row r="437" customFormat="false" ht="13.8" hidden="false" customHeight="false" outlineLevel="0" collapsed="false">
      <c r="D437" s="1" t="n">
        <v>1856</v>
      </c>
      <c r="E437" s="5" t="n">
        <v>40987</v>
      </c>
      <c r="F437" s="1" t="s">
        <v>30</v>
      </c>
      <c r="G437" s="1" t="n">
        <v>43</v>
      </c>
      <c r="H437" s="6" t="str">
        <f aca="false">IF(G437&gt;=30,"Large",IF(G437&lt;=15,"Small","Medium"))</f>
        <v>Large</v>
      </c>
      <c r="I437" s="6" t="n">
        <f aca="false">VLOOKUP(G437,$A$3:$B$12,1)</f>
        <v>41</v>
      </c>
      <c r="J437" s="1" t="n">
        <v>4374.6865</v>
      </c>
      <c r="K437" s="6" t="n">
        <f aca="false">IF(I437 &gt;31,0.01,0)</f>
        <v>0.01</v>
      </c>
      <c r="L437" s="7" t="n">
        <f aca="false">J437-(J437*K437)</f>
        <v>4330.939635</v>
      </c>
      <c r="M437" s="6" t="n">
        <f aca="false">IF(I437&gt;31,J437-O437,J437)</f>
        <v>4366.6065</v>
      </c>
      <c r="N437" s="1" t="s">
        <v>16</v>
      </c>
      <c r="O437" s="1" t="n">
        <v>8.08</v>
      </c>
      <c r="P437" s="1" t="n">
        <f aca="false">IF(N437="Delivery Truck",J437-O437,J437)</f>
        <v>4374.6865</v>
      </c>
    </row>
    <row r="438" customFormat="false" ht="13.8" hidden="false" customHeight="false" outlineLevel="0" collapsed="false">
      <c r="D438" s="1" t="n">
        <v>324</v>
      </c>
      <c r="E438" s="5" t="n">
        <v>40987</v>
      </c>
      <c r="F438" s="1" t="s">
        <v>23</v>
      </c>
      <c r="G438" s="1" t="n">
        <v>25</v>
      </c>
      <c r="H438" s="6" t="str">
        <f aca="false">IF(G438&gt;=30,"Large",IF(G438&lt;=15,"Small","Medium"))</f>
        <v>Medium</v>
      </c>
      <c r="I438" s="6" t="n">
        <f aca="false">VLOOKUP(G438,$A$3:$B$12,1)</f>
        <v>21</v>
      </c>
      <c r="J438" s="1" t="n">
        <v>3872.634</v>
      </c>
      <c r="K438" s="6" t="n">
        <f aca="false">IF(I438 &gt;31,0.01,0)</f>
        <v>0</v>
      </c>
      <c r="L438" s="7" t="n">
        <f aca="false">J438-(J438*K438)</f>
        <v>3872.634</v>
      </c>
      <c r="M438" s="6" t="n">
        <f aca="false">IF(I438&gt;31,J438-O438,J438)</f>
        <v>3872.634</v>
      </c>
      <c r="N438" s="1" t="s">
        <v>16</v>
      </c>
      <c r="O438" s="1" t="n">
        <v>13.99</v>
      </c>
      <c r="P438" s="1" t="n">
        <f aca="false">IF(N438="Delivery Truck",J438-O438,J438)</f>
        <v>3872.634</v>
      </c>
    </row>
    <row r="439" customFormat="false" ht="13.8" hidden="false" customHeight="false" outlineLevel="0" collapsed="false">
      <c r="D439" s="1" t="n">
        <v>54534</v>
      </c>
      <c r="E439" s="5" t="n">
        <v>40987</v>
      </c>
      <c r="F439" s="1" t="s">
        <v>30</v>
      </c>
      <c r="G439" s="1" t="n">
        <v>16</v>
      </c>
      <c r="H439" s="6" t="str">
        <f aca="false">IF(G439&gt;=30,"Large",IF(G439&lt;=15,"Small","Medium"))</f>
        <v>Medium</v>
      </c>
      <c r="I439" s="6" t="n">
        <f aca="false">VLOOKUP(G439,$A$3:$B$12,1)</f>
        <v>16</v>
      </c>
      <c r="J439" s="1" t="n">
        <v>124.71</v>
      </c>
      <c r="K439" s="6" t="n">
        <f aca="false">IF(I439 &gt;31,0.01,0)</f>
        <v>0</v>
      </c>
      <c r="L439" s="7" t="n">
        <f aca="false">J439-(J439*K439)</f>
        <v>124.71</v>
      </c>
      <c r="M439" s="6" t="n">
        <f aca="false">IF(I439&gt;31,J439-O439,J439)</f>
        <v>124.71</v>
      </c>
      <c r="N439" s="1" t="s">
        <v>16</v>
      </c>
      <c r="O439" s="1" t="n">
        <v>5.96</v>
      </c>
      <c r="P439" s="1" t="n">
        <f aca="false">IF(N439="Delivery Truck",J439-O439,J439)</f>
        <v>124.71</v>
      </c>
    </row>
    <row r="440" customFormat="false" ht="13.8" hidden="false" customHeight="false" outlineLevel="0" collapsed="false">
      <c r="D440" s="1" t="n">
        <v>1856</v>
      </c>
      <c r="E440" s="5" t="n">
        <v>40987</v>
      </c>
      <c r="F440" s="1" t="s">
        <v>30</v>
      </c>
      <c r="G440" s="1" t="n">
        <v>24</v>
      </c>
      <c r="H440" s="6" t="str">
        <f aca="false">IF(G440&gt;=30,"Large",IF(G440&lt;=15,"Small","Medium"))</f>
        <v>Medium</v>
      </c>
      <c r="I440" s="6" t="n">
        <f aca="false">VLOOKUP(G440,$A$3:$B$12,1)</f>
        <v>21</v>
      </c>
      <c r="J440" s="1" t="n">
        <v>1449.3</v>
      </c>
      <c r="K440" s="6" t="n">
        <f aca="false">IF(I440 &gt;31,0.01,0)</f>
        <v>0</v>
      </c>
      <c r="L440" s="7" t="n">
        <f aca="false">J440-(J440*K440)</f>
        <v>1449.3</v>
      </c>
      <c r="M440" s="6" t="n">
        <f aca="false">IF(I440&gt;31,J440-O440,J440)</f>
        <v>1449.3</v>
      </c>
      <c r="N440" s="1" t="s">
        <v>16</v>
      </c>
      <c r="O440" s="1" t="n">
        <v>49</v>
      </c>
      <c r="P440" s="1" t="n">
        <f aca="false">IF(N440="Delivery Truck",J440-O440,J440)</f>
        <v>1449.3</v>
      </c>
    </row>
    <row r="441" customFormat="false" ht="13.8" hidden="false" customHeight="false" outlineLevel="0" collapsed="false">
      <c r="D441" s="1" t="n">
        <v>58051</v>
      </c>
      <c r="E441" s="5" t="n">
        <v>40988</v>
      </c>
      <c r="F441" s="1" t="s">
        <v>34</v>
      </c>
      <c r="G441" s="1" t="n">
        <v>6</v>
      </c>
      <c r="H441" s="6" t="str">
        <f aca="false">IF(G441&gt;=30,"Large",IF(G441&lt;=15,"Small","Medium"))</f>
        <v>Small</v>
      </c>
      <c r="I441" s="6" t="n">
        <f aca="false">VLOOKUP(G441,$A$3:$B$12,1)</f>
        <v>6</v>
      </c>
      <c r="J441" s="1" t="n">
        <v>256.6</v>
      </c>
      <c r="K441" s="6" t="n">
        <f aca="false">IF(I441 &gt;31,0.01,0)</f>
        <v>0</v>
      </c>
      <c r="L441" s="7" t="n">
        <f aca="false">J441-(J441*K441)</f>
        <v>256.6</v>
      </c>
      <c r="M441" s="6" t="n">
        <f aca="false">IF(I441&gt;31,J441-O441,J441)</f>
        <v>256.6</v>
      </c>
      <c r="N441" s="1" t="s">
        <v>16</v>
      </c>
      <c r="O441" s="1" t="n">
        <v>7.12</v>
      </c>
      <c r="P441" s="1" t="n">
        <f aca="false">IF(N441="Delivery Truck",J441-O441,J441)</f>
        <v>256.6</v>
      </c>
    </row>
    <row r="442" customFormat="false" ht="13.8" hidden="false" customHeight="false" outlineLevel="0" collapsed="false">
      <c r="D442" s="1" t="n">
        <v>55073</v>
      </c>
      <c r="E442" s="5" t="n">
        <v>40988</v>
      </c>
      <c r="F442" s="1" t="s">
        <v>15</v>
      </c>
      <c r="G442" s="1" t="n">
        <v>40</v>
      </c>
      <c r="H442" s="6" t="str">
        <f aca="false">IF(G442&gt;=30,"Large",IF(G442&lt;=15,"Small","Medium"))</f>
        <v>Large</v>
      </c>
      <c r="I442" s="6" t="n">
        <f aca="false">VLOOKUP(G442,$A$3:$B$12,1)</f>
        <v>36</v>
      </c>
      <c r="J442" s="1" t="n">
        <v>2376.7105</v>
      </c>
      <c r="K442" s="6" t="n">
        <f aca="false">IF(I442 &gt;31,0.01,0)</f>
        <v>0.01</v>
      </c>
      <c r="L442" s="7" t="n">
        <f aca="false">J442-(J442*K442)</f>
        <v>2352.943395</v>
      </c>
      <c r="M442" s="6" t="n">
        <f aca="false">IF(I442&gt;31,J442-O442,J442)</f>
        <v>2372.7205</v>
      </c>
      <c r="N442" s="1" t="s">
        <v>16</v>
      </c>
      <c r="O442" s="1" t="n">
        <v>3.99</v>
      </c>
      <c r="P442" s="1" t="n">
        <f aca="false">IF(N442="Delivery Truck",J442-O442,J442)</f>
        <v>2376.7105</v>
      </c>
    </row>
    <row r="443" customFormat="false" ht="13.8" hidden="false" customHeight="false" outlineLevel="0" collapsed="false">
      <c r="D443" s="1" t="n">
        <v>26535</v>
      </c>
      <c r="E443" s="5" t="n">
        <v>40988</v>
      </c>
      <c r="F443" s="1" t="s">
        <v>30</v>
      </c>
      <c r="G443" s="1" t="n">
        <v>33</v>
      </c>
      <c r="H443" s="6" t="str">
        <f aca="false">IF(G443&gt;=30,"Large",IF(G443&lt;=15,"Small","Medium"))</f>
        <v>Large</v>
      </c>
      <c r="I443" s="6" t="n">
        <f aca="false">VLOOKUP(G443,$A$3:$B$12,1)</f>
        <v>31</v>
      </c>
      <c r="J443" s="1" t="n">
        <v>141.7</v>
      </c>
      <c r="K443" s="6" t="n">
        <f aca="false">IF(I443 &gt;31,0.01,0)</f>
        <v>0</v>
      </c>
      <c r="L443" s="7" t="n">
        <f aca="false">J443-(J443*K443)</f>
        <v>141.7</v>
      </c>
      <c r="M443" s="6" t="n">
        <f aca="false">IF(I443&gt;31,J443-O443,J443)</f>
        <v>141.7</v>
      </c>
      <c r="N443" s="1" t="s">
        <v>16</v>
      </c>
      <c r="O443" s="1" t="n">
        <v>5.26</v>
      </c>
      <c r="P443" s="1" t="n">
        <f aca="false">IF(N443="Delivery Truck",J443-O443,J443)</f>
        <v>141.7</v>
      </c>
    </row>
    <row r="444" customFormat="false" ht="13.8" hidden="false" customHeight="false" outlineLevel="0" collapsed="false">
      <c r="D444" s="1" t="n">
        <v>30051</v>
      </c>
      <c r="E444" s="5" t="n">
        <v>40988</v>
      </c>
      <c r="F444" s="1" t="s">
        <v>30</v>
      </c>
      <c r="G444" s="1" t="n">
        <v>42</v>
      </c>
      <c r="H444" s="6" t="str">
        <f aca="false">IF(G444&gt;=30,"Large",IF(G444&lt;=15,"Small","Medium"))</f>
        <v>Large</v>
      </c>
      <c r="I444" s="6" t="n">
        <f aca="false">VLOOKUP(G444,$A$3:$B$12,1)</f>
        <v>41</v>
      </c>
      <c r="J444" s="1" t="n">
        <v>243.06</v>
      </c>
      <c r="K444" s="6" t="n">
        <f aca="false">IF(I444 &gt;31,0.01,0)</f>
        <v>0.01</v>
      </c>
      <c r="L444" s="7" t="n">
        <f aca="false">J444-(J444*K444)</f>
        <v>240.6294</v>
      </c>
      <c r="M444" s="6" t="n">
        <f aca="false">IF(I444&gt;31,J444-O444,J444)</f>
        <v>240.79</v>
      </c>
      <c r="N444" s="1" t="s">
        <v>16</v>
      </c>
      <c r="O444" s="1" t="n">
        <v>2.27</v>
      </c>
      <c r="P444" s="1" t="n">
        <f aca="false">IF(N444="Delivery Truck",J444-O444,J444)</f>
        <v>243.06</v>
      </c>
    </row>
    <row r="445" customFormat="false" ht="13.8" hidden="false" customHeight="false" outlineLevel="0" collapsed="false">
      <c r="D445" s="1" t="n">
        <v>49510</v>
      </c>
      <c r="E445" s="5" t="n">
        <v>40988</v>
      </c>
      <c r="F445" s="1" t="s">
        <v>23</v>
      </c>
      <c r="G445" s="1" t="n">
        <v>16</v>
      </c>
      <c r="H445" s="6" t="str">
        <f aca="false">IF(G445&gt;=30,"Large",IF(G445&lt;=15,"Small","Medium"))</f>
        <v>Medium</v>
      </c>
      <c r="I445" s="6" t="n">
        <f aca="false">VLOOKUP(G445,$A$3:$B$12,1)</f>
        <v>16</v>
      </c>
      <c r="J445" s="1" t="n">
        <v>44.1</v>
      </c>
      <c r="K445" s="6" t="n">
        <f aca="false">IF(I445 &gt;31,0.01,0)</f>
        <v>0</v>
      </c>
      <c r="L445" s="7" t="n">
        <f aca="false">J445-(J445*K445)</f>
        <v>44.1</v>
      </c>
      <c r="M445" s="6" t="n">
        <f aca="false">IF(I445&gt;31,J445-O445,J445)</f>
        <v>44.1</v>
      </c>
      <c r="N445" s="1" t="s">
        <v>16</v>
      </c>
      <c r="O445" s="1" t="n">
        <v>1.3</v>
      </c>
      <c r="P445" s="1" t="n">
        <f aca="false">IF(N445="Delivery Truck",J445-O445,J445)</f>
        <v>44.1</v>
      </c>
    </row>
    <row r="446" customFormat="false" ht="13.8" hidden="false" customHeight="false" outlineLevel="0" collapsed="false">
      <c r="D446" s="1" t="n">
        <v>31586</v>
      </c>
      <c r="E446" s="5" t="n">
        <v>40989</v>
      </c>
      <c r="F446" s="1" t="s">
        <v>15</v>
      </c>
      <c r="G446" s="1" t="n">
        <v>25</v>
      </c>
      <c r="H446" s="6" t="str">
        <f aca="false">IF(G446&gt;=30,"Large",IF(G446&lt;=15,"Small","Medium"))</f>
        <v>Medium</v>
      </c>
      <c r="I446" s="6" t="n">
        <f aca="false">VLOOKUP(G446,$A$3:$B$12,1)</f>
        <v>21</v>
      </c>
      <c r="J446" s="1" t="n">
        <v>4390.029</v>
      </c>
      <c r="K446" s="6" t="n">
        <f aca="false">IF(I446 &gt;31,0.01,0)</f>
        <v>0</v>
      </c>
      <c r="L446" s="7" t="n">
        <f aca="false">J446-(J446*K446)</f>
        <v>4390.029</v>
      </c>
      <c r="M446" s="6" t="n">
        <f aca="false">IF(I446&gt;31,J446-O446,J446)</f>
        <v>4390.029</v>
      </c>
      <c r="N446" s="1" t="s">
        <v>21</v>
      </c>
      <c r="O446" s="1" t="n">
        <v>5.26</v>
      </c>
      <c r="P446" s="1" t="n">
        <f aca="false">IF(N446="Delivery Truck",J446-O446,J446)</f>
        <v>4390.029</v>
      </c>
    </row>
    <row r="447" customFormat="false" ht="13.8" hidden="false" customHeight="false" outlineLevel="0" collapsed="false">
      <c r="D447" s="1" t="n">
        <v>4705</v>
      </c>
      <c r="E447" s="5" t="n">
        <v>40989</v>
      </c>
      <c r="F447" s="1" t="s">
        <v>30</v>
      </c>
      <c r="G447" s="1" t="n">
        <v>16</v>
      </c>
      <c r="H447" s="6" t="str">
        <f aca="false">IF(G447&gt;=30,"Large",IF(G447&lt;=15,"Small","Medium"))</f>
        <v>Medium</v>
      </c>
      <c r="I447" s="6" t="n">
        <f aca="false">VLOOKUP(G447,$A$3:$B$12,1)</f>
        <v>16</v>
      </c>
      <c r="J447" s="1" t="n">
        <v>123.85</v>
      </c>
      <c r="K447" s="6" t="n">
        <f aca="false">IF(I447 &gt;31,0.01,0)</f>
        <v>0</v>
      </c>
      <c r="L447" s="7" t="n">
        <f aca="false">J447-(J447*K447)</f>
        <v>123.85</v>
      </c>
      <c r="M447" s="6" t="n">
        <f aca="false">IF(I447&gt;31,J447-O447,J447)</f>
        <v>123.85</v>
      </c>
      <c r="N447" s="1" t="s">
        <v>16</v>
      </c>
      <c r="O447" s="1" t="n">
        <v>6.5</v>
      </c>
      <c r="P447" s="1" t="n">
        <f aca="false">IF(N447="Delivery Truck",J447-O447,J447)</f>
        <v>123.85</v>
      </c>
    </row>
    <row r="448" customFormat="false" ht="13.8" hidden="false" customHeight="false" outlineLevel="0" collapsed="false">
      <c r="D448" s="1" t="n">
        <v>31586</v>
      </c>
      <c r="E448" s="5" t="n">
        <v>40989</v>
      </c>
      <c r="F448" s="1" t="s">
        <v>15</v>
      </c>
      <c r="G448" s="1" t="n">
        <v>22</v>
      </c>
      <c r="H448" s="6" t="str">
        <f aca="false">IF(G448&gt;=30,"Large",IF(G448&lt;=15,"Small","Medium"))</f>
        <v>Medium</v>
      </c>
      <c r="I448" s="6" t="n">
        <f aca="false">VLOOKUP(G448,$A$3:$B$12,1)</f>
        <v>21</v>
      </c>
      <c r="J448" s="1" t="n">
        <v>963.45</v>
      </c>
      <c r="K448" s="6" t="n">
        <f aca="false">IF(I448 &gt;31,0.01,0)</f>
        <v>0</v>
      </c>
      <c r="L448" s="7" t="n">
        <f aca="false">J448-(J448*K448)</f>
        <v>963.45</v>
      </c>
      <c r="M448" s="6" t="n">
        <f aca="false">IF(I448&gt;31,J448-O448,J448)</f>
        <v>963.45</v>
      </c>
      <c r="N448" s="1" t="s">
        <v>21</v>
      </c>
      <c r="O448" s="1" t="n">
        <v>4</v>
      </c>
      <c r="P448" s="1" t="n">
        <f aca="false">IF(N448="Delivery Truck",J448-O448,J448)</f>
        <v>963.45</v>
      </c>
    </row>
    <row r="449" customFormat="false" ht="13.8" hidden="false" customHeight="false" outlineLevel="0" collapsed="false">
      <c r="D449" s="1" t="n">
        <v>29926</v>
      </c>
      <c r="E449" s="5" t="n">
        <v>40990</v>
      </c>
      <c r="F449" s="1" t="s">
        <v>19</v>
      </c>
      <c r="G449" s="1" t="n">
        <v>9</v>
      </c>
      <c r="H449" s="6" t="str">
        <f aca="false">IF(G449&gt;=30,"Large",IF(G449&lt;=15,"Small","Medium"))</f>
        <v>Small</v>
      </c>
      <c r="I449" s="6" t="n">
        <f aca="false">VLOOKUP(G449,$A$3:$B$12,1)</f>
        <v>6</v>
      </c>
      <c r="J449" s="1" t="n">
        <v>20.21</v>
      </c>
      <c r="K449" s="6" t="n">
        <f aca="false">IF(I449 &gt;31,0.01,0)</f>
        <v>0</v>
      </c>
      <c r="L449" s="7" t="n">
        <f aca="false">J449-(J449*K449)</f>
        <v>20.21</v>
      </c>
      <c r="M449" s="6" t="n">
        <f aca="false">IF(I449&gt;31,J449-O449,J449)</f>
        <v>20.21</v>
      </c>
      <c r="N449" s="1" t="s">
        <v>16</v>
      </c>
      <c r="O449" s="1" t="n">
        <v>1.49</v>
      </c>
      <c r="P449" s="1" t="n">
        <f aca="false">IF(N449="Delivery Truck",J449-O449,J449)</f>
        <v>20.21</v>
      </c>
    </row>
    <row r="450" customFormat="false" ht="13.8" hidden="false" customHeight="false" outlineLevel="0" collapsed="false">
      <c r="D450" s="1" t="n">
        <v>9826</v>
      </c>
      <c r="E450" s="5" t="n">
        <v>40990</v>
      </c>
      <c r="F450" s="1" t="s">
        <v>19</v>
      </c>
      <c r="G450" s="1" t="n">
        <v>7</v>
      </c>
      <c r="H450" s="6" t="str">
        <f aca="false">IF(G450&gt;=30,"Large",IF(G450&lt;=15,"Small","Medium"))</f>
        <v>Small</v>
      </c>
      <c r="I450" s="6" t="n">
        <f aca="false">VLOOKUP(G450,$A$3:$B$12,1)</f>
        <v>6</v>
      </c>
      <c r="J450" s="1" t="n">
        <v>131.61</v>
      </c>
      <c r="K450" s="6" t="n">
        <f aca="false">IF(I450 &gt;31,0.01,0)</f>
        <v>0</v>
      </c>
      <c r="L450" s="7" t="n">
        <f aca="false">J450-(J450*K450)</f>
        <v>131.61</v>
      </c>
      <c r="M450" s="6" t="n">
        <f aca="false">IF(I450&gt;31,J450-O450,J450)</f>
        <v>131.61</v>
      </c>
      <c r="N450" s="1" t="s">
        <v>16</v>
      </c>
      <c r="O450" s="1" t="n">
        <v>1.99</v>
      </c>
      <c r="P450" s="1" t="n">
        <f aca="false">IF(N450="Delivery Truck",J450-O450,J450)</f>
        <v>131.61</v>
      </c>
    </row>
    <row r="451" customFormat="false" ht="13.8" hidden="false" customHeight="false" outlineLevel="0" collapsed="false">
      <c r="D451" s="1" t="n">
        <v>11301</v>
      </c>
      <c r="E451" s="5" t="n">
        <v>40990</v>
      </c>
      <c r="F451" s="1" t="s">
        <v>19</v>
      </c>
      <c r="G451" s="1" t="n">
        <v>29</v>
      </c>
      <c r="H451" s="6" t="str">
        <f aca="false">IF(G451&gt;=30,"Large",IF(G451&lt;=15,"Small","Medium"))</f>
        <v>Medium</v>
      </c>
      <c r="I451" s="6" t="n">
        <f aca="false">VLOOKUP(G451,$A$3:$B$12,1)</f>
        <v>26</v>
      </c>
      <c r="J451" s="1" t="n">
        <v>1194.96</v>
      </c>
      <c r="K451" s="6" t="n">
        <f aca="false">IF(I451 &gt;31,0.01,0)</f>
        <v>0</v>
      </c>
      <c r="L451" s="7" t="n">
        <f aca="false">J451-(J451*K451)</f>
        <v>1194.96</v>
      </c>
      <c r="M451" s="6" t="n">
        <f aca="false">IF(I451&gt;31,J451-O451,J451)</f>
        <v>1194.96</v>
      </c>
      <c r="N451" s="1" t="s">
        <v>16</v>
      </c>
      <c r="O451" s="1" t="n">
        <v>4</v>
      </c>
      <c r="P451" s="1" t="n">
        <f aca="false">IF(N451="Delivery Truck",J451-O451,J451)</f>
        <v>1194.96</v>
      </c>
    </row>
    <row r="452" customFormat="false" ht="13.8" hidden="false" customHeight="false" outlineLevel="0" collapsed="false">
      <c r="D452" s="1" t="n">
        <v>44261</v>
      </c>
      <c r="E452" s="5" t="n">
        <v>40991</v>
      </c>
      <c r="F452" s="1" t="s">
        <v>34</v>
      </c>
      <c r="G452" s="1" t="n">
        <v>31</v>
      </c>
      <c r="H452" s="6" t="str">
        <f aca="false">IF(G452&gt;=30,"Large",IF(G452&lt;=15,"Small","Medium"))</f>
        <v>Large</v>
      </c>
      <c r="I452" s="6" t="n">
        <f aca="false">VLOOKUP(G452,$A$3:$B$12,1)</f>
        <v>31</v>
      </c>
      <c r="J452" s="1" t="n">
        <v>13064.06</v>
      </c>
      <c r="K452" s="6" t="n">
        <f aca="false">IF(I452 &gt;31,0.01,0)</f>
        <v>0</v>
      </c>
      <c r="L452" s="7" t="n">
        <f aca="false">J452-(J452*K452)</f>
        <v>13064.06</v>
      </c>
      <c r="M452" s="6" t="n">
        <f aca="false">IF(I452&gt;31,J452-O452,J452)</f>
        <v>13064.06</v>
      </c>
      <c r="N452" s="1" t="s">
        <v>21</v>
      </c>
      <c r="O452" s="1" t="n">
        <v>19.99</v>
      </c>
      <c r="P452" s="1" t="n">
        <f aca="false">IF(N452="Delivery Truck",J452-O452,J452)</f>
        <v>13064.06</v>
      </c>
    </row>
    <row r="453" customFormat="false" ht="13.8" hidden="false" customHeight="false" outlineLevel="0" collapsed="false">
      <c r="D453" s="1" t="n">
        <v>49634</v>
      </c>
      <c r="E453" s="5" t="n">
        <v>40991</v>
      </c>
      <c r="F453" s="1" t="s">
        <v>30</v>
      </c>
      <c r="G453" s="1" t="n">
        <v>39</v>
      </c>
      <c r="H453" s="6" t="str">
        <f aca="false">IF(G453&gt;=30,"Large",IF(G453&lt;=15,"Small","Medium"))</f>
        <v>Large</v>
      </c>
      <c r="I453" s="6" t="n">
        <f aca="false">VLOOKUP(G453,$A$3:$B$12,1)</f>
        <v>36</v>
      </c>
      <c r="J453" s="1" t="n">
        <v>403.73</v>
      </c>
      <c r="K453" s="6" t="n">
        <f aca="false">IF(I453 &gt;31,0.01,0)</f>
        <v>0.01</v>
      </c>
      <c r="L453" s="7" t="n">
        <f aca="false">J453-(J453*K453)</f>
        <v>399.6927</v>
      </c>
      <c r="M453" s="6" t="n">
        <f aca="false">IF(I453&gt;31,J453-O453,J453)</f>
        <v>399.23</v>
      </c>
      <c r="N453" s="1" t="s">
        <v>16</v>
      </c>
      <c r="O453" s="1" t="n">
        <v>4.5</v>
      </c>
      <c r="P453" s="1" t="n">
        <f aca="false">IF(N453="Delivery Truck",J453-O453,J453)</f>
        <v>403.73</v>
      </c>
    </row>
    <row r="454" customFormat="false" ht="13.8" hidden="false" customHeight="false" outlineLevel="0" collapsed="false">
      <c r="D454" s="1" t="n">
        <v>44261</v>
      </c>
      <c r="E454" s="5" t="n">
        <v>40991</v>
      </c>
      <c r="F454" s="1" t="s">
        <v>34</v>
      </c>
      <c r="G454" s="1" t="n">
        <v>34</v>
      </c>
      <c r="H454" s="6" t="str">
        <f aca="false">IF(G454&gt;=30,"Large",IF(G454&lt;=15,"Small","Medium"))</f>
        <v>Large</v>
      </c>
      <c r="I454" s="6" t="n">
        <f aca="false">VLOOKUP(G454,$A$3:$B$12,1)</f>
        <v>31</v>
      </c>
      <c r="J454" s="1" t="n">
        <v>4771.89</v>
      </c>
      <c r="K454" s="6" t="n">
        <f aca="false">IF(I454 &gt;31,0.01,0)</f>
        <v>0</v>
      </c>
      <c r="L454" s="7" t="n">
        <f aca="false">J454-(J454*K454)</f>
        <v>4771.89</v>
      </c>
      <c r="M454" s="6" t="n">
        <f aca="false">IF(I454&gt;31,J454-O454,J454)</f>
        <v>4771.89</v>
      </c>
      <c r="N454" s="1" t="s">
        <v>13</v>
      </c>
      <c r="O454" s="1" t="n">
        <v>36.09</v>
      </c>
      <c r="P454" s="1" t="n">
        <f aca="false">IF(N454="Delivery Truck",J454-O454,J454)</f>
        <v>4735.8</v>
      </c>
    </row>
    <row r="455" customFormat="false" ht="13.8" hidden="false" customHeight="false" outlineLevel="0" collapsed="false">
      <c r="D455" s="1" t="n">
        <v>12352</v>
      </c>
      <c r="E455" s="5" t="n">
        <v>40991</v>
      </c>
      <c r="F455" s="1" t="s">
        <v>19</v>
      </c>
      <c r="G455" s="1" t="n">
        <v>5</v>
      </c>
      <c r="H455" s="6" t="str">
        <f aca="false">IF(G455&gt;=30,"Large",IF(G455&lt;=15,"Small","Medium"))</f>
        <v>Small</v>
      </c>
      <c r="I455" s="6" t="n">
        <f aca="false">VLOOKUP(G455,$A$3:$B$12,1)</f>
        <v>1</v>
      </c>
      <c r="J455" s="1" t="n">
        <v>36.86</v>
      </c>
      <c r="K455" s="6" t="n">
        <f aca="false">IF(I455 &gt;31,0.01,0)</f>
        <v>0</v>
      </c>
      <c r="L455" s="7" t="n">
        <f aca="false">J455-(J455*K455)</f>
        <v>36.86</v>
      </c>
      <c r="M455" s="6" t="n">
        <f aca="false">IF(I455&gt;31,J455-O455,J455)</f>
        <v>36.86</v>
      </c>
      <c r="N455" s="1" t="s">
        <v>16</v>
      </c>
      <c r="O455" s="1" t="n">
        <v>8.49</v>
      </c>
      <c r="P455" s="1" t="n">
        <f aca="false">IF(N455="Delivery Truck",J455-O455,J455)</f>
        <v>36.86</v>
      </c>
    </row>
    <row r="456" customFormat="false" ht="13.8" hidden="false" customHeight="false" outlineLevel="0" collapsed="false">
      <c r="D456" s="1" t="n">
        <v>15616</v>
      </c>
      <c r="E456" s="5" t="n">
        <v>40991</v>
      </c>
      <c r="F456" s="1" t="s">
        <v>23</v>
      </c>
      <c r="G456" s="1" t="n">
        <v>34</v>
      </c>
      <c r="H456" s="6" t="str">
        <f aca="false">IF(G456&gt;=30,"Large",IF(G456&lt;=15,"Small","Medium"))</f>
        <v>Large</v>
      </c>
      <c r="I456" s="6" t="n">
        <f aca="false">VLOOKUP(G456,$A$3:$B$12,1)</f>
        <v>31</v>
      </c>
      <c r="J456" s="1" t="n">
        <v>134.06</v>
      </c>
      <c r="K456" s="6" t="n">
        <f aca="false">IF(I456 &gt;31,0.01,0)</f>
        <v>0</v>
      </c>
      <c r="L456" s="7" t="n">
        <f aca="false">J456-(J456*K456)</f>
        <v>134.06</v>
      </c>
      <c r="M456" s="6" t="n">
        <f aca="false">IF(I456&gt;31,J456-O456,J456)</f>
        <v>134.06</v>
      </c>
      <c r="N456" s="1" t="s">
        <v>16</v>
      </c>
      <c r="O456" s="1" t="n">
        <v>1.17</v>
      </c>
      <c r="P456" s="1" t="n">
        <f aca="false">IF(N456="Delivery Truck",J456-O456,J456)</f>
        <v>134.06</v>
      </c>
    </row>
    <row r="457" customFormat="false" ht="13.8" hidden="false" customHeight="false" outlineLevel="0" collapsed="false">
      <c r="D457" s="1" t="n">
        <v>29921</v>
      </c>
      <c r="E457" s="5" t="n">
        <v>40991</v>
      </c>
      <c r="F457" s="1" t="s">
        <v>19</v>
      </c>
      <c r="G457" s="1" t="n">
        <v>33</v>
      </c>
      <c r="H457" s="6" t="str">
        <f aca="false">IF(G457&gt;=30,"Large",IF(G457&lt;=15,"Small","Medium"))</f>
        <v>Large</v>
      </c>
      <c r="I457" s="6" t="n">
        <f aca="false">VLOOKUP(G457,$A$3:$B$12,1)</f>
        <v>31</v>
      </c>
      <c r="J457" s="1" t="n">
        <v>3977.97</v>
      </c>
      <c r="K457" s="6" t="n">
        <f aca="false">IF(I457 &gt;31,0.01,0)</f>
        <v>0</v>
      </c>
      <c r="L457" s="7" t="n">
        <f aca="false">J457-(J457*K457)</f>
        <v>3977.97</v>
      </c>
      <c r="M457" s="6" t="n">
        <f aca="false">IF(I457&gt;31,J457-O457,J457)</f>
        <v>3977.97</v>
      </c>
      <c r="N457" s="1" t="s">
        <v>16</v>
      </c>
      <c r="O457" s="1" t="n">
        <v>9.07</v>
      </c>
      <c r="P457" s="1" t="n">
        <f aca="false">IF(N457="Delivery Truck",J457-O457,J457)</f>
        <v>3977.97</v>
      </c>
    </row>
    <row r="458" customFormat="false" ht="13.8" hidden="false" customHeight="false" outlineLevel="0" collapsed="false">
      <c r="D458" s="1" t="n">
        <v>44261</v>
      </c>
      <c r="E458" s="5" t="n">
        <v>40991</v>
      </c>
      <c r="F458" s="1" t="s">
        <v>34</v>
      </c>
      <c r="G458" s="1" t="n">
        <v>1</v>
      </c>
      <c r="H458" s="6" t="str">
        <f aca="false">IF(G458&gt;=30,"Large",IF(G458&lt;=15,"Small","Medium"))</f>
        <v>Small</v>
      </c>
      <c r="I458" s="6" t="n">
        <f aca="false">VLOOKUP(G458,$A$3:$B$12,1)</f>
        <v>1</v>
      </c>
      <c r="J458" s="1" t="n">
        <v>3360.3</v>
      </c>
      <c r="K458" s="6" t="n">
        <f aca="false">IF(I458 &gt;31,0.01,0)</f>
        <v>0</v>
      </c>
      <c r="L458" s="7" t="n">
        <f aca="false">J458-(J458*K458)</f>
        <v>3360.3</v>
      </c>
      <c r="M458" s="6" t="n">
        <f aca="false">IF(I458&gt;31,J458-O458,J458)</f>
        <v>3360.3</v>
      </c>
      <c r="N458" s="1" t="s">
        <v>13</v>
      </c>
      <c r="O458" s="1" t="n">
        <v>8.73</v>
      </c>
      <c r="P458" s="1" t="n">
        <f aca="false">IF(N458="Delivery Truck",J458-O458,J458)</f>
        <v>3351.57</v>
      </c>
    </row>
    <row r="459" customFormat="false" ht="13.8" hidden="false" customHeight="false" outlineLevel="0" collapsed="false">
      <c r="D459" s="1" t="n">
        <v>44261</v>
      </c>
      <c r="E459" s="5" t="n">
        <v>40991</v>
      </c>
      <c r="F459" s="1" t="s">
        <v>34</v>
      </c>
      <c r="G459" s="1" t="n">
        <v>10</v>
      </c>
      <c r="H459" s="6" t="str">
        <f aca="false">IF(G459&gt;=30,"Large",IF(G459&lt;=15,"Small","Medium"))</f>
        <v>Small</v>
      </c>
      <c r="I459" s="6" t="n">
        <f aca="false">VLOOKUP(G459,$A$3:$B$12,1)</f>
        <v>6</v>
      </c>
      <c r="J459" s="1" t="n">
        <v>306.663</v>
      </c>
      <c r="K459" s="6" t="n">
        <f aca="false">IF(I459 &gt;31,0.01,0)</f>
        <v>0</v>
      </c>
      <c r="L459" s="7" t="n">
        <f aca="false">J459-(J459*K459)</f>
        <v>306.663</v>
      </c>
      <c r="M459" s="6" t="n">
        <f aca="false">IF(I459&gt;31,J459-O459,J459)</f>
        <v>306.663</v>
      </c>
      <c r="N459" s="1" t="s">
        <v>16</v>
      </c>
      <c r="O459" s="1" t="n">
        <v>5.99</v>
      </c>
      <c r="P459" s="1" t="n">
        <f aca="false">IF(N459="Delivery Truck",J459-O459,J459)</f>
        <v>306.663</v>
      </c>
    </row>
    <row r="460" customFormat="false" ht="13.8" hidden="false" customHeight="false" outlineLevel="0" collapsed="false">
      <c r="D460" s="1" t="n">
        <v>3973</v>
      </c>
      <c r="E460" s="5" t="n">
        <v>40991</v>
      </c>
      <c r="F460" s="1" t="s">
        <v>30</v>
      </c>
      <c r="G460" s="1" t="n">
        <v>21</v>
      </c>
      <c r="H460" s="6" t="str">
        <f aca="false">IF(G460&gt;=30,"Large",IF(G460&lt;=15,"Small","Medium"))</f>
        <v>Medium</v>
      </c>
      <c r="I460" s="6" t="n">
        <f aca="false">VLOOKUP(G460,$A$3:$B$12,1)</f>
        <v>21</v>
      </c>
      <c r="J460" s="1" t="n">
        <v>316.35</v>
      </c>
      <c r="K460" s="6" t="n">
        <f aca="false">IF(I460 &gt;31,0.01,0)</f>
        <v>0</v>
      </c>
      <c r="L460" s="7" t="n">
        <f aca="false">J460-(J460*K460)</f>
        <v>316.35</v>
      </c>
      <c r="M460" s="6" t="n">
        <f aca="false">IF(I460&gt;31,J460-O460,J460)</f>
        <v>316.35</v>
      </c>
      <c r="N460" s="1" t="s">
        <v>16</v>
      </c>
      <c r="O460" s="1" t="n">
        <v>3.73</v>
      </c>
      <c r="P460" s="1" t="n">
        <f aca="false">IF(N460="Delivery Truck",J460-O460,J460)</f>
        <v>316.35</v>
      </c>
    </row>
    <row r="461" customFormat="false" ht="13.8" hidden="false" customHeight="false" outlineLevel="0" collapsed="false">
      <c r="D461" s="1" t="n">
        <v>7941</v>
      </c>
      <c r="E461" s="5" t="n">
        <v>40991</v>
      </c>
      <c r="F461" s="1" t="s">
        <v>15</v>
      </c>
      <c r="G461" s="1" t="n">
        <v>50</v>
      </c>
      <c r="H461" s="6" t="str">
        <f aca="false">IF(G461&gt;=30,"Large",IF(G461&lt;=15,"Small","Medium"))</f>
        <v>Large</v>
      </c>
      <c r="I461" s="6" t="n">
        <f aca="false">VLOOKUP(G461,$A$3:$B$12,1)</f>
        <v>46</v>
      </c>
      <c r="J461" s="1" t="n">
        <v>2796.67</v>
      </c>
      <c r="K461" s="6" t="n">
        <f aca="false">IF(I461 &gt;31,0.01,0)</f>
        <v>0.01</v>
      </c>
      <c r="L461" s="7" t="n">
        <f aca="false">J461-(J461*K461)</f>
        <v>2768.7033</v>
      </c>
      <c r="M461" s="6" t="n">
        <f aca="false">IF(I461&gt;31,J461-O461,J461)</f>
        <v>2791.59</v>
      </c>
      <c r="N461" s="1" t="s">
        <v>16</v>
      </c>
      <c r="O461" s="1" t="n">
        <v>5.08</v>
      </c>
      <c r="P461" s="1" t="n">
        <f aca="false">IF(N461="Delivery Truck",J461-O461,J461)</f>
        <v>2796.67</v>
      </c>
    </row>
    <row r="462" customFormat="false" ht="13.8" hidden="false" customHeight="false" outlineLevel="0" collapsed="false">
      <c r="D462" s="1" t="n">
        <v>38853</v>
      </c>
      <c r="E462" s="5" t="n">
        <v>40991</v>
      </c>
      <c r="F462" s="1" t="s">
        <v>15</v>
      </c>
      <c r="G462" s="1" t="n">
        <v>13</v>
      </c>
      <c r="H462" s="6" t="str">
        <f aca="false">IF(G462&gt;=30,"Large",IF(G462&lt;=15,"Small","Medium"))</f>
        <v>Small</v>
      </c>
      <c r="I462" s="6" t="n">
        <f aca="false">VLOOKUP(G462,$A$3:$B$12,1)</f>
        <v>11</v>
      </c>
      <c r="J462" s="1" t="n">
        <v>728.025</v>
      </c>
      <c r="K462" s="6" t="n">
        <f aca="false">IF(I462 &gt;31,0.01,0)</f>
        <v>0</v>
      </c>
      <c r="L462" s="7" t="n">
        <f aca="false">J462-(J462*K462)</f>
        <v>728.025</v>
      </c>
      <c r="M462" s="6" t="n">
        <f aca="false">IF(I462&gt;31,J462-O462,J462)</f>
        <v>728.025</v>
      </c>
      <c r="N462" s="1" t="s">
        <v>16</v>
      </c>
      <c r="O462" s="1" t="n">
        <v>2.5</v>
      </c>
      <c r="P462" s="1" t="n">
        <f aca="false">IF(N462="Delivery Truck",J462-O462,J462)</f>
        <v>728.025</v>
      </c>
    </row>
    <row r="463" customFormat="false" ht="13.8" hidden="false" customHeight="false" outlineLevel="0" collapsed="false">
      <c r="D463" s="1" t="n">
        <v>15616</v>
      </c>
      <c r="E463" s="5" t="n">
        <v>40991</v>
      </c>
      <c r="F463" s="1" t="s">
        <v>23</v>
      </c>
      <c r="G463" s="1" t="n">
        <v>12</v>
      </c>
      <c r="H463" s="6" t="str">
        <f aca="false">IF(G463&gt;=30,"Large",IF(G463&lt;=15,"Small","Medium"))</f>
        <v>Small</v>
      </c>
      <c r="I463" s="6" t="n">
        <f aca="false">VLOOKUP(G463,$A$3:$B$12,1)</f>
        <v>11</v>
      </c>
      <c r="J463" s="1" t="n">
        <v>386.71</v>
      </c>
      <c r="K463" s="6" t="n">
        <f aca="false">IF(I463 &gt;31,0.01,0)</f>
        <v>0</v>
      </c>
      <c r="L463" s="7" t="n">
        <f aca="false">J463-(J463*K463)</f>
        <v>386.71</v>
      </c>
      <c r="M463" s="6" t="n">
        <f aca="false">IF(I463&gt;31,J463-O463,J463)</f>
        <v>386.71</v>
      </c>
      <c r="N463" s="1" t="s">
        <v>21</v>
      </c>
      <c r="O463" s="1" t="n">
        <v>6.5</v>
      </c>
      <c r="P463" s="1" t="n">
        <f aca="false">IF(N463="Delivery Truck",J463-O463,J463)</f>
        <v>386.71</v>
      </c>
    </row>
    <row r="464" customFormat="false" ht="13.8" hidden="false" customHeight="false" outlineLevel="0" collapsed="false">
      <c r="D464" s="1" t="n">
        <v>49634</v>
      </c>
      <c r="E464" s="5" t="n">
        <v>40991</v>
      </c>
      <c r="F464" s="1" t="s">
        <v>30</v>
      </c>
      <c r="G464" s="1" t="n">
        <v>3</v>
      </c>
      <c r="H464" s="6" t="str">
        <f aca="false">IF(G464&gt;=30,"Large",IF(G464&lt;=15,"Small","Medium"))</f>
        <v>Small</v>
      </c>
      <c r="I464" s="6" t="n">
        <f aca="false">VLOOKUP(G464,$A$3:$B$12,1)</f>
        <v>1</v>
      </c>
      <c r="J464" s="1" t="n">
        <v>86.85</v>
      </c>
      <c r="K464" s="6" t="n">
        <f aca="false">IF(I464 &gt;31,0.01,0)</f>
        <v>0</v>
      </c>
      <c r="L464" s="7" t="n">
        <f aca="false">J464-(J464*K464)</f>
        <v>86.85</v>
      </c>
      <c r="M464" s="6" t="n">
        <f aca="false">IF(I464&gt;31,J464-O464,J464)</f>
        <v>86.85</v>
      </c>
      <c r="N464" s="1" t="s">
        <v>16</v>
      </c>
      <c r="O464" s="1" t="n">
        <v>1.99</v>
      </c>
      <c r="P464" s="1" t="n">
        <f aca="false">IF(N464="Delivery Truck",J464-O464,J464)</f>
        <v>86.85</v>
      </c>
    </row>
    <row r="465" customFormat="false" ht="13.8" hidden="false" customHeight="false" outlineLevel="0" collapsed="false">
      <c r="D465" s="1" t="n">
        <v>39655</v>
      </c>
      <c r="E465" s="5" t="n">
        <v>40991</v>
      </c>
      <c r="F465" s="1" t="s">
        <v>34</v>
      </c>
      <c r="G465" s="1" t="n">
        <v>35</v>
      </c>
      <c r="H465" s="6" t="str">
        <f aca="false">IF(G465&gt;=30,"Large",IF(G465&lt;=15,"Small","Medium"))</f>
        <v>Large</v>
      </c>
      <c r="I465" s="6" t="n">
        <f aca="false">VLOOKUP(G465,$A$3:$B$12,1)</f>
        <v>31</v>
      </c>
      <c r="J465" s="1" t="n">
        <v>253.15</v>
      </c>
      <c r="K465" s="6" t="n">
        <f aca="false">IF(I465 &gt;31,0.01,0)</f>
        <v>0</v>
      </c>
      <c r="L465" s="7" t="n">
        <f aca="false">J465-(J465*K465)</f>
        <v>253.15</v>
      </c>
      <c r="M465" s="6" t="n">
        <f aca="false">IF(I465&gt;31,J465-O465,J465)</f>
        <v>253.15</v>
      </c>
      <c r="N465" s="1" t="s">
        <v>16</v>
      </c>
      <c r="O465" s="1" t="n">
        <v>3.52</v>
      </c>
      <c r="P465" s="1" t="n">
        <f aca="false">IF(N465="Delivery Truck",J465-O465,J465)</f>
        <v>253.15</v>
      </c>
    </row>
    <row r="466" customFormat="false" ht="13.8" hidden="false" customHeight="false" outlineLevel="0" collapsed="false">
      <c r="D466" s="1" t="n">
        <v>49634</v>
      </c>
      <c r="E466" s="5" t="n">
        <v>40991</v>
      </c>
      <c r="F466" s="1" t="s">
        <v>30</v>
      </c>
      <c r="G466" s="1" t="n">
        <v>45</v>
      </c>
      <c r="H466" s="6" t="str">
        <f aca="false">IF(G466&gt;=30,"Large",IF(G466&lt;=15,"Small","Medium"))</f>
        <v>Large</v>
      </c>
      <c r="I466" s="6" t="n">
        <f aca="false">VLOOKUP(G466,$A$3:$B$12,1)</f>
        <v>41</v>
      </c>
      <c r="J466" s="1" t="n">
        <v>132.31</v>
      </c>
      <c r="K466" s="6" t="n">
        <f aca="false">IF(I466 &gt;31,0.01,0)</f>
        <v>0.01</v>
      </c>
      <c r="L466" s="7" t="n">
        <f aca="false">J466-(J466*K466)</f>
        <v>130.9869</v>
      </c>
      <c r="M466" s="6" t="n">
        <f aca="false">IF(I466&gt;31,J466-O466,J466)</f>
        <v>130.82</v>
      </c>
      <c r="N466" s="1" t="s">
        <v>16</v>
      </c>
      <c r="O466" s="1" t="n">
        <v>1.49</v>
      </c>
      <c r="P466" s="1" t="n">
        <f aca="false">IF(N466="Delivery Truck",J466-O466,J466)</f>
        <v>132.31</v>
      </c>
    </row>
    <row r="467" customFormat="false" ht="13.8" hidden="false" customHeight="false" outlineLevel="0" collapsed="false">
      <c r="D467" s="1" t="n">
        <v>9794</v>
      </c>
      <c r="E467" s="5" t="n">
        <v>40992</v>
      </c>
      <c r="F467" s="1" t="s">
        <v>30</v>
      </c>
      <c r="G467" s="1" t="n">
        <v>25</v>
      </c>
      <c r="H467" s="6" t="str">
        <f aca="false">IF(G467&gt;=30,"Large",IF(G467&lt;=15,"Small","Medium"))</f>
        <v>Medium</v>
      </c>
      <c r="I467" s="6" t="n">
        <f aca="false">VLOOKUP(G467,$A$3:$B$12,1)</f>
        <v>21</v>
      </c>
      <c r="J467" s="1" t="n">
        <v>135.23</v>
      </c>
      <c r="K467" s="6" t="n">
        <f aca="false">IF(I467 &gt;31,0.01,0)</f>
        <v>0</v>
      </c>
      <c r="L467" s="7" t="n">
        <f aca="false">J467-(J467*K467)</f>
        <v>135.23</v>
      </c>
      <c r="M467" s="6" t="n">
        <f aca="false">IF(I467&gt;31,J467-O467,J467)</f>
        <v>135.23</v>
      </c>
      <c r="N467" s="1" t="s">
        <v>16</v>
      </c>
      <c r="O467" s="1" t="n">
        <v>3.6</v>
      </c>
      <c r="P467" s="1" t="n">
        <f aca="false">IF(N467="Delivery Truck",J467-O467,J467)</f>
        <v>135.23</v>
      </c>
    </row>
    <row r="468" customFormat="false" ht="13.8" hidden="false" customHeight="false" outlineLevel="0" collapsed="false">
      <c r="D468" s="1" t="n">
        <v>59491</v>
      </c>
      <c r="E468" s="5" t="n">
        <v>40992</v>
      </c>
      <c r="F468" s="1" t="s">
        <v>34</v>
      </c>
      <c r="G468" s="1" t="n">
        <v>31</v>
      </c>
      <c r="H468" s="6" t="str">
        <f aca="false">IF(G468&gt;=30,"Large",IF(G468&lt;=15,"Small","Medium"))</f>
        <v>Large</v>
      </c>
      <c r="I468" s="6" t="n">
        <f aca="false">VLOOKUP(G468,$A$3:$B$12,1)</f>
        <v>31</v>
      </c>
      <c r="J468" s="1" t="n">
        <v>12470.31</v>
      </c>
      <c r="K468" s="6" t="n">
        <f aca="false">IF(I468 &gt;31,0.01,0)</f>
        <v>0</v>
      </c>
      <c r="L468" s="7" t="n">
        <f aca="false">J468-(J468*K468)</f>
        <v>12470.31</v>
      </c>
      <c r="M468" s="6" t="n">
        <f aca="false">IF(I468&gt;31,J468-O468,J468)</f>
        <v>12470.31</v>
      </c>
      <c r="N468" s="1" t="s">
        <v>16</v>
      </c>
      <c r="O468" s="1" t="n">
        <v>19.99</v>
      </c>
      <c r="P468" s="1" t="n">
        <f aca="false">IF(N468="Delivery Truck",J468-O468,J468)</f>
        <v>12470.31</v>
      </c>
    </row>
    <row r="469" customFormat="false" ht="13.8" hidden="false" customHeight="false" outlineLevel="0" collapsed="false">
      <c r="D469" s="1" t="n">
        <v>59491</v>
      </c>
      <c r="E469" s="5" t="n">
        <v>40992</v>
      </c>
      <c r="F469" s="1" t="s">
        <v>34</v>
      </c>
      <c r="G469" s="1" t="n">
        <v>46</v>
      </c>
      <c r="H469" s="6" t="str">
        <f aca="false">IF(G469&gt;=30,"Large",IF(G469&lt;=15,"Small","Medium"))</f>
        <v>Large</v>
      </c>
      <c r="I469" s="6" t="n">
        <f aca="false">VLOOKUP(G469,$A$3:$B$12,1)</f>
        <v>46</v>
      </c>
      <c r="J469" s="1" t="n">
        <v>562.95</v>
      </c>
      <c r="K469" s="6" t="n">
        <f aca="false">IF(I469 &gt;31,0.01,0)</f>
        <v>0.01</v>
      </c>
      <c r="L469" s="7" t="n">
        <f aca="false">J469-(J469*K469)</f>
        <v>557.3205</v>
      </c>
      <c r="M469" s="6" t="n">
        <f aca="false">IF(I469&gt;31,J469-O469,J469)</f>
        <v>560.1</v>
      </c>
      <c r="N469" s="1" t="s">
        <v>16</v>
      </c>
      <c r="O469" s="1" t="n">
        <v>2.85</v>
      </c>
      <c r="P469" s="1" t="n">
        <f aca="false">IF(N469="Delivery Truck",J469-O469,J469)</f>
        <v>562.95</v>
      </c>
    </row>
    <row r="470" customFormat="false" ht="13.8" hidden="false" customHeight="false" outlineLevel="0" collapsed="false">
      <c r="D470" s="1" t="n">
        <v>5473</v>
      </c>
      <c r="E470" s="5" t="n">
        <v>40992</v>
      </c>
      <c r="F470" s="1" t="s">
        <v>30</v>
      </c>
      <c r="G470" s="1" t="n">
        <v>42</v>
      </c>
      <c r="H470" s="6" t="str">
        <f aca="false">IF(G470&gt;=30,"Large",IF(G470&lt;=15,"Small","Medium"))</f>
        <v>Large</v>
      </c>
      <c r="I470" s="6" t="n">
        <f aca="false">VLOOKUP(G470,$A$3:$B$12,1)</f>
        <v>41</v>
      </c>
      <c r="J470" s="1" t="n">
        <v>355.69</v>
      </c>
      <c r="K470" s="6" t="n">
        <f aca="false">IF(I470 &gt;31,0.01,0)</f>
        <v>0.01</v>
      </c>
      <c r="L470" s="7" t="n">
        <f aca="false">J470-(J470*K470)</f>
        <v>352.1331</v>
      </c>
      <c r="M470" s="6" t="n">
        <f aca="false">IF(I470&gt;31,J470-O470,J470)</f>
        <v>347.4</v>
      </c>
      <c r="N470" s="1" t="s">
        <v>16</v>
      </c>
      <c r="O470" s="1" t="n">
        <v>8.29</v>
      </c>
      <c r="P470" s="1" t="n">
        <f aca="false">IF(N470="Delivery Truck",J470-O470,J470)</f>
        <v>355.69</v>
      </c>
    </row>
    <row r="471" customFormat="false" ht="13.8" hidden="false" customHeight="false" outlineLevel="0" collapsed="false">
      <c r="D471" s="1" t="n">
        <v>1764</v>
      </c>
      <c r="E471" s="5" t="n">
        <v>40992</v>
      </c>
      <c r="F471" s="1" t="s">
        <v>23</v>
      </c>
      <c r="G471" s="1" t="n">
        <v>7</v>
      </c>
      <c r="H471" s="6" t="str">
        <f aca="false">IF(G471&gt;=30,"Large",IF(G471&lt;=15,"Small","Medium"))</f>
        <v>Small</v>
      </c>
      <c r="I471" s="6" t="n">
        <f aca="false">VLOOKUP(G471,$A$3:$B$12,1)</f>
        <v>6</v>
      </c>
      <c r="J471" s="1" t="n">
        <v>59.99</v>
      </c>
      <c r="K471" s="6" t="n">
        <f aca="false">IF(I471 &gt;31,0.01,0)</f>
        <v>0</v>
      </c>
      <c r="L471" s="7" t="n">
        <f aca="false">J471-(J471*K471)</f>
        <v>59.99</v>
      </c>
      <c r="M471" s="6" t="n">
        <f aca="false">IF(I471&gt;31,J471-O471,J471)</f>
        <v>59.99</v>
      </c>
      <c r="N471" s="1" t="s">
        <v>16</v>
      </c>
      <c r="O471" s="1" t="n">
        <v>4.82</v>
      </c>
      <c r="P471" s="1" t="n">
        <f aca="false">IF(N471="Delivery Truck",J471-O471,J471)</f>
        <v>59.99</v>
      </c>
    </row>
    <row r="472" customFormat="false" ht="13.8" hidden="false" customHeight="false" outlineLevel="0" collapsed="false">
      <c r="D472" s="1" t="n">
        <v>59491</v>
      </c>
      <c r="E472" s="5" t="n">
        <v>40992</v>
      </c>
      <c r="F472" s="1" t="s">
        <v>34</v>
      </c>
      <c r="G472" s="1" t="n">
        <v>8</v>
      </c>
      <c r="H472" s="6" t="str">
        <f aca="false">IF(G472&gt;=30,"Large",IF(G472&lt;=15,"Small","Medium"))</f>
        <v>Small</v>
      </c>
      <c r="I472" s="6" t="n">
        <f aca="false">VLOOKUP(G472,$A$3:$B$12,1)</f>
        <v>6</v>
      </c>
      <c r="J472" s="1" t="n">
        <v>32.31</v>
      </c>
      <c r="K472" s="6" t="n">
        <f aca="false">IF(I472 &gt;31,0.01,0)</f>
        <v>0</v>
      </c>
      <c r="L472" s="7" t="n">
        <f aca="false">J472-(J472*K472)</f>
        <v>32.31</v>
      </c>
      <c r="M472" s="6" t="n">
        <f aca="false">IF(I472&gt;31,J472-O472,J472)</f>
        <v>32.31</v>
      </c>
      <c r="N472" s="1" t="s">
        <v>16</v>
      </c>
      <c r="O472" s="1" t="n">
        <v>5.47</v>
      </c>
      <c r="P472" s="1" t="n">
        <f aca="false">IF(N472="Delivery Truck",J472-O472,J472)</f>
        <v>32.31</v>
      </c>
    </row>
    <row r="473" customFormat="false" ht="13.8" hidden="false" customHeight="false" outlineLevel="0" collapsed="false">
      <c r="D473" s="1" t="n">
        <v>16390</v>
      </c>
      <c r="E473" s="5" t="n">
        <v>40992</v>
      </c>
      <c r="F473" s="1" t="s">
        <v>19</v>
      </c>
      <c r="G473" s="1" t="n">
        <v>8</v>
      </c>
      <c r="H473" s="6" t="str">
        <f aca="false">IF(G473&gt;=30,"Large",IF(G473&lt;=15,"Small","Medium"))</f>
        <v>Small</v>
      </c>
      <c r="I473" s="6" t="n">
        <f aca="false">VLOOKUP(G473,$A$3:$B$12,1)</f>
        <v>6</v>
      </c>
      <c r="J473" s="1" t="n">
        <v>86.38</v>
      </c>
      <c r="K473" s="6" t="n">
        <f aca="false">IF(I473 &gt;31,0.01,0)</f>
        <v>0</v>
      </c>
      <c r="L473" s="7" t="n">
        <f aca="false">J473-(J473*K473)</f>
        <v>86.38</v>
      </c>
      <c r="M473" s="6" t="n">
        <f aca="false">IF(I473&gt;31,J473-O473,J473)</f>
        <v>86.38</v>
      </c>
      <c r="N473" s="1" t="s">
        <v>16</v>
      </c>
      <c r="O473" s="1" t="n">
        <v>3.37</v>
      </c>
      <c r="P473" s="1" t="n">
        <f aca="false">IF(N473="Delivery Truck",J473-O473,J473)</f>
        <v>86.38</v>
      </c>
    </row>
    <row r="474" customFormat="false" ht="13.8" hidden="false" customHeight="false" outlineLevel="0" collapsed="false">
      <c r="D474" s="1" t="n">
        <v>59491</v>
      </c>
      <c r="E474" s="5" t="n">
        <v>40992</v>
      </c>
      <c r="F474" s="1" t="s">
        <v>34</v>
      </c>
      <c r="G474" s="1" t="n">
        <v>6</v>
      </c>
      <c r="H474" s="6" t="str">
        <f aca="false">IF(G474&gt;=30,"Large",IF(G474&lt;=15,"Small","Medium"))</f>
        <v>Small</v>
      </c>
      <c r="I474" s="6" t="n">
        <f aca="false">VLOOKUP(G474,$A$3:$B$12,1)</f>
        <v>6</v>
      </c>
      <c r="J474" s="1" t="n">
        <v>57.9</v>
      </c>
      <c r="K474" s="6" t="n">
        <f aca="false">IF(I474 &gt;31,0.01,0)</f>
        <v>0</v>
      </c>
      <c r="L474" s="7" t="n">
        <f aca="false">J474-(J474*K474)</f>
        <v>57.9</v>
      </c>
      <c r="M474" s="6" t="n">
        <f aca="false">IF(I474&gt;31,J474-O474,J474)</f>
        <v>57.9</v>
      </c>
      <c r="N474" s="1" t="s">
        <v>16</v>
      </c>
      <c r="O474" s="1" t="n">
        <v>11.51</v>
      </c>
      <c r="P474" s="1" t="n">
        <f aca="false">IF(N474="Delivery Truck",J474-O474,J474)</f>
        <v>57.9</v>
      </c>
    </row>
    <row r="475" customFormat="false" ht="13.8" hidden="false" customHeight="false" outlineLevel="0" collapsed="false">
      <c r="D475" s="1" t="n">
        <v>46023</v>
      </c>
      <c r="E475" s="5" t="n">
        <v>40992</v>
      </c>
      <c r="F475" s="1" t="s">
        <v>30</v>
      </c>
      <c r="G475" s="1" t="n">
        <v>50</v>
      </c>
      <c r="H475" s="6" t="str">
        <f aca="false">IF(G475&gt;=30,"Large",IF(G475&lt;=15,"Small","Medium"))</f>
        <v>Large</v>
      </c>
      <c r="I475" s="6" t="n">
        <f aca="false">VLOOKUP(G475,$A$3:$B$12,1)</f>
        <v>46</v>
      </c>
      <c r="J475" s="1" t="n">
        <v>1101.76</v>
      </c>
      <c r="K475" s="6" t="n">
        <f aca="false">IF(I475 &gt;31,0.01,0)</f>
        <v>0.01</v>
      </c>
      <c r="L475" s="7" t="n">
        <f aca="false">J475-(J475*K475)</f>
        <v>1090.7424</v>
      </c>
      <c r="M475" s="6" t="n">
        <f aca="false">IF(I475&gt;31,J475-O475,J475)</f>
        <v>1087.77</v>
      </c>
      <c r="N475" s="1" t="s">
        <v>16</v>
      </c>
      <c r="O475" s="1" t="n">
        <v>13.99</v>
      </c>
      <c r="P475" s="1" t="n">
        <f aca="false">IF(N475="Delivery Truck",J475-O475,J475)</f>
        <v>1101.76</v>
      </c>
    </row>
    <row r="476" customFormat="false" ht="13.8" hidden="false" customHeight="false" outlineLevel="0" collapsed="false">
      <c r="D476" s="1" t="n">
        <v>11045</v>
      </c>
      <c r="E476" s="5" t="n">
        <v>40993</v>
      </c>
      <c r="F476" s="1" t="s">
        <v>19</v>
      </c>
      <c r="G476" s="1" t="n">
        <v>35</v>
      </c>
      <c r="H476" s="6" t="str">
        <f aca="false">IF(G476&gt;=30,"Large",IF(G476&lt;=15,"Small","Medium"))</f>
        <v>Large</v>
      </c>
      <c r="I476" s="6" t="n">
        <f aca="false">VLOOKUP(G476,$A$3:$B$12,1)</f>
        <v>31</v>
      </c>
      <c r="J476" s="1" t="n">
        <v>710.86</v>
      </c>
      <c r="K476" s="6" t="n">
        <f aca="false">IF(I476 &gt;31,0.01,0)</f>
        <v>0</v>
      </c>
      <c r="L476" s="7" t="n">
        <f aca="false">J476-(J476*K476)</f>
        <v>710.86</v>
      </c>
      <c r="M476" s="6" t="n">
        <f aca="false">IF(I476&gt;31,J476-O476,J476)</f>
        <v>710.86</v>
      </c>
      <c r="N476" s="1" t="s">
        <v>16</v>
      </c>
      <c r="O476" s="1" t="n">
        <v>5.97</v>
      </c>
      <c r="P476" s="1" t="n">
        <f aca="false">IF(N476="Delivery Truck",J476-O476,J476)</f>
        <v>710.86</v>
      </c>
    </row>
    <row r="477" customFormat="false" ht="13.8" hidden="false" customHeight="false" outlineLevel="0" collapsed="false">
      <c r="D477" s="1" t="n">
        <v>24546</v>
      </c>
      <c r="E477" s="5" t="n">
        <v>40994</v>
      </c>
      <c r="F477" s="1" t="s">
        <v>23</v>
      </c>
      <c r="G477" s="1" t="n">
        <v>7</v>
      </c>
      <c r="H477" s="6" t="str">
        <f aca="false">IF(G477&gt;=30,"Large",IF(G477&lt;=15,"Small","Medium"))</f>
        <v>Small</v>
      </c>
      <c r="I477" s="6" t="n">
        <f aca="false">VLOOKUP(G477,$A$3:$B$12,1)</f>
        <v>6</v>
      </c>
      <c r="J477" s="1" t="n">
        <v>81.58</v>
      </c>
      <c r="K477" s="6" t="n">
        <f aca="false">IF(I477 &gt;31,0.01,0)</f>
        <v>0</v>
      </c>
      <c r="L477" s="7" t="n">
        <f aca="false">J477-(J477*K477)</f>
        <v>81.58</v>
      </c>
      <c r="M477" s="6" t="n">
        <f aca="false">IF(I477&gt;31,J477-O477,J477)</f>
        <v>81.58</v>
      </c>
      <c r="N477" s="1" t="s">
        <v>16</v>
      </c>
      <c r="O477" s="1" t="n">
        <v>3.37</v>
      </c>
      <c r="P477" s="1" t="n">
        <f aca="false">IF(N477="Delivery Truck",J477-O477,J477)</f>
        <v>81.58</v>
      </c>
    </row>
    <row r="478" customFormat="false" ht="13.8" hidden="false" customHeight="false" outlineLevel="0" collapsed="false">
      <c r="D478" s="1" t="n">
        <v>6950</v>
      </c>
      <c r="E478" s="5" t="n">
        <v>40994</v>
      </c>
      <c r="F478" s="1" t="s">
        <v>15</v>
      </c>
      <c r="G478" s="1" t="n">
        <v>4</v>
      </c>
      <c r="H478" s="6" t="str">
        <f aca="false">IF(G478&gt;=30,"Large",IF(G478&lt;=15,"Small","Medium"))</f>
        <v>Small</v>
      </c>
      <c r="I478" s="6" t="n">
        <f aca="false">VLOOKUP(G478,$A$3:$B$12,1)</f>
        <v>1</v>
      </c>
      <c r="J478" s="1" t="n">
        <v>187.3995</v>
      </c>
      <c r="K478" s="6" t="n">
        <f aca="false">IF(I478 &gt;31,0.01,0)</f>
        <v>0</v>
      </c>
      <c r="L478" s="7" t="n">
        <f aca="false">J478-(J478*K478)</f>
        <v>187.3995</v>
      </c>
      <c r="M478" s="6" t="n">
        <f aca="false">IF(I478&gt;31,J478-O478,J478)</f>
        <v>187.3995</v>
      </c>
      <c r="N478" s="1" t="s">
        <v>16</v>
      </c>
      <c r="O478" s="1" t="n">
        <v>3.3</v>
      </c>
      <c r="P478" s="1" t="n">
        <f aca="false">IF(N478="Delivery Truck",J478-O478,J478)</f>
        <v>187.3995</v>
      </c>
    </row>
    <row r="479" customFormat="false" ht="13.8" hidden="false" customHeight="false" outlineLevel="0" collapsed="false">
      <c r="D479" s="1" t="n">
        <v>41056</v>
      </c>
      <c r="E479" s="5" t="n">
        <v>40994</v>
      </c>
      <c r="F479" s="1" t="s">
        <v>23</v>
      </c>
      <c r="G479" s="1" t="n">
        <v>4</v>
      </c>
      <c r="H479" s="6" t="str">
        <f aca="false">IF(G479&gt;=30,"Large",IF(G479&lt;=15,"Small","Medium"))</f>
        <v>Small</v>
      </c>
      <c r="I479" s="6" t="n">
        <f aca="false">VLOOKUP(G479,$A$3:$B$12,1)</f>
        <v>1</v>
      </c>
      <c r="J479" s="1" t="n">
        <v>137.54</v>
      </c>
      <c r="K479" s="6" t="n">
        <f aca="false">IF(I479 &gt;31,0.01,0)</f>
        <v>0</v>
      </c>
      <c r="L479" s="7" t="n">
        <f aca="false">J479-(J479*K479)</f>
        <v>137.54</v>
      </c>
      <c r="M479" s="6" t="n">
        <f aca="false">IF(I479&gt;31,J479-O479,J479)</f>
        <v>137.54</v>
      </c>
      <c r="N479" s="1" t="s">
        <v>16</v>
      </c>
      <c r="O479" s="1" t="n">
        <v>7.53</v>
      </c>
      <c r="P479" s="1" t="n">
        <f aca="false">IF(N479="Delivery Truck",J479-O479,J479)</f>
        <v>137.54</v>
      </c>
    </row>
    <row r="480" customFormat="false" ht="13.8" hidden="false" customHeight="false" outlineLevel="0" collapsed="false">
      <c r="D480" s="1" t="n">
        <v>3970</v>
      </c>
      <c r="E480" s="5" t="n">
        <v>40994</v>
      </c>
      <c r="F480" s="1" t="s">
        <v>19</v>
      </c>
      <c r="G480" s="1" t="n">
        <v>39</v>
      </c>
      <c r="H480" s="6" t="str">
        <f aca="false">IF(G480&gt;=30,"Large",IF(G480&lt;=15,"Small","Medium"))</f>
        <v>Large</v>
      </c>
      <c r="I480" s="6" t="n">
        <f aca="false">VLOOKUP(G480,$A$3:$B$12,1)</f>
        <v>36</v>
      </c>
      <c r="J480" s="1" t="n">
        <v>1032.97</v>
      </c>
      <c r="K480" s="6" t="n">
        <f aca="false">IF(I480 &gt;31,0.01,0)</f>
        <v>0.01</v>
      </c>
      <c r="L480" s="7" t="n">
        <f aca="false">J480-(J480*K480)</f>
        <v>1022.6403</v>
      </c>
      <c r="M480" s="6" t="n">
        <f aca="false">IF(I480&gt;31,J480-O480,J480)</f>
        <v>1030.98</v>
      </c>
      <c r="N480" s="1" t="s">
        <v>16</v>
      </c>
      <c r="O480" s="1" t="n">
        <v>1.99</v>
      </c>
      <c r="P480" s="1" t="n">
        <f aca="false">IF(N480="Delivery Truck",J480-O480,J480)</f>
        <v>1032.97</v>
      </c>
    </row>
    <row r="481" customFormat="false" ht="13.8" hidden="false" customHeight="false" outlineLevel="0" collapsed="false">
      <c r="D481" s="1" t="n">
        <v>3970</v>
      </c>
      <c r="E481" s="5" t="n">
        <v>40994</v>
      </c>
      <c r="F481" s="1" t="s">
        <v>19</v>
      </c>
      <c r="G481" s="1" t="n">
        <v>13</v>
      </c>
      <c r="H481" s="6" t="str">
        <f aca="false">IF(G481&gt;=30,"Large",IF(G481&lt;=15,"Small","Medium"))</f>
        <v>Small</v>
      </c>
      <c r="I481" s="6" t="n">
        <f aca="false">VLOOKUP(G481,$A$3:$B$12,1)</f>
        <v>11</v>
      </c>
      <c r="J481" s="1" t="n">
        <v>324.83</v>
      </c>
      <c r="K481" s="6" t="n">
        <f aca="false">IF(I481 &gt;31,0.01,0)</f>
        <v>0</v>
      </c>
      <c r="L481" s="7" t="n">
        <f aca="false">J481-(J481*K481)</f>
        <v>324.83</v>
      </c>
      <c r="M481" s="6" t="n">
        <f aca="false">IF(I481&gt;31,J481-O481,J481)</f>
        <v>324.83</v>
      </c>
      <c r="N481" s="1" t="s">
        <v>13</v>
      </c>
      <c r="O481" s="1" t="n">
        <v>45</v>
      </c>
      <c r="P481" s="1" t="n">
        <f aca="false">IF(N481="Delivery Truck",J481-O481,J481)</f>
        <v>279.83</v>
      </c>
    </row>
    <row r="482" customFormat="false" ht="13.8" hidden="false" customHeight="false" outlineLevel="0" collapsed="false">
      <c r="D482" s="1" t="n">
        <v>35814</v>
      </c>
      <c r="E482" s="5" t="n">
        <v>40995</v>
      </c>
      <c r="F482" s="1" t="s">
        <v>34</v>
      </c>
      <c r="G482" s="1" t="n">
        <v>11</v>
      </c>
      <c r="H482" s="6" t="str">
        <f aca="false">IF(G482&gt;=30,"Large",IF(G482&lt;=15,"Small","Medium"))</f>
        <v>Small</v>
      </c>
      <c r="I482" s="6" t="n">
        <f aca="false">VLOOKUP(G482,$A$3:$B$12,1)</f>
        <v>11</v>
      </c>
      <c r="J482" s="1" t="n">
        <v>324.52</v>
      </c>
      <c r="K482" s="6" t="n">
        <f aca="false">IF(I482 &gt;31,0.01,0)</f>
        <v>0</v>
      </c>
      <c r="L482" s="7" t="n">
        <f aca="false">J482-(J482*K482)</f>
        <v>324.52</v>
      </c>
      <c r="M482" s="6" t="n">
        <f aca="false">IF(I482&gt;31,J482-O482,J482)</f>
        <v>324.52</v>
      </c>
      <c r="N482" s="1" t="s">
        <v>16</v>
      </c>
      <c r="O482" s="1" t="n">
        <v>8.55</v>
      </c>
      <c r="P482" s="1" t="n">
        <f aca="false">IF(N482="Delivery Truck",J482-O482,J482)</f>
        <v>324.52</v>
      </c>
    </row>
    <row r="483" customFormat="false" ht="13.8" hidden="false" customHeight="false" outlineLevel="0" collapsed="false">
      <c r="D483" s="1" t="n">
        <v>55462</v>
      </c>
      <c r="E483" s="5" t="n">
        <v>40995</v>
      </c>
      <c r="F483" s="1" t="s">
        <v>19</v>
      </c>
      <c r="G483" s="1" t="n">
        <v>31</v>
      </c>
      <c r="H483" s="6" t="str">
        <f aca="false">IF(G483&gt;=30,"Large",IF(G483&lt;=15,"Small","Medium"))</f>
        <v>Large</v>
      </c>
      <c r="I483" s="6" t="n">
        <f aca="false">VLOOKUP(G483,$A$3:$B$12,1)</f>
        <v>31</v>
      </c>
      <c r="J483" s="1" t="n">
        <v>1184.53</v>
      </c>
      <c r="K483" s="6" t="n">
        <f aca="false">IF(I483 &gt;31,0.01,0)</f>
        <v>0</v>
      </c>
      <c r="L483" s="7" t="n">
        <f aca="false">J483-(J483*K483)</f>
        <v>1184.53</v>
      </c>
      <c r="M483" s="6" t="n">
        <f aca="false">IF(I483&gt;31,J483-O483,J483)</f>
        <v>1184.53</v>
      </c>
      <c r="N483" s="1" t="s">
        <v>16</v>
      </c>
      <c r="O483" s="1" t="n">
        <v>7.12</v>
      </c>
      <c r="P483" s="1" t="n">
        <f aca="false">IF(N483="Delivery Truck",J483-O483,J483)</f>
        <v>1184.53</v>
      </c>
    </row>
    <row r="484" customFormat="false" ht="13.8" hidden="false" customHeight="false" outlineLevel="0" collapsed="false">
      <c r="D484" s="1" t="n">
        <v>55462</v>
      </c>
      <c r="E484" s="5" t="n">
        <v>40995</v>
      </c>
      <c r="F484" s="1" t="s">
        <v>19</v>
      </c>
      <c r="G484" s="1" t="n">
        <v>13</v>
      </c>
      <c r="H484" s="6" t="str">
        <f aca="false">IF(G484&gt;=30,"Large",IF(G484&lt;=15,"Small","Medium"))</f>
        <v>Small</v>
      </c>
      <c r="I484" s="6" t="n">
        <f aca="false">VLOOKUP(G484,$A$3:$B$12,1)</f>
        <v>11</v>
      </c>
      <c r="J484" s="1" t="n">
        <v>75.27</v>
      </c>
      <c r="K484" s="6" t="n">
        <f aca="false">IF(I484 &gt;31,0.01,0)</f>
        <v>0</v>
      </c>
      <c r="L484" s="7" t="n">
        <f aca="false">J484-(J484*K484)</f>
        <v>75.27</v>
      </c>
      <c r="M484" s="6" t="n">
        <f aca="false">IF(I484&gt;31,J484-O484,J484)</f>
        <v>75.27</v>
      </c>
      <c r="N484" s="1" t="s">
        <v>16</v>
      </c>
      <c r="O484" s="1" t="n">
        <v>2.99</v>
      </c>
      <c r="P484" s="1" t="n">
        <f aca="false">IF(N484="Delivery Truck",J484-O484,J484)</f>
        <v>75.27</v>
      </c>
    </row>
    <row r="485" customFormat="false" ht="13.8" hidden="false" customHeight="false" outlineLevel="0" collapsed="false">
      <c r="D485" s="1" t="n">
        <v>20995</v>
      </c>
      <c r="E485" s="5" t="n">
        <v>40995</v>
      </c>
      <c r="F485" s="1" t="s">
        <v>19</v>
      </c>
      <c r="G485" s="1" t="n">
        <v>37</v>
      </c>
      <c r="H485" s="6" t="str">
        <f aca="false">IF(G485&gt;=30,"Large",IF(G485&lt;=15,"Small","Medium"))</f>
        <v>Large</v>
      </c>
      <c r="I485" s="6" t="n">
        <f aca="false">VLOOKUP(G485,$A$3:$B$12,1)</f>
        <v>36</v>
      </c>
      <c r="J485" s="1" t="n">
        <v>5817.88</v>
      </c>
      <c r="K485" s="6" t="n">
        <f aca="false">IF(I485 &gt;31,0.01,0)</f>
        <v>0.01</v>
      </c>
      <c r="L485" s="7" t="n">
        <f aca="false">J485-(J485*K485)</f>
        <v>5759.7012</v>
      </c>
      <c r="M485" s="6" t="n">
        <f aca="false">IF(I485&gt;31,J485-O485,J485)</f>
        <v>5751.61</v>
      </c>
      <c r="N485" s="1" t="s">
        <v>13</v>
      </c>
      <c r="O485" s="1" t="n">
        <v>66.27</v>
      </c>
      <c r="P485" s="1" t="n">
        <f aca="false">IF(N485="Delivery Truck",J485-O485,J485)</f>
        <v>5751.61</v>
      </c>
    </row>
    <row r="486" customFormat="false" ht="13.8" hidden="false" customHeight="false" outlineLevel="0" collapsed="false">
      <c r="D486" s="1" t="n">
        <v>55462</v>
      </c>
      <c r="E486" s="5" t="n">
        <v>40995</v>
      </c>
      <c r="F486" s="1" t="s">
        <v>19</v>
      </c>
      <c r="G486" s="1" t="n">
        <v>35</v>
      </c>
      <c r="H486" s="6" t="str">
        <f aca="false">IF(G486&gt;=30,"Large",IF(G486&lt;=15,"Small","Medium"))</f>
        <v>Large</v>
      </c>
      <c r="I486" s="6" t="n">
        <f aca="false">VLOOKUP(G486,$A$3:$B$12,1)</f>
        <v>31</v>
      </c>
      <c r="J486" s="1" t="n">
        <v>3683.73</v>
      </c>
      <c r="K486" s="6" t="n">
        <f aca="false">IF(I486 &gt;31,0.01,0)</f>
        <v>0</v>
      </c>
      <c r="L486" s="7" t="n">
        <f aca="false">J486-(J486*K486)</f>
        <v>3683.73</v>
      </c>
      <c r="M486" s="6" t="n">
        <f aca="false">IF(I486&gt;31,J486-O486,J486)</f>
        <v>3683.73</v>
      </c>
      <c r="N486" s="1" t="s">
        <v>16</v>
      </c>
      <c r="O486" s="1" t="n">
        <v>8.99</v>
      </c>
      <c r="P486" s="1" t="n">
        <f aca="false">IF(N486="Delivery Truck",J486-O486,J486)</f>
        <v>3683.73</v>
      </c>
    </row>
    <row r="487" customFormat="false" ht="13.8" hidden="false" customHeight="false" outlineLevel="0" collapsed="false">
      <c r="D487" s="1" t="n">
        <v>26979</v>
      </c>
      <c r="E487" s="5" t="n">
        <v>40996</v>
      </c>
      <c r="F487" s="1" t="s">
        <v>19</v>
      </c>
      <c r="G487" s="1" t="n">
        <v>50</v>
      </c>
      <c r="H487" s="6" t="str">
        <f aca="false">IF(G487&gt;=30,"Large",IF(G487&lt;=15,"Small","Medium"))</f>
        <v>Large</v>
      </c>
      <c r="I487" s="6" t="n">
        <f aca="false">VLOOKUP(G487,$A$3:$B$12,1)</f>
        <v>46</v>
      </c>
      <c r="J487" s="1" t="n">
        <v>6093.242</v>
      </c>
      <c r="K487" s="6" t="n">
        <f aca="false">IF(I487 &gt;31,0.01,0)</f>
        <v>0.01</v>
      </c>
      <c r="L487" s="7" t="n">
        <f aca="false">J487-(J487*K487)</f>
        <v>6032.30958</v>
      </c>
      <c r="M487" s="6" t="n">
        <f aca="false">IF(I487&gt;31,J487-O487,J487)</f>
        <v>6085.162</v>
      </c>
      <c r="N487" s="1" t="s">
        <v>16</v>
      </c>
      <c r="O487" s="1" t="n">
        <v>8.08</v>
      </c>
      <c r="P487" s="1" t="n">
        <f aca="false">IF(N487="Delivery Truck",J487-O487,J487)</f>
        <v>6093.242</v>
      </c>
    </row>
    <row r="488" customFormat="false" ht="13.8" hidden="false" customHeight="false" outlineLevel="0" collapsed="false">
      <c r="D488" s="1" t="n">
        <v>22466</v>
      </c>
      <c r="E488" s="5" t="n">
        <v>40996</v>
      </c>
      <c r="F488" s="1" t="s">
        <v>15</v>
      </c>
      <c r="G488" s="1" t="n">
        <v>40</v>
      </c>
      <c r="H488" s="6" t="str">
        <f aca="false">IF(G488&gt;=30,"Large",IF(G488&lt;=15,"Small","Medium"))</f>
        <v>Large</v>
      </c>
      <c r="I488" s="6" t="n">
        <f aca="false">VLOOKUP(G488,$A$3:$B$12,1)</f>
        <v>36</v>
      </c>
      <c r="J488" s="1" t="n">
        <v>430.19</v>
      </c>
      <c r="K488" s="6" t="n">
        <f aca="false">IF(I488 &gt;31,0.01,0)</f>
        <v>0.01</v>
      </c>
      <c r="L488" s="7" t="n">
        <f aca="false">J488-(J488*K488)</f>
        <v>425.8881</v>
      </c>
      <c r="M488" s="6" t="n">
        <f aca="false">IF(I488&gt;31,J488-O488,J488)</f>
        <v>428.4</v>
      </c>
      <c r="N488" s="1" t="s">
        <v>16</v>
      </c>
      <c r="O488" s="1" t="n">
        <v>1.79</v>
      </c>
      <c r="P488" s="1" t="n">
        <f aca="false">IF(N488="Delivery Truck",J488-O488,J488)</f>
        <v>430.19</v>
      </c>
    </row>
    <row r="489" customFormat="false" ht="13.8" hidden="false" customHeight="false" outlineLevel="0" collapsed="false">
      <c r="D489" s="1" t="n">
        <v>26979</v>
      </c>
      <c r="E489" s="5" t="n">
        <v>40996</v>
      </c>
      <c r="F489" s="1" t="s">
        <v>19</v>
      </c>
      <c r="G489" s="1" t="n">
        <v>43</v>
      </c>
      <c r="H489" s="6" t="str">
        <f aca="false">IF(G489&gt;=30,"Large",IF(G489&lt;=15,"Small","Medium"))</f>
        <v>Large</v>
      </c>
      <c r="I489" s="6" t="n">
        <f aca="false">VLOOKUP(G489,$A$3:$B$12,1)</f>
        <v>41</v>
      </c>
      <c r="J489" s="1" t="n">
        <v>337.01</v>
      </c>
      <c r="K489" s="6" t="n">
        <f aca="false">IF(I489 &gt;31,0.01,0)</f>
        <v>0.01</v>
      </c>
      <c r="L489" s="7" t="n">
        <f aca="false">J489-(J489*K489)</f>
        <v>333.6399</v>
      </c>
      <c r="M489" s="6" t="n">
        <f aca="false">IF(I489&gt;31,J489-O489,J489)</f>
        <v>335.76</v>
      </c>
      <c r="N489" s="1" t="s">
        <v>16</v>
      </c>
      <c r="O489" s="1" t="n">
        <v>1.25</v>
      </c>
      <c r="P489" s="1" t="n">
        <f aca="false">IF(N489="Delivery Truck",J489-O489,J489)</f>
        <v>337.01</v>
      </c>
    </row>
    <row r="490" customFormat="false" ht="13.8" hidden="false" customHeight="false" outlineLevel="0" collapsed="false">
      <c r="D490" s="1" t="n">
        <v>10439</v>
      </c>
      <c r="E490" s="5" t="n">
        <v>40996</v>
      </c>
      <c r="F490" s="1" t="s">
        <v>30</v>
      </c>
      <c r="G490" s="1" t="n">
        <v>30</v>
      </c>
      <c r="H490" s="6" t="str">
        <f aca="false">IF(G490&gt;=30,"Large",IF(G490&lt;=15,"Small","Medium"))</f>
        <v>Large</v>
      </c>
      <c r="I490" s="6" t="n">
        <f aca="false">VLOOKUP(G490,$A$3:$B$12,1)</f>
        <v>26</v>
      </c>
      <c r="J490" s="1" t="n">
        <v>569.61</v>
      </c>
      <c r="K490" s="6" t="n">
        <f aca="false">IF(I490 &gt;31,0.01,0)</f>
        <v>0</v>
      </c>
      <c r="L490" s="7" t="n">
        <f aca="false">J490-(J490*K490)</f>
        <v>569.61</v>
      </c>
      <c r="M490" s="6" t="n">
        <f aca="false">IF(I490&gt;31,J490-O490,J490)</f>
        <v>569.61</v>
      </c>
      <c r="N490" s="1" t="s">
        <v>16</v>
      </c>
      <c r="O490" s="1" t="n">
        <v>4</v>
      </c>
      <c r="P490" s="1" t="n">
        <f aca="false">IF(N490="Delivery Truck",J490-O490,J490)</f>
        <v>569.61</v>
      </c>
    </row>
    <row r="491" customFormat="false" ht="13.8" hidden="false" customHeight="false" outlineLevel="0" collapsed="false">
      <c r="D491" s="1" t="n">
        <v>10439</v>
      </c>
      <c r="E491" s="5" t="n">
        <v>40996</v>
      </c>
      <c r="F491" s="1" t="s">
        <v>30</v>
      </c>
      <c r="G491" s="1" t="n">
        <v>46</v>
      </c>
      <c r="H491" s="6" t="str">
        <f aca="false">IF(G491&gt;=30,"Large",IF(G491&lt;=15,"Small","Medium"))</f>
        <v>Large</v>
      </c>
      <c r="I491" s="6" t="n">
        <f aca="false">VLOOKUP(G491,$A$3:$B$12,1)</f>
        <v>46</v>
      </c>
      <c r="J491" s="1" t="n">
        <v>225.13</v>
      </c>
      <c r="K491" s="6" t="n">
        <f aca="false">IF(I491 &gt;31,0.01,0)</f>
        <v>0.01</v>
      </c>
      <c r="L491" s="7" t="n">
        <f aca="false">J491-(J491*K491)</f>
        <v>222.8787</v>
      </c>
      <c r="M491" s="6" t="n">
        <f aca="false">IF(I491&gt;31,J491-O491,J491)</f>
        <v>217.89</v>
      </c>
      <c r="N491" s="1" t="s">
        <v>21</v>
      </c>
      <c r="O491" s="1" t="n">
        <v>7.24</v>
      </c>
      <c r="P491" s="1" t="n">
        <f aca="false">IF(N491="Delivery Truck",J491-O491,J491)</f>
        <v>225.13</v>
      </c>
    </row>
    <row r="492" customFormat="false" ht="13.8" hidden="false" customHeight="false" outlineLevel="0" collapsed="false">
      <c r="D492" s="1" t="n">
        <v>10439</v>
      </c>
      <c r="E492" s="5" t="n">
        <v>40996</v>
      </c>
      <c r="F492" s="1" t="s">
        <v>30</v>
      </c>
      <c r="G492" s="1" t="n">
        <v>27</v>
      </c>
      <c r="H492" s="6" t="str">
        <f aca="false">IF(G492&gt;=30,"Large",IF(G492&lt;=15,"Small","Medium"))</f>
        <v>Medium</v>
      </c>
      <c r="I492" s="6" t="n">
        <f aca="false">VLOOKUP(G492,$A$3:$B$12,1)</f>
        <v>26</v>
      </c>
      <c r="J492" s="1" t="n">
        <v>75.06</v>
      </c>
      <c r="K492" s="6" t="n">
        <f aca="false">IF(I492 &gt;31,0.01,0)</f>
        <v>0</v>
      </c>
      <c r="L492" s="7" t="n">
        <f aca="false">J492-(J492*K492)</f>
        <v>75.06</v>
      </c>
      <c r="M492" s="6" t="n">
        <f aca="false">IF(I492&gt;31,J492-O492,J492)</f>
        <v>75.06</v>
      </c>
      <c r="N492" s="1" t="s">
        <v>16</v>
      </c>
      <c r="O492" s="1" t="n">
        <v>0.5</v>
      </c>
      <c r="P492" s="1" t="n">
        <f aca="false">IF(N492="Delivery Truck",J492-O492,J492)</f>
        <v>75.06</v>
      </c>
    </row>
    <row r="493" customFormat="false" ht="13.8" hidden="false" customHeight="false" outlineLevel="0" collapsed="false">
      <c r="D493" s="1" t="n">
        <v>10439</v>
      </c>
      <c r="E493" s="5" t="n">
        <v>40996</v>
      </c>
      <c r="F493" s="1" t="s">
        <v>30</v>
      </c>
      <c r="G493" s="1" t="n">
        <v>41</v>
      </c>
      <c r="H493" s="6" t="str">
        <f aca="false">IF(G493&gt;=30,"Large",IF(G493&lt;=15,"Small","Medium"))</f>
        <v>Large</v>
      </c>
      <c r="I493" s="6" t="n">
        <f aca="false">VLOOKUP(G493,$A$3:$B$12,1)</f>
        <v>41</v>
      </c>
      <c r="J493" s="1" t="n">
        <v>823.13</v>
      </c>
      <c r="K493" s="6" t="n">
        <f aca="false">IF(I493 &gt;31,0.01,0)</f>
        <v>0.01</v>
      </c>
      <c r="L493" s="7" t="n">
        <f aca="false">J493-(J493*K493)</f>
        <v>814.8987</v>
      </c>
      <c r="M493" s="6" t="n">
        <f aca="false">IF(I493&gt;31,J493-O493,J493)</f>
        <v>821.64</v>
      </c>
      <c r="N493" s="1" t="s">
        <v>16</v>
      </c>
      <c r="O493" s="1" t="n">
        <v>1.49</v>
      </c>
      <c r="P493" s="1" t="n">
        <f aca="false">IF(N493="Delivery Truck",J493-O493,J493)</f>
        <v>823.13</v>
      </c>
    </row>
    <row r="494" customFormat="false" ht="13.8" hidden="false" customHeight="false" outlineLevel="0" collapsed="false">
      <c r="D494" s="1" t="n">
        <v>34279</v>
      </c>
      <c r="E494" s="5" t="n">
        <v>40996</v>
      </c>
      <c r="F494" s="1" t="s">
        <v>30</v>
      </c>
      <c r="G494" s="1" t="n">
        <v>3</v>
      </c>
      <c r="H494" s="6" t="str">
        <f aca="false">IF(G494&gt;=30,"Large",IF(G494&lt;=15,"Small","Medium"))</f>
        <v>Small</v>
      </c>
      <c r="I494" s="6" t="n">
        <f aca="false">VLOOKUP(G494,$A$3:$B$12,1)</f>
        <v>1</v>
      </c>
      <c r="J494" s="1" t="n">
        <v>840.552</v>
      </c>
      <c r="K494" s="6" t="n">
        <f aca="false">IF(I494 &gt;31,0.01,0)</f>
        <v>0</v>
      </c>
      <c r="L494" s="7" t="n">
        <f aca="false">J494-(J494*K494)</f>
        <v>840.552</v>
      </c>
      <c r="M494" s="6" t="n">
        <f aca="false">IF(I494&gt;31,J494-O494,J494)</f>
        <v>840.552</v>
      </c>
      <c r="N494" s="1" t="s">
        <v>13</v>
      </c>
      <c r="O494" s="1" t="n">
        <v>60</v>
      </c>
      <c r="P494" s="1" t="n">
        <f aca="false">IF(N494="Delivery Truck",J494-O494,J494)</f>
        <v>780.552</v>
      </c>
    </row>
    <row r="495" customFormat="false" ht="13.8" hidden="false" customHeight="false" outlineLevel="0" collapsed="false">
      <c r="D495" s="1" t="n">
        <v>36512</v>
      </c>
      <c r="E495" s="5" t="n">
        <v>40996</v>
      </c>
      <c r="F495" s="1" t="s">
        <v>30</v>
      </c>
      <c r="G495" s="1" t="n">
        <v>3</v>
      </c>
      <c r="H495" s="6" t="str">
        <f aca="false">IF(G495&gt;=30,"Large",IF(G495&lt;=15,"Small","Medium"))</f>
        <v>Small</v>
      </c>
      <c r="I495" s="6" t="n">
        <f aca="false">VLOOKUP(G495,$A$3:$B$12,1)</f>
        <v>1</v>
      </c>
      <c r="J495" s="1" t="n">
        <v>71.49</v>
      </c>
      <c r="K495" s="6" t="n">
        <f aca="false">IF(I495 &gt;31,0.01,0)</f>
        <v>0</v>
      </c>
      <c r="L495" s="7" t="n">
        <f aca="false">J495-(J495*K495)</f>
        <v>71.49</v>
      </c>
      <c r="M495" s="6" t="n">
        <f aca="false">IF(I495&gt;31,J495-O495,J495)</f>
        <v>71.49</v>
      </c>
      <c r="N495" s="1" t="s">
        <v>16</v>
      </c>
      <c r="O495" s="1" t="n">
        <v>11.17</v>
      </c>
      <c r="P495" s="1" t="n">
        <f aca="false">IF(N495="Delivery Truck",J495-O495,J495)</f>
        <v>71.49</v>
      </c>
    </row>
    <row r="496" customFormat="false" ht="13.8" hidden="false" customHeight="false" outlineLevel="0" collapsed="false">
      <c r="D496" s="1" t="n">
        <v>40611</v>
      </c>
      <c r="E496" s="5" t="n">
        <v>40996</v>
      </c>
      <c r="F496" s="1" t="s">
        <v>30</v>
      </c>
      <c r="G496" s="1" t="n">
        <v>12</v>
      </c>
      <c r="H496" s="6" t="str">
        <f aca="false">IF(G496&gt;=30,"Large",IF(G496&lt;=15,"Small","Medium"))</f>
        <v>Small</v>
      </c>
      <c r="I496" s="6" t="n">
        <f aca="false">VLOOKUP(G496,$A$3:$B$12,1)</f>
        <v>11</v>
      </c>
      <c r="J496" s="1" t="n">
        <v>66.83</v>
      </c>
      <c r="K496" s="6" t="n">
        <f aca="false">IF(I496 &gt;31,0.01,0)</f>
        <v>0</v>
      </c>
      <c r="L496" s="7" t="n">
        <f aca="false">J496-(J496*K496)</f>
        <v>66.83</v>
      </c>
      <c r="M496" s="6" t="n">
        <f aca="false">IF(I496&gt;31,J496-O496,J496)</f>
        <v>66.83</v>
      </c>
      <c r="N496" s="1" t="s">
        <v>21</v>
      </c>
      <c r="O496" s="1" t="n">
        <v>5.17</v>
      </c>
      <c r="P496" s="1" t="n">
        <f aca="false">IF(N496="Delivery Truck",J496-O496,J496)</f>
        <v>66.83</v>
      </c>
    </row>
    <row r="497" customFormat="false" ht="13.8" hidden="false" customHeight="false" outlineLevel="0" collapsed="false">
      <c r="D497" s="1" t="n">
        <v>40611</v>
      </c>
      <c r="E497" s="5" t="n">
        <v>40996</v>
      </c>
      <c r="F497" s="1" t="s">
        <v>30</v>
      </c>
      <c r="G497" s="1" t="n">
        <v>43</v>
      </c>
      <c r="H497" s="6" t="str">
        <f aca="false">IF(G497&gt;=30,"Large",IF(G497&lt;=15,"Small","Medium"))</f>
        <v>Large</v>
      </c>
      <c r="I497" s="6" t="n">
        <f aca="false">VLOOKUP(G497,$A$3:$B$12,1)</f>
        <v>41</v>
      </c>
      <c r="J497" s="1" t="n">
        <v>1407.515</v>
      </c>
      <c r="K497" s="6" t="n">
        <f aca="false">IF(I497 &gt;31,0.01,0)</f>
        <v>0.01</v>
      </c>
      <c r="L497" s="7" t="n">
        <f aca="false">J497-(J497*K497)</f>
        <v>1393.43985</v>
      </c>
      <c r="M497" s="6" t="n">
        <f aca="false">IF(I497&gt;31,J497-O497,J497)</f>
        <v>1404.215</v>
      </c>
      <c r="N497" s="1" t="s">
        <v>16</v>
      </c>
      <c r="O497" s="1" t="n">
        <v>3.3</v>
      </c>
      <c r="P497" s="1" t="n">
        <f aca="false">IF(N497="Delivery Truck",J497-O497,J497)</f>
        <v>1407.515</v>
      </c>
    </row>
    <row r="498" customFormat="false" ht="13.8" hidden="false" customHeight="false" outlineLevel="0" collapsed="false">
      <c r="D498" s="1" t="n">
        <v>18464</v>
      </c>
      <c r="E498" s="5" t="n">
        <v>40996</v>
      </c>
      <c r="F498" s="1" t="s">
        <v>34</v>
      </c>
      <c r="G498" s="1" t="n">
        <v>31</v>
      </c>
      <c r="H498" s="6" t="str">
        <f aca="false">IF(G498&gt;=30,"Large",IF(G498&lt;=15,"Small","Medium"))</f>
        <v>Large</v>
      </c>
      <c r="I498" s="6" t="n">
        <f aca="false">VLOOKUP(G498,$A$3:$B$12,1)</f>
        <v>31</v>
      </c>
      <c r="J498" s="1" t="n">
        <v>206.49</v>
      </c>
      <c r="K498" s="6" t="n">
        <f aca="false">IF(I498 &gt;31,0.01,0)</f>
        <v>0</v>
      </c>
      <c r="L498" s="7" t="n">
        <f aca="false">J498-(J498*K498)</f>
        <v>206.49</v>
      </c>
      <c r="M498" s="6" t="n">
        <f aca="false">IF(I498&gt;31,J498-O498,J498)</f>
        <v>206.49</v>
      </c>
      <c r="N498" s="1" t="s">
        <v>16</v>
      </c>
      <c r="O498" s="1" t="n">
        <v>1.34</v>
      </c>
      <c r="P498" s="1" t="n">
        <f aca="false">IF(N498="Delivery Truck",J498-O498,J498)</f>
        <v>206.49</v>
      </c>
    </row>
    <row r="499" customFormat="false" ht="13.8" hidden="false" customHeight="false" outlineLevel="0" collapsed="false">
      <c r="D499" s="1" t="n">
        <v>22373</v>
      </c>
      <c r="E499" s="5" t="n">
        <v>40996</v>
      </c>
      <c r="F499" s="1" t="s">
        <v>34</v>
      </c>
      <c r="G499" s="1" t="n">
        <v>26</v>
      </c>
      <c r="H499" s="6" t="str">
        <f aca="false">IF(G499&gt;=30,"Large",IF(G499&lt;=15,"Small","Medium"))</f>
        <v>Medium</v>
      </c>
      <c r="I499" s="6" t="n">
        <f aca="false">VLOOKUP(G499,$A$3:$B$12,1)</f>
        <v>26</v>
      </c>
      <c r="J499" s="1" t="n">
        <v>233.03</v>
      </c>
      <c r="K499" s="6" t="n">
        <f aca="false">IF(I499 &gt;31,0.01,0)</f>
        <v>0</v>
      </c>
      <c r="L499" s="7" t="n">
        <f aca="false">J499-(J499*K499)</f>
        <v>233.03</v>
      </c>
      <c r="M499" s="6" t="n">
        <f aca="false">IF(I499&gt;31,J499-O499,J499)</f>
        <v>233.03</v>
      </c>
      <c r="N499" s="1" t="s">
        <v>21</v>
      </c>
      <c r="O499" s="1" t="n">
        <v>8.29</v>
      </c>
      <c r="P499" s="1" t="n">
        <f aca="false">IF(N499="Delivery Truck",J499-O499,J499)</f>
        <v>233.03</v>
      </c>
    </row>
    <row r="500" customFormat="false" ht="13.8" hidden="false" customHeight="false" outlineLevel="0" collapsed="false">
      <c r="D500" s="1" t="n">
        <v>29280</v>
      </c>
      <c r="E500" s="5" t="n">
        <v>40996</v>
      </c>
      <c r="F500" s="1" t="s">
        <v>19</v>
      </c>
      <c r="G500" s="1" t="n">
        <v>30</v>
      </c>
      <c r="H500" s="6" t="str">
        <f aca="false">IF(G500&gt;=30,"Large",IF(G500&lt;=15,"Small","Medium"))</f>
        <v>Large</v>
      </c>
      <c r="I500" s="6" t="n">
        <f aca="false">VLOOKUP(G500,$A$3:$B$12,1)</f>
        <v>26</v>
      </c>
      <c r="J500" s="1" t="n">
        <v>856.34</v>
      </c>
      <c r="K500" s="6" t="n">
        <f aca="false">IF(I500 &gt;31,0.01,0)</f>
        <v>0</v>
      </c>
      <c r="L500" s="7" t="n">
        <f aca="false">J500-(J500*K500)</f>
        <v>856.34</v>
      </c>
      <c r="M500" s="6" t="n">
        <f aca="false">IF(I500&gt;31,J500-O500,J500)</f>
        <v>856.34</v>
      </c>
      <c r="N500" s="1" t="s">
        <v>16</v>
      </c>
      <c r="O500" s="1" t="n">
        <v>1.99</v>
      </c>
      <c r="P500" s="1" t="n">
        <f aca="false">IF(N500="Delivery Truck",J500-O500,J500)</f>
        <v>856.34</v>
      </c>
    </row>
    <row r="501" customFormat="false" ht="13.8" hidden="false" customHeight="false" outlineLevel="0" collapsed="false">
      <c r="D501" s="1" t="n">
        <v>22466</v>
      </c>
      <c r="E501" s="5" t="n">
        <v>40996</v>
      </c>
      <c r="F501" s="1" t="s">
        <v>15</v>
      </c>
      <c r="G501" s="1" t="n">
        <v>31</v>
      </c>
      <c r="H501" s="6" t="str">
        <f aca="false">IF(G501&gt;=30,"Large",IF(G501&lt;=15,"Small","Medium"))</f>
        <v>Large</v>
      </c>
      <c r="I501" s="6" t="n">
        <f aca="false">VLOOKUP(G501,$A$3:$B$12,1)</f>
        <v>31</v>
      </c>
      <c r="J501" s="1" t="n">
        <v>5404.18</v>
      </c>
      <c r="K501" s="6" t="n">
        <f aca="false">IF(I501 &gt;31,0.01,0)</f>
        <v>0</v>
      </c>
      <c r="L501" s="7" t="n">
        <f aca="false">J501-(J501*K501)</f>
        <v>5404.18</v>
      </c>
      <c r="M501" s="6" t="n">
        <f aca="false">IF(I501&gt;31,J501-O501,J501)</f>
        <v>5404.18</v>
      </c>
      <c r="N501" s="1" t="s">
        <v>13</v>
      </c>
      <c r="O501" s="1" t="n">
        <v>30</v>
      </c>
      <c r="P501" s="1" t="n">
        <f aca="false">IF(N501="Delivery Truck",J501-O501,J501)</f>
        <v>5374.18</v>
      </c>
    </row>
    <row r="502" customFormat="false" ht="13.8" hidden="false" customHeight="false" outlineLevel="0" collapsed="false">
      <c r="D502" s="1" t="n">
        <v>29280</v>
      </c>
      <c r="E502" s="5" t="n">
        <v>40996</v>
      </c>
      <c r="F502" s="1" t="s">
        <v>19</v>
      </c>
      <c r="G502" s="1" t="n">
        <v>19</v>
      </c>
      <c r="H502" s="6" t="str">
        <f aca="false">IF(G502&gt;=30,"Large",IF(G502&lt;=15,"Small","Medium"))</f>
        <v>Medium</v>
      </c>
      <c r="I502" s="6" t="n">
        <f aca="false">VLOOKUP(G502,$A$3:$B$12,1)</f>
        <v>16</v>
      </c>
      <c r="J502" s="1" t="n">
        <v>238.35</v>
      </c>
      <c r="K502" s="6" t="n">
        <f aca="false">IF(I502 &gt;31,0.01,0)</f>
        <v>0</v>
      </c>
      <c r="L502" s="7" t="n">
        <f aca="false">J502-(J502*K502)</f>
        <v>238.35</v>
      </c>
      <c r="M502" s="6" t="n">
        <f aca="false">IF(I502&gt;31,J502-O502,J502)</f>
        <v>238.35</v>
      </c>
      <c r="N502" s="1" t="s">
        <v>16</v>
      </c>
      <c r="O502" s="1" t="n">
        <v>7.95</v>
      </c>
      <c r="P502" s="1" t="n">
        <f aca="false">IF(N502="Delivery Truck",J502-O502,J502)</f>
        <v>238.35</v>
      </c>
    </row>
    <row r="503" customFormat="false" ht="13.8" hidden="false" customHeight="false" outlineLevel="0" collapsed="false">
      <c r="D503" s="1" t="n">
        <v>18464</v>
      </c>
      <c r="E503" s="5" t="n">
        <v>40996</v>
      </c>
      <c r="F503" s="1" t="s">
        <v>34</v>
      </c>
      <c r="G503" s="1" t="n">
        <v>27</v>
      </c>
      <c r="H503" s="6" t="str">
        <f aca="false">IF(G503&gt;=30,"Large",IF(G503&lt;=15,"Small","Medium"))</f>
        <v>Medium</v>
      </c>
      <c r="I503" s="6" t="n">
        <f aca="false">VLOOKUP(G503,$A$3:$B$12,1)</f>
        <v>26</v>
      </c>
      <c r="J503" s="1" t="n">
        <v>4891.86</v>
      </c>
      <c r="K503" s="6" t="n">
        <f aca="false">IF(I503 &gt;31,0.01,0)</f>
        <v>0</v>
      </c>
      <c r="L503" s="7" t="n">
        <f aca="false">J503-(J503*K503)</f>
        <v>4891.86</v>
      </c>
      <c r="M503" s="6" t="n">
        <f aca="false">IF(I503&gt;31,J503-O503,J503)</f>
        <v>4891.86</v>
      </c>
      <c r="N503" s="1" t="s">
        <v>13</v>
      </c>
      <c r="O503" s="1" t="n">
        <v>55.24</v>
      </c>
      <c r="P503" s="1" t="n">
        <f aca="false">IF(N503="Delivery Truck",J503-O503,J503)</f>
        <v>4836.62</v>
      </c>
    </row>
    <row r="504" customFormat="false" ht="13.8" hidden="false" customHeight="false" outlineLevel="0" collapsed="false">
      <c r="D504" s="1" t="n">
        <v>36512</v>
      </c>
      <c r="E504" s="5" t="n">
        <v>40996</v>
      </c>
      <c r="F504" s="1" t="s">
        <v>30</v>
      </c>
      <c r="G504" s="1" t="n">
        <v>30</v>
      </c>
      <c r="H504" s="6" t="str">
        <f aca="false">IF(G504&gt;=30,"Large",IF(G504&lt;=15,"Small","Medium"))</f>
        <v>Large</v>
      </c>
      <c r="I504" s="6" t="n">
        <f aca="false">VLOOKUP(G504,$A$3:$B$12,1)</f>
        <v>26</v>
      </c>
      <c r="J504" s="1" t="n">
        <v>10413.67</v>
      </c>
      <c r="K504" s="6" t="n">
        <f aca="false">IF(I504 &gt;31,0.01,0)</f>
        <v>0</v>
      </c>
      <c r="L504" s="7" t="n">
        <f aca="false">J504-(J504*K504)</f>
        <v>10413.67</v>
      </c>
      <c r="M504" s="6" t="n">
        <f aca="false">IF(I504&gt;31,J504-O504,J504)</f>
        <v>10413.67</v>
      </c>
      <c r="N504" s="1" t="s">
        <v>13</v>
      </c>
      <c r="O504" s="1" t="n">
        <v>58.92</v>
      </c>
      <c r="P504" s="1" t="n">
        <f aca="false">IF(N504="Delivery Truck",J504-O504,J504)</f>
        <v>10354.75</v>
      </c>
    </row>
    <row r="505" customFormat="false" ht="13.8" hidden="false" customHeight="false" outlineLevel="0" collapsed="false">
      <c r="D505" s="1" t="n">
        <v>18464</v>
      </c>
      <c r="E505" s="5" t="n">
        <v>40996</v>
      </c>
      <c r="F505" s="1" t="s">
        <v>34</v>
      </c>
      <c r="G505" s="1" t="n">
        <v>37</v>
      </c>
      <c r="H505" s="6" t="str">
        <f aca="false">IF(G505&gt;=30,"Large",IF(G505&lt;=15,"Small","Medium"))</f>
        <v>Large</v>
      </c>
      <c r="I505" s="6" t="n">
        <f aca="false">VLOOKUP(G505,$A$3:$B$12,1)</f>
        <v>36</v>
      </c>
      <c r="J505" s="1" t="n">
        <v>6039.1</v>
      </c>
      <c r="K505" s="6" t="n">
        <f aca="false">IF(I505 &gt;31,0.01,0)</f>
        <v>0.01</v>
      </c>
      <c r="L505" s="7" t="n">
        <f aca="false">J505-(J505*K505)</f>
        <v>5978.709</v>
      </c>
      <c r="M505" s="6" t="n">
        <f aca="false">IF(I505&gt;31,J505-O505,J505)</f>
        <v>5972.83</v>
      </c>
      <c r="N505" s="1" t="s">
        <v>13</v>
      </c>
      <c r="O505" s="1" t="n">
        <v>66.27</v>
      </c>
      <c r="P505" s="1" t="n">
        <f aca="false">IF(N505="Delivery Truck",J505-O505,J505)</f>
        <v>5972.83</v>
      </c>
    </row>
    <row r="506" customFormat="false" ht="13.8" hidden="false" customHeight="false" outlineLevel="0" collapsed="false">
      <c r="D506" s="1" t="n">
        <v>18464</v>
      </c>
      <c r="E506" s="5" t="n">
        <v>40996</v>
      </c>
      <c r="F506" s="1" t="s">
        <v>34</v>
      </c>
      <c r="G506" s="1" t="n">
        <v>41</v>
      </c>
      <c r="H506" s="6" t="str">
        <f aca="false">IF(G506&gt;=30,"Large",IF(G506&lt;=15,"Small","Medium"))</f>
        <v>Large</v>
      </c>
      <c r="I506" s="6" t="n">
        <f aca="false">VLOOKUP(G506,$A$3:$B$12,1)</f>
        <v>41</v>
      </c>
      <c r="J506" s="1" t="n">
        <v>80.54</v>
      </c>
      <c r="K506" s="6" t="n">
        <f aca="false">IF(I506 &gt;31,0.01,0)</f>
        <v>0.01</v>
      </c>
      <c r="L506" s="7" t="n">
        <f aca="false">J506-(J506*K506)</f>
        <v>79.7346</v>
      </c>
      <c r="M506" s="6" t="n">
        <f aca="false">IF(I506&gt;31,J506-O506,J506)</f>
        <v>79.78</v>
      </c>
      <c r="N506" s="1" t="s">
        <v>16</v>
      </c>
      <c r="O506" s="1" t="n">
        <v>0.76</v>
      </c>
      <c r="P506" s="1" t="n">
        <f aca="false">IF(N506="Delivery Truck",J506-O506,J506)</f>
        <v>80.54</v>
      </c>
    </row>
    <row r="507" customFormat="false" ht="13.8" hidden="false" customHeight="false" outlineLevel="0" collapsed="false">
      <c r="D507" s="1" t="n">
        <v>10567</v>
      </c>
      <c r="E507" s="5" t="n">
        <v>40997</v>
      </c>
      <c r="F507" s="1" t="s">
        <v>34</v>
      </c>
      <c r="G507" s="1" t="n">
        <v>10</v>
      </c>
      <c r="H507" s="6" t="str">
        <f aca="false">IF(G507&gt;=30,"Large",IF(G507&lt;=15,"Small","Medium"))</f>
        <v>Small</v>
      </c>
      <c r="I507" s="6" t="n">
        <f aca="false">VLOOKUP(G507,$A$3:$B$12,1)</f>
        <v>6</v>
      </c>
      <c r="J507" s="1" t="n">
        <v>1111.008</v>
      </c>
      <c r="K507" s="6" t="n">
        <f aca="false">IF(I507 &gt;31,0.01,0)</f>
        <v>0</v>
      </c>
      <c r="L507" s="7" t="n">
        <f aca="false">J507-(J507*K507)</f>
        <v>1111.008</v>
      </c>
      <c r="M507" s="6" t="n">
        <f aca="false">IF(I507&gt;31,J507-O507,J507)</f>
        <v>1111.008</v>
      </c>
      <c r="N507" s="1" t="s">
        <v>13</v>
      </c>
      <c r="O507" s="1" t="n">
        <v>43.75</v>
      </c>
      <c r="P507" s="1" t="n">
        <f aca="false">IF(N507="Delivery Truck",J507-O507,J507)</f>
        <v>1067.258</v>
      </c>
    </row>
    <row r="508" customFormat="false" ht="13.8" hidden="false" customHeight="false" outlineLevel="0" collapsed="false">
      <c r="D508" s="1" t="n">
        <v>29831</v>
      </c>
      <c r="E508" s="5" t="n">
        <v>40997</v>
      </c>
      <c r="F508" s="1" t="s">
        <v>23</v>
      </c>
      <c r="G508" s="1" t="n">
        <v>29</v>
      </c>
      <c r="H508" s="6" t="str">
        <f aca="false">IF(G508&gt;=30,"Large",IF(G508&lt;=15,"Small","Medium"))</f>
        <v>Medium</v>
      </c>
      <c r="I508" s="6" t="n">
        <f aca="false">VLOOKUP(G508,$A$3:$B$12,1)</f>
        <v>26</v>
      </c>
      <c r="J508" s="1" t="n">
        <v>2175.22</v>
      </c>
      <c r="K508" s="6" t="n">
        <f aca="false">IF(I508 &gt;31,0.01,0)</f>
        <v>0</v>
      </c>
      <c r="L508" s="7" t="n">
        <f aca="false">J508-(J508*K508)</f>
        <v>2175.22</v>
      </c>
      <c r="M508" s="6" t="n">
        <f aca="false">IF(I508&gt;31,J508-O508,J508)</f>
        <v>2175.22</v>
      </c>
      <c r="N508" s="1" t="s">
        <v>13</v>
      </c>
      <c r="O508" s="1" t="n">
        <v>60</v>
      </c>
      <c r="P508" s="1" t="n">
        <f aca="false">IF(N508="Delivery Truck",J508-O508,J508)</f>
        <v>2115.22</v>
      </c>
    </row>
    <row r="509" customFormat="false" ht="13.8" hidden="false" customHeight="false" outlineLevel="0" collapsed="false">
      <c r="D509" s="1" t="n">
        <v>46787</v>
      </c>
      <c r="E509" s="5" t="n">
        <v>40997</v>
      </c>
      <c r="F509" s="1" t="s">
        <v>19</v>
      </c>
      <c r="G509" s="1" t="n">
        <v>32</v>
      </c>
      <c r="H509" s="6" t="str">
        <f aca="false">IF(G509&gt;=30,"Large",IF(G509&lt;=15,"Small","Medium"))</f>
        <v>Large</v>
      </c>
      <c r="I509" s="6" t="n">
        <f aca="false">VLOOKUP(G509,$A$3:$B$12,1)</f>
        <v>31</v>
      </c>
      <c r="J509" s="1" t="n">
        <v>693.17</v>
      </c>
      <c r="K509" s="6" t="n">
        <f aca="false">IF(I509 &gt;31,0.01,0)</f>
        <v>0</v>
      </c>
      <c r="L509" s="7" t="n">
        <f aca="false">J509-(J509*K509)</f>
        <v>693.17</v>
      </c>
      <c r="M509" s="6" t="n">
        <f aca="false">IF(I509&gt;31,J509-O509,J509)</f>
        <v>693.17</v>
      </c>
      <c r="N509" s="1" t="s">
        <v>16</v>
      </c>
      <c r="O509" s="1" t="n">
        <v>8.99</v>
      </c>
      <c r="P509" s="1" t="n">
        <f aca="false">IF(N509="Delivery Truck",J509-O509,J509)</f>
        <v>693.17</v>
      </c>
    </row>
    <row r="510" customFormat="false" ht="13.8" hidden="false" customHeight="false" outlineLevel="0" collapsed="false">
      <c r="D510" s="1" t="n">
        <v>15104</v>
      </c>
      <c r="E510" s="5" t="n">
        <v>40997</v>
      </c>
      <c r="F510" s="1" t="s">
        <v>19</v>
      </c>
      <c r="G510" s="1" t="n">
        <v>23</v>
      </c>
      <c r="H510" s="6" t="str">
        <f aca="false">IF(G510&gt;=30,"Large",IF(G510&lt;=15,"Small","Medium"))</f>
        <v>Medium</v>
      </c>
      <c r="I510" s="6" t="n">
        <f aca="false">VLOOKUP(G510,$A$3:$B$12,1)</f>
        <v>21</v>
      </c>
      <c r="J510" s="1" t="n">
        <v>109.43</v>
      </c>
      <c r="K510" s="6" t="n">
        <f aca="false">IF(I510 &gt;31,0.01,0)</f>
        <v>0</v>
      </c>
      <c r="L510" s="7" t="n">
        <f aca="false">J510-(J510*K510)</f>
        <v>109.43</v>
      </c>
      <c r="M510" s="6" t="n">
        <f aca="false">IF(I510&gt;31,J510-O510,J510)</f>
        <v>109.43</v>
      </c>
      <c r="N510" s="1" t="s">
        <v>16</v>
      </c>
      <c r="O510" s="1" t="n">
        <v>1.49</v>
      </c>
      <c r="P510" s="1" t="n">
        <f aca="false">IF(N510="Delivery Truck",J510-O510,J510)</f>
        <v>109.43</v>
      </c>
    </row>
    <row r="511" customFormat="false" ht="13.8" hidden="false" customHeight="false" outlineLevel="0" collapsed="false">
      <c r="D511" s="1" t="n">
        <v>32642</v>
      </c>
      <c r="E511" s="5" t="n">
        <v>40997</v>
      </c>
      <c r="F511" s="1" t="s">
        <v>19</v>
      </c>
      <c r="G511" s="1" t="n">
        <v>50</v>
      </c>
      <c r="H511" s="6" t="str">
        <f aca="false">IF(G511&gt;=30,"Large",IF(G511&lt;=15,"Small","Medium"))</f>
        <v>Large</v>
      </c>
      <c r="I511" s="6" t="n">
        <f aca="false">VLOOKUP(G511,$A$3:$B$12,1)</f>
        <v>46</v>
      </c>
      <c r="J511" s="1" t="n">
        <v>1507.16</v>
      </c>
      <c r="K511" s="6" t="n">
        <f aca="false">IF(I511 &gt;31,0.01,0)</f>
        <v>0.01</v>
      </c>
      <c r="L511" s="7" t="n">
        <f aca="false">J511-(J511*K511)</f>
        <v>1492.0884</v>
      </c>
      <c r="M511" s="6" t="n">
        <f aca="false">IF(I511&gt;31,J511-O511,J511)</f>
        <v>1505.17</v>
      </c>
      <c r="N511" s="1" t="s">
        <v>16</v>
      </c>
      <c r="O511" s="1" t="n">
        <v>1.99</v>
      </c>
      <c r="P511" s="1" t="n">
        <f aca="false">IF(N511="Delivery Truck",J511-O511,J511)</f>
        <v>1507.16</v>
      </c>
    </row>
    <row r="512" customFormat="false" ht="13.8" hidden="false" customHeight="false" outlineLevel="0" collapsed="false">
      <c r="D512" s="1" t="n">
        <v>46787</v>
      </c>
      <c r="E512" s="5" t="n">
        <v>40997</v>
      </c>
      <c r="F512" s="1" t="s">
        <v>19</v>
      </c>
      <c r="G512" s="1" t="n">
        <v>28</v>
      </c>
      <c r="H512" s="6" t="str">
        <f aca="false">IF(G512&gt;=30,"Large",IF(G512&lt;=15,"Small","Medium"))</f>
        <v>Medium</v>
      </c>
      <c r="I512" s="6" t="n">
        <f aca="false">VLOOKUP(G512,$A$3:$B$12,1)</f>
        <v>26</v>
      </c>
      <c r="J512" s="1" t="n">
        <v>174.1</v>
      </c>
      <c r="K512" s="6" t="n">
        <f aca="false">IF(I512 &gt;31,0.01,0)</f>
        <v>0</v>
      </c>
      <c r="L512" s="7" t="n">
        <f aca="false">J512-(J512*K512)</f>
        <v>174.1</v>
      </c>
      <c r="M512" s="6" t="n">
        <f aca="false">IF(I512&gt;31,J512-O512,J512)</f>
        <v>174.1</v>
      </c>
      <c r="N512" s="1" t="s">
        <v>16</v>
      </c>
      <c r="O512" s="1" t="n">
        <v>9.17</v>
      </c>
      <c r="P512" s="1" t="n">
        <f aca="false">IF(N512="Delivery Truck",J512-O512,J512)</f>
        <v>174.1</v>
      </c>
    </row>
    <row r="513" customFormat="false" ht="13.8" hidden="false" customHeight="false" outlineLevel="0" collapsed="false">
      <c r="D513" s="1" t="n">
        <v>55299</v>
      </c>
      <c r="E513" s="5" t="n">
        <v>40998</v>
      </c>
      <c r="F513" s="1" t="s">
        <v>15</v>
      </c>
      <c r="G513" s="1" t="n">
        <v>20</v>
      </c>
      <c r="H513" s="6" t="str">
        <f aca="false">IF(G513&gt;=30,"Large",IF(G513&lt;=15,"Small","Medium"))</f>
        <v>Medium</v>
      </c>
      <c r="I513" s="6" t="n">
        <f aca="false">VLOOKUP(G513,$A$3:$B$12,1)</f>
        <v>16</v>
      </c>
      <c r="J513" s="1" t="n">
        <v>22.28</v>
      </c>
      <c r="K513" s="6" t="n">
        <f aca="false">IF(I513 &gt;31,0.01,0)</f>
        <v>0</v>
      </c>
      <c r="L513" s="7" t="n">
        <f aca="false">J513-(J513*K513)</f>
        <v>22.28</v>
      </c>
      <c r="M513" s="6" t="n">
        <f aca="false">IF(I513&gt;31,J513-O513,J513)</f>
        <v>22.28</v>
      </c>
      <c r="N513" s="1" t="s">
        <v>16</v>
      </c>
      <c r="O513" s="1" t="n">
        <v>0.7</v>
      </c>
      <c r="P513" s="1" t="n">
        <f aca="false">IF(N513="Delivery Truck",J513-O513,J513)</f>
        <v>22.28</v>
      </c>
    </row>
    <row r="514" customFormat="false" ht="13.8" hidden="false" customHeight="false" outlineLevel="0" collapsed="false">
      <c r="D514" s="1" t="n">
        <v>37124</v>
      </c>
      <c r="E514" s="5" t="n">
        <v>40998</v>
      </c>
      <c r="F514" s="1" t="s">
        <v>15</v>
      </c>
      <c r="G514" s="1" t="n">
        <v>33</v>
      </c>
      <c r="H514" s="6" t="str">
        <f aca="false">IF(G514&gt;=30,"Large",IF(G514&lt;=15,"Small","Medium"))</f>
        <v>Large</v>
      </c>
      <c r="I514" s="6" t="n">
        <f aca="false">VLOOKUP(G514,$A$3:$B$12,1)</f>
        <v>31</v>
      </c>
      <c r="J514" s="1" t="n">
        <v>21205.5</v>
      </c>
      <c r="K514" s="6" t="n">
        <f aca="false">IF(I514 &gt;31,0.01,0)</f>
        <v>0</v>
      </c>
      <c r="L514" s="7" t="n">
        <f aca="false">J514-(J514*K514)</f>
        <v>21205.5</v>
      </c>
      <c r="M514" s="6" t="n">
        <f aca="false">IF(I514&gt;31,J514-O514,J514)</f>
        <v>21205.5</v>
      </c>
      <c r="N514" s="1" t="s">
        <v>16</v>
      </c>
      <c r="O514" s="1" t="n">
        <v>24.49</v>
      </c>
      <c r="P514" s="1" t="n">
        <f aca="false">IF(N514="Delivery Truck",J514-O514,J514)</f>
        <v>21205.5</v>
      </c>
    </row>
    <row r="515" customFormat="false" ht="13.8" hidden="false" customHeight="false" outlineLevel="0" collapsed="false">
      <c r="D515" s="1" t="n">
        <v>11173</v>
      </c>
      <c r="E515" s="5" t="n">
        <v>40998</v>
      </c>
      <c r="F515" s="1" t="s">
        <v>23</v>
      </c>
      <c r="G515" s="1" t="n">
        <v>37</v>
      </c>
      <c r="H515" s="6" t="str">
        <f aca="false">IF(G515&gt;=30,"Large",IF(G515&lt;=15,"Small","Medium"))</f>
        <v>Large</v>
      </c>
      <c r="I515" s="6" t="n">
        <f aca="false">VLOOKUP(G515,$A$3:$B$12,1)</f>
        <v>36</v>
      </c>
      <c r="J515" s="1" t="n">
        <v>221.66</v>
      </c>
      <c r="K515" s="6" t="n">
        <f aca="false">IF(I515 &gt;31,0.01,0)</f>
        <v>0.01</v>
      </c>
      <c r="L515" s="7" t="n">
        <f aca="false">J515-(J515*K515)</f>
        <v>219.4434</v>
      </c>
      <c r="M515" s="6" t="n">
        <f aca="false">IF(I515&gt;31,J515-O515,J515)</f>
        <v>217.81</v>
      </c>
      <c r="N515" s="1" t="s">
        <v>16</v>
      </c>
      <c r="O515" s="1" t="n">
        <v>3.85</v>
      </c>
      <c r="P515" s="1" t="n">
        <f aca="false">IF(N515="Delivery Truck",J515-O515,J515)</f>
        <v>221.66</v>
      </c>
    </row>
    <row r="516" customFormat="false" ht="13.8" hidden="false" customHeight="false" outlineLevel="0" collapsed="false">
      <c r="D516" s="1" t="n">
        <v>15782</v>
      </c>
      <c r="E516" s="5" t="n">
        <v>40998</v>
      </c>
      <c r="F516" s="1" t="s">
        <v>34</v>
      </c>
      <c r="G516" s="1" t="n">
        <v>35</v>
      </c>
      <c r="H516" s="6" t="str">
        <f aca="false">IF(G516&gt;=30,"Large",IF(G516&lt;=15,"Small","Medium"))</f>
        <v>Large</v>
      </c>
      <c r="I516" s="6" t="n">
        <f aca="false">VLOOKUP(G516,$A$3:$B$12,1)</f>
        <v>31</v>
      </c>
      <c r="J516" s="1" t="n">
        <v>2339.64</v>
      </c>
      <c r="K516" s="6" t="n">
        <f aca="false">IF(I516 &gt;31,0.01,0)</f>
        <v>0</v>
      </c>
      <c r="L516" s="7" t="n">
        <f aca="false">J516-(J516*K516)</f>
        <v>2339.64</v>
      </c>
      <c r="M516" s="6" t="n">
        <f aca="false">IF(I516&gt;31,J516-O516,J516)</f>
        <v>2339.64</v>
      </c>
      <c r="N516" s="1" t="s">
        <v>16</v>
      </c>
      <c r="O516" s="1" t="n">
        <v>69</v>
      </c>
      <c r="P516" s="1" t="n">
        <f aca="false">IF(N516="Delivery Truck",J516-O516,J516)</f>
        <v>2339.64</v>
      </c>
    </row>
    <row r="517" customFormat="false" ht="13.8" hidden="false" customHeight="false" outlineLevel="0" collapsed="false">
      <c r="D517" s="1" t="n">
        <v>20964</v>
      </c>
      <c r="E517" s="5" t="n">
        <v>40998</v>
      </c>
      <c r="F517" s="1" t="s">
        <v>23</v>
      </c>
      <c r="G517" s="1" t="n">
        <v>11</v>
      </c>
      <c r="H517" s="6" t="str">
        <f aca="false">IF(G517&gt;=30,"Large",IF(G517&lt;=15,"Small","Medium"))</f>
        <v>Small</v>
      </c>
      <c r="I517" s="6" t="n">
        <f aca="false">VLOOKUP(G517,$A$3:$B$12,1)</f>
        <v>11</v>
      </c>
      <c r="J517" s="1" t="n">
        <v>629.5865</v>
      </c>
      <c r="K517" s="6" t="n">
        <f aca="false">IF(I517 &gt;31,0.01,0)</f>
        <v>0</v>
      </c>
      <c r="L517" s="7" t="n">
        <f aca="false">J517-(J517*K517)</f>
        <v>629.5865</v>
      </c>
      <c r="M517" s="6" t="n">
        <f aca="false">IF(I517&gt;31,J517-O517,J517)</f>
        <v>629.5865</v>
      </c>
      <c r="N517" s="1" t="s">
        <v>16</v>
      </c>
      <c r="O517" s="1" t="n">
        <v>8.99</v>
      </c>
      <c r="P517" s="1" t="n">
        <f aca="false">IF(N517="Delivery Truck",J517-O517,J517)</f>
        <v>629.5865</v>
      </c>
    </row>
    <row r="518" customFormat="false" ht="13.8" hidden="false" customHeight="false" outlineLevel="0" collapsed="false">
      <c r="D518" s="1" t="n">
        <v>49351</v>
      </c>
      <c r="E518" s="5" t="n">
        <v>40998</v>
      </c>
      <c r="F518" s="1" t="s">
        <v>15</v>
      </c>
      <c r="G518" s="1" t="n">
        <v>27</v>
      </c>
      <c r="H518" s="6" t="str">
        <f aca="false">IF(G518&gt;=30,"Large",IF(G518&lt;=15,"Small","Medium"))</f>
        <v>Medium</v>
      </c>
      <c r="I518" s="6" t="n">
        <f aca="false">VLOOKUP(G518,$A$3:$B$12,1)</f>
        <v>26</v>
      </c>
      <c r="J518" s="1" t="n">
        <v>109.92</v>
      </c>
      <c r="K518" s="6" t="n">
        <f aca="false">IF(I518 &gt;31,0.01,0)</f>
        <v>0</v>
      </c>
      <c r="L518" s="7" t="n">
        <f aca="false">J518-(J518*K518)</f>
        <v>109.92</v>
      </c>
      <c r="M518" s="6" t="n">
        <f aca="false">IF(I518&gt;31,J518-O518,J518)</f>
        <v>109.92</v>
      </c>
      <c r="N518" s="1" t="s">
        <v>16</v>
      </c>
      <c r="O518" s="1" t="n">
        <v>0.83</v>
      </c>
      <c r="P518" s="1" t="n">
        <f aca="false">IF(N518="Delivery Truck",J518-O518,J518)</f>
        <v>109.92</v>
      </c>
    </row>
    <row r="519" customFormat="false" ht="13.8" hidden="false" customHeight="false" outlineLevel="0" collapsed="false">
      <c r="D519" s="1" t="n">
        <v>37895</v>
      </c>
      <c r="E519" s="5" t="n">
        <v>40998</v>
      </c>
      <c r="F519" s="1" t="s">
        <v>23</v>
      </c>
      <c r="G519" s="1" t="n">
        <v>14</v>
      </c>
      <c r="H519" s="6" t="str">
        <f aca="false">IF(G519&gt;=30,"Large",IF(G519&lt;=15,"Small","Medium"))</f>
        <v>Small</v>
      </c>
      <c r="I519" s="6" t="n">
        <f aca="false">VLOOKUP(G519,$A$3:$B$12,1)</f>
        <v>11</v>
      </c>
      <c r="J519" s="1" t="n">
        <v>304.65</v>
      </c>
      <c r="K519" s="6" t="n">
        <f aca="false">IF(I519 &gt;31,0.01,0)</f>
        <v>0</v>
      </c>
      <c r="L519" s="7" t="n">
        <f aca="false">J519-(J519*K519)</f>
        <v>304.65</v>
      </c>
      <c r="M519" s="6" t="n">
        <f aca="false">IF(I519&gt;31,J519-O519,J519)</f>
        <v>304.65</v>
      </c>
      <c r="N519" s="1" t="s">
        <v>16</v>
      </c>
      <c r="O519" s="1" t="n">
        <v>8.32</v>
      </c>
      <c r="P519" s="1" t="n">
        <f aca="false">IF(N519="Delivery Truck",J519-O519,J519)</f>
        <v>304.65</v>
      </c>
    </row>
    <row r="520" customFormat="false" ht="13.8" hidden="false" customHeight="false" outlineLevel="0" collapsed="false">
      <c r="D520" s="1" t="n">
        <v>28835</v>
      </c>
      <c r="E520" s="5" t="n">
        <v>40999</v>
      </c>
      <c r="F520" s="1" t="s">
        <v>30</v>
      </c>
      <c r="G520" s="1" t="n">
        <v>1</v>
      </c>
      <c r="H520" s="6" t="str">
        <f aca="false">IF(G520&gt;=30,"Large",IF(G520&lt;=15,"Small","Medium"))</f>
        <v>Small</v>
      </c>
      <c r="I520" s="6" t="n">
        <f aca="false">VLOOKUP(G520,$A$3:$B$12,1)</f>
        <v>1</v>
      </c>
      <c r="J520" s="1" t="n">
        <v>184.18</v>
      </c>
      <c r="K520" s="6" t="n">
        <f aca="false">IF(I520 &gt;31,0.01,0)</f>
        <v>0</v>
      </c>
      <c r="L520" s="7" t="n">
        <f aca="false">J520-(J520*K520)</f>
        <v>184.18</v>
      </c>
      <c r="M520" s="6" t="n">
        <f aca="false">IF(I520&gt;31,J520-O520,J520)</f>
        <v>184.18</v>
      </c>
      <c r="N520" s="1" t="s">
        <v>16</v>
      </c>
      <c r="O520" s="1" t="n">
        <v>19.99</v>
      </c>
      <c r="P520" s="1" t="n">
        <f aca="false">IF(N520="Delivery Truck",J520-O520,J520)</f>
        <v>184.18</v>
      </c>
    </row>
    <row r="521" customFormat="false" ht="13.8" hidden="false" customHeight="false" outlineLevel="0" collapsed="false">
      <c r="D521" s="1" t="n">
        <v>40839</v>
      </c>
      <c r="E521" s="5" t="n">
        <v>40999</v>
      </c>
      <c r="F521" s="1" t="s">
        <v>19</v>
      </c>
      <c r="G521" s="1" t="n">
        <v>23</v>
      </c>
      <c r="H521" s="6" t="str">
        <f aca="false">IF(G521&gt;=30,"Large",IF(G521&lt;=15,"Small","Medium"))</f>
        <v>Medium</v>
      </c>
      <c r="I521" s="6" t="n">
        <f aca="false">VLOOKUP(G521,$A$3:$B$12,1)</f>
        <v>21</v>
      </c>
      <c r="J521" s="1" t="n">
        <v>2732.01</v>
      </c>
      <c r="K521" s="6" t="n">
        <f aca="false">IF(I521 &gt;31,0.01,0)</f>
        <v>0</v>
      </c>
      <c r="L521" s="7" t="n">
        <f aca="false">J521-(J521*K521)</f>
        <v>2732.01</v>
      </c>
      <c r="M521" s="6" t="n">
        <f aca="false">IF(I521&gt;31,J521-O521,J521)</f>
        <v>2732.01</v>
      </c>
      <c r="N521" s="1" t="s">
        <v>13</v>
      </c>
      <c r="O521" s="1" t="n">
        <v>56.14</v>
      </c>
      <c r="P521" s="1" t="n">
        <f aca="false">IF(N521="Delivery Truck",J521-O521,J521)</f>
        <v>2675.87</v>
      </c>
    </row>
    <row r="522" customFormat="false" ht="13.8" hidden="false" customHeight="false" outlineLevel="0" collapsed="false">
      <c r="D522" s="1" t="n">
        <v>33284</v>
      </c>
      <c r="E522" s="5" t="n">
        <v>40999</v>
      </c>
      <c r="F522" s="1" t="s">
        <v>15</v>
      </c>
      <c r="G522" s="1" t="n">
        <v>21</v>
      </c>
      <c r="H522" s="6" t="str">
        <f aca="false">IF(G522&gt;=30,"Large",IF(G522&lt;=15,"Small","Medium"))</f>
        <v>Medium</v>
      </c>
      <c r="I522" s="6" t="n">
        <f aca="false">VLOOKUP(G522,$A$3:$B$12,1)</f>
        <v>21</v>
      </c>
      <c r="J522" s="1" t="n">
        <v>480.39</v>
      </c>
      <c r="K522" s="6" t="n">
        <f aca="false">IF(I522 &gt;31,0.01,0)</f>
        <v>0</v>
      </c>
      <c r="L522" s="7" t="n">
        <f aca="false">J522-(J522*K522)</f>
        <v>480.39</v>
      </c>
      <c r="M522" s="6" t="n">
        <f aca="false">IF(I522&gt;31,J522-O522,J522)</f>
        <v>480.39</v>
      </c>
      <c r="N522" s="1" t="s">
        <v>16</v>
      </c>
      <c r="O522" s="1" t="n">
        <v>8.99</v>
      </c>
      <c r="P522" s="1" t="n">
        <f aca="false">IF(N522="Delivery Truck",J522-O522,J522)</f>
        <v>480.39</v>
      </c>
    </row>
    <row r="523" customFormat="false" ht="13.8" hidden="false" customHeight="false" outlineLevel="0" collapsed="false">
      <c r="D523" s="1" t="n">
        <v>50978</v>
      </c>
      <c r="E523" s="5" t="n">
        <v>40999</v>
      </c>
      <c r="F523" s="1" t="s">
        <v>34</v>
      </c>
      <c r="G523" s="1" t="n">
        <v>4</v>
      </c>
      <c r="H523" s="6" t="str">
        <f aca="false">IF(G523&gt;=30,"Large",IF(G523&lt;=15,"Small","Medium"))</f>
        <v>Small</v>
      </c>
      <c r="I523" s="6" t="n">
        <f aca="false">VLOOKUP(G523,$A$3:$B$12,1)</f>
        <v>1</v>
      </c>
      <c r="J523" s="1" t="n">
        <v>816.09</v>
      </c>
      <c r="K523" s="6" t="n">
        <f aca="false">IF(I523 &gt;31,0.01,0)</f>
        <v>0</v>
      </c>
      <c r="L523" s="7" t="n">
        <f aca="false">J523-(J523*K523)</f>
        <v>816.09</v>
      </c>
      <c r="M523" s="6" t="n">
        <f aca="false">IF(I523&gt;31,J523-O523,J523)</f>
        <v>816.09</v>
      </c>
      <c r="N523" s="1" t="s">
        <v>16</v>
      </c>
      <c r="O523" s="1" t="n">
        <v>9.99</v>
      </c>
      <c r="P523" s="1" t="n">
        <f aca="false">IF(N523="Delivery Truck",J523-O523,J523)</f>
        <v>816.09</v>
      </c>
    </row>
    <row r="524" customFormat="false" ht="13.8" hidden="false" customHeight="false" outlineLevel="0" collapsed="false">
      <c r="D524" s="1" t="n">
        <v>8546</v>
      </c>
      <c r="E524" s="5" t="n">
        <v>41000</v>
      </c>
      <c r="F524" s="1" t="s">
        <v>34</v>
      </c>
      <c r="G524" s="1" t="n">
        <v>4</v>
      </c>
      <c r="H524" s="6" t="str">
        <f aca="false">IF(G524&gt;=30,"Large",IF(G524&lt;=15,"Small","Medium"))</f>
        <v>Small</v>
      </c>
      <c r="I524" s="6" t="n">
        <f aca="false">VLOOKUP(G524,$A$3:$B$12,1)</f>
        <v>1</v>
      </c>
      <c r="J524" s="1" t="n">
        <v>51.94</v>
      </c>
      <c r="K524" s="6" t="n">
        <f aca="false">IF(I524 &gt;31,0.01,0)</f>
        <v>0</v>
      </c>
      <c r="L524" s="7" t="n">
        <f aca="false">J524-(J524*K524)</f>
        <v>51.94</v>
      </c>
      <c r="M524" s="6" t="n">
        <f aca="false">IF(I524&gt;31,J524-O524,J524)</f>
        <v>51.94</v>
      </c>
      <c r="N524" s="1" t="s">
        <v>21</v>
      </c>
      <c r="O524" s="1" t="n">
        <v>1.99</v>
      </c>
      <c r="P524" s="1" t="n">
        <f aca="false">IF(N524="Delivery Truck",J524-O524,J524)</f>
        <v>51.94</v>
      </c>
    </row>
    <row r="525" customFormat="false" ht="13.8" hidden="false" customHeight="false" outlineLevel="0" collapsed="false">
      <c r="D525" s="1" t="n">
        <v>47041</v>
      </c>
      <c r="E525" s="5" t="n">
        <v>41000</v>
      </c>
      <c r="F525" s="1" t="s">
        <v>30</v>
      </c>
      <c r="G525" s="1" t="n">
        <v>35</v>
      </c>
      <c r="H525" s="6" t="str">
        <f aca="false">IF(G525&gt;=30,"Large",IF(G525&lt;=15,"Small","Medium"))</f>
        <v>Large</v>
      </c>
      <c r="I525" s="6" t="n">
        <f aca="false">VLOOKUP(G525,$A$3:$B$12,1)</f>
        <v>31</v>
      </c>
      <c r="J525" s="1" t="n">
        <v>154</v>
      </c>
      <c r="K525" s="6" t="n">
        <f aca="false">IF(I525 &gt;31,0.01,0)</f>
        <v>0</v>
      </c>
      <c r="L525" s="7" t="n">
        <f aca="false">J525-(J525*K525)</f>
        <v>154</v>
      </c>
      <c r="M525" s="6" t="n">
        <f aca="false">IF(I525&gt;31,J525-O525,J525)</f>
        <v>154</v>
      </c>
      <c r="N525" s="1" t="s">
        <v>16</v>
      </c>
      <c r="O525" s="1" t="n">
        <v>1.93</v>
      </c>
      <c r="P525" s="1" t="n">
        <f aca="false">IF(N525="Delivery Truck",J525-O525,J525)</f>
        <v>154</v>
      </c>
    </row>
    <row r="526" customFormat="false" ht="13.8" hidden="false" customHeight="false" outlineLevel="0" collapsed="false">
      <c r="D526" s="1" t="n">
        <v>21604</v>
      </c>
      <c r="E526" s="5" t="n">
        <v>41000</v>
      </c>
      <c r="F526" s="1" t="s">
        <v>19</v>
      </c>
      <c r="G526" s="1" t="n">
        <v>6</v>
      </c>
      <c r="H526" s="6" t="str">
        <f aca="false">IF(G526&gt;=30,"Large",IF(G526&lt;=15,"Small","Medium"))</f>
        <v>Small</v>
      </c>
      <c r="I526" s="6" t="n">
        <f aca="false">VLOOKUP(G526,$A$3:$B$12,1)</f>
        <v>6</v>
      </c>
      <c r="J526" s="1" t="n">
        <v>2478.88</v>
      </c>
      <c r="K526" s="6" t="n">
        <f aca="false">IF(I526 &gt;31,0.01,0)</f>
        <v>0</v>
      </c>
      <c r="L526" s="7" t="n">
        <f aca="false">J526-(J526*K526)</f>
        <v>2478.88</v>
      </c>
      <c r="M526" s="6" t="n">
        <f aca="false">IF(I526&gt;31,J526-O526,J526)</f>
        <v>2478.88</v>
      </c>
      <c r="N526" s="1" t="s">
        <v>21</v>
      </c>
      <c r="O526" s="1" t="n">
        <v>19.99</v>
      </c>
      <c r="P526" s="1" t="n">
        <f aca="false">IF(N526="Delivery Truck",J526-O526,J526)</f>
        <v>2478.88</v>
      </c>
    </row>
    <row r="527" customFormat="false" ht="13.8" hidden="false" customHeight="false" outlineLevel="0" collapsed="false">
      <c r="D527" s="1" t="n">
        <v>18208</v>
      </c>
      <c r="E527" s="5" t="n">
        <v>41000</v>
      </c>
      <c r="F527" s="1" t="s">
        <v>30</v>
      </c>
      <c r="G527" s="1" t="n">
        <v>36</v>
      </c>
      <c r="H527" s="6" t="str">
        <f aca="false">IF(G527&gt;=30,"Large",IF(G527&lt;=15,"Small","Medium"))</f>
        <v>Large</v>
      </c>
      <c r="I527" s="6" t="n">
        <f aca="false">VLOOKUP(G527,$A$3:$B$12,1)</f>
        <v>36</v>
      </c>
      <c r="J527" s="1" t="n">
        <v>82.98</v>
      </c>
      <c r="K527" s="6" t="n">
        <f aca="false">IF(I527 &gt;31,0.01,0)</f>
        <v>0.01</v>
      </c>
      <c r="L527" s="7" t="n">
        <f aca="false">J527-(J527*K527)</f>
        <v>82.1502</v>
      </c>
      <c r="M527" s="6" t="n">
        <f aca="false">IF(I527&gt;31,J527-O527,J527)</f>
        <v>77.78</v>
      </c>
      <c r="N527" s="1" t="s">
        <v>16</v>
      </c>
      <c r="O527" s="1" t="n">
        <v>5.2</v>
      </c>
      <c r="P527" s="1" t="n">
        <f aca="false">IF(N527="Delivery Truck",J527-O527,J527)</f>
        <v>82.98</v>
      </c>
    </row>
    <row r="528" customFormat="false" ht="13.8" hidden="false" customHeight="false" outlineLevel="0" collapsed="false">
      <c r="D528" s="1" t="n">
        <v>18208</v>
      </c>
      <c r="E528" s="5" t="n">
        <v>41000</v>
      </c>
      <c r="F528" s="1" t="s">
        <v>30</v>
      </c>
      <c r="G528" s="1" t="n">
        <v>34</v>
      </c>
      <c r="H528" s="6" t="str">
        <f aca="false">IF(G528&gt;=30,"Large",IF(G528&lt;=15,"Small","Medium"))</f>
        <v>Large</v>
      </c>
      <c r="I528" s="6" t="n">
        <f aca="false">VLOOKUP(G528,$A$3:$B$12,1)</f>
        <v>31</v>
      </c>
      <c r="J528" s="1" t="n">
        <v>197.45</v>
      </c>
      <c r="K528" s="6" t="n">
        <f aca="false">IF(I528 &gt;31,0.01,0)</f>
        <v>0</v>
      </c>
      <c r="L528" s="7" t="n">
        <f aca="false">J528-(J528*K528)</f>
        <v>197.45</v>
      </c>
      <c r="M528" s="6" t="n">
        <f aca="false">IF(I528&gt;31,J528-O528,J528)</f>
        <v>197.45</v>
      </c>
      <c r="N528" s="1" t="s">
        <v>16</v>
      </c>
      <c r="O528" s="1" t="n">
        <v>1.39</v>
      </c>
      <c r="P528" s="1" t="n">
        <f aca="false">IF(N528="Delivery Truck",J528-O528,J528)</f>
        <v>197.45</v>
      </c>
    </row>
    <row r="529" customFormat="false" ht="13.8" hidden="false" customHeight="false" outlineLevel="0" collapsed="false">
      <c r="D529" s="1" t="n">
        <v>35045</v>
      </c>
      <c r="E529" s="5" t="n">
        <v>41001</v>
      </c>
      <c r="F529" s="1" t="s">
        <v>19</v>
      </c>
      <c r="G529" s="1" t="n">
        <v>44</v>
      </c>
      <c r="H529" s="6" t="str">
        <f aca="false">IF(G529&gt;=30,"Large",IF(G529&lt;=15,"Small","Medium"))</f>
        <v>Large</v>
      </c>
      <c r="I529" s="6" t="n">
        <f aca="false">VLOOKUP(G529,$A$3:$B$12,1)</f>
        <v>41</v>
      </c>
      <c r="J529" s="1" t="n">
        <v>565.01</v>
      </c>
      <c r="K529" s="6" t="n">
        <f aca="false">IF(I529 &gt;31,0.01,0)</f>
        <v>0.01</v>
      </c>
      <c r="L529" s="7" t="n">
        <f aca="false">J529-(J529*K529)</f>
        <v>559.3599</v>
      </c>
      <c r="M529" s="6" t="n">
        <f aca="false">IF(I529&gt;31,J529-O529,J529)</f>
        <v>560.5</v>
      </c>
      <c r="N529" s="1" t="s">
        <v>16</v>
      </c>
      <c r="O529" s="1" t="n">
        <v>4.51</v>
      </c>
      <c r="P529" s="1" t="n">
        <f aca="false">IF(N529="Delivery Truck",J529-O529,J529)</f>
        <v>565.01</v>
      </c>
    </row>
    <row r="530" customFormat="false" ht="13.8" hidden="false" customHeight="false" outlineLevel="0" collapsed="false">
      <c r="D530" s="1" t="n">
        <v>13633</v>
      </c>
      <c r="E530" s="5" t="n">
        <v>41002</v>
      </c>
      <c r="F530" s="1" t="s">
        <v>30</v>
      </c>
      <c r="G530" s="1" t="n">
        <v>39</v>
      </c>
      <c r="H530" s="6" t="str">
        <f aca="false">IF(G530&gt;=30,"Large",IF(G530&lt;=15,"Small","Medium"))</f>
        <v>Large</v>
      </c>
      <c r="I530" s="6" t="n">
        <f aca="false">VLOOKUP(G530,$A$3:$B$12,1)</f>
        <v>36</v>
      </c>
      <c r="J530" s="1" t="n">
        <v>1538.17</v>
      </c>
      <c r="K530" s="6" t="n">
        <f aca="false">IF(I530 &gt;31,0.01,0)</f>
        <v>0.01</v>
      </c>
      <c r="L530" s="7" t="n">
        <f aca="false">J530-(J530*K530)</f>
        <v>1522.7883</v>
      </c>
      <c r="M530" s="6" t="n">
        <f aca="false">IF(I530&gt;31,J530-O530,J530)</f>
        <v>1503.17</v>
      </c>
      <c r="N530" s="1" t="s">
        <v>16</v>
      </c>
      <c r="O530" s="1" t="n">
        <v>35</v>
      </c>
      <c r="P530" s="1" t="n">
        <f aca="false">IF(N530="Delivery Truck",J530-O530,J530)</f>
        <v>1538.17</v>
      </c>
    </row>
    <row r="531" customFormat="false" ht="13.8" hidden="false" customHeight="false" outlineLevel="0" collapsed="false">
      <c r="D531" s="1" t="n">
        <v>33605</v>
      </c>
      <c r="E531" s="5" t="n">
        <v>41002</v>
      </c>
      <c r="F531" s="1" t="s">
        <v>23</v>
      </c>
      <c r="G531" s="1" t="n">
        <v>42</v>
      </c>
      <c r="H531" s="6" t="str">
        <f aca="false">IF(G531&gt;=30,"Large",IF(G531&lt;=15,"Small","Medium"))</f>
        <v>Large</v>
      </c>
      <c r="I531" s="6" t="n">
        <f aca="false">VLOOKUP(G531,$A$3:$B$12,1)</f>
        <v>41</v>
      </c>
      <c r="J531" s="1" t="n">
        <v>153.01</v>
      </c>
      <c r="K531" s="6" t="n">
        <f aca="false">IF(I531 &gt;31,0.01,0)</f>
        <v>0.01</v>
      </c>
      <c r="L531" s="7" t="n">
        <f aca="false">J531-(J531*K531)</f>
        <v>151.4799</v>
      </c>
      <c r="M531" s="6" t="n">
        <f aca="false">IF(I531&gt;31,J531-O531,J531)</f>
        <v>146.18</v>
      </c>
      <c r="N531" s="1" t="s">
        <v>16</v>
      </c>
      <c r="O531" s="1" t="n">
        <v>6.83</v>
      </c>
      <c r="P531" s="1" t="n">
        <f aca="false">IF(N531="Delivery Truck",J531-O531,J531)</f>
        <v>153.01</v>
      </c>
    </row>
    <row r="532" customFormat="false" ht="13.8" hidden="false" customHeight="false" outlineLevel="0" collapsed="false">
      <c r="D532" s="1" t="n">
        <v>57894</v>
      </c>
      <c r="E532" s="5" t="n">
        <v>41002</v>
      </c>
      <c r="F532" s="1" t="s">
        <v>15</v>
      </c>
      <c r="G532" s="1" t="n">
        <v>47</v>
      </c>
      <c r="H532" s="6" t="str">
        <f aca="false">IF(G532&gt;=30,"Large",IF(G532&lt;=15,"Small","Medium"))</f>
        <v>Large</v>
      </c>
      <c r="I532" s="6" t="n">
        <f aca="false">VLOOKUP(G532,$A$3:$B$12,1)</f>
        <v>46</v>
      </c>
      <c r="J532" s="1" t="n">
        <v>13382.01</v>
      </c>
      <c r="K532" s="6" t="n">
        <f aca="false">IF(I532 &gt;31,0.01,0)</f>
        <v>0.01</v>
      </c>
      <c r="L532" s="7" t="n">
        <f aca="false">J532-(J532*K532)</f>
        <v>13248.1899</v>
      </c>
      <c r="M532" s="6" t="n">
        <f aca="false">IF(I532&gt;31,J532-O532,J532)</f>
        <v>13355.48</v>
      </c>
      <c r="N532" s="1" t="s">
        <v>13</v>
      </c>
      <c r="O532" s="1" t="n">
        <v>26.53</v>
      </c>
      <c r="P532" s="1" t="n">
        <f aca="false">IF(N532="Delivery Truck",J532-O532,J532)</f>
        <v>13355.48</v>
      </c>
    </row>
    <row r="533" customFormat="false" ht="13.8" hidden="false" customHeight="false" outlineLevel="0" collapsed="false">
      <c r="D533" s="1" t="n">
        <v>13633</v>
      </c>
      <c r="E533" s="5" t="n">
        <v>41002</v>
      </c>
      <c r="F533" s="1" t="s">
        <v>30</v>
      </c>
      <c r="G533" s="1" t="n">
        <v>18</v>
      </c>
      <c r="H533" s="6" t="str">
        <f aca="false">IF(G533&gt;=30,"Large",IF(G533&lt;=15,"Small","Medium"))</f>
        <v>Medium</v>
      </c>
      <c r="I533" s="6" t="n">
        <f aca="false">VLOOKUP(G533,$A$3:$B$12,1)</f>
        <v>16</v>
      </c>
      <c r="J533" s="1" t="n">
        <v>2703.37</v>
      </c>
      <c r="K533" s="6" t="n">
        <f aca="false">IF(I533 &gt;31,0.01,0)</f>
        <v>0</v>
      </c>
      <c r="L533" s="7" t="n">
        <f aca="false">J533-(J533*K533)</f>
        <v>2703.37</v>
      </c>
      <c r="M533" s="6" t="n">
        <f aca="false">IF(I533&gt;31,J533-O533,J533)</f>
        <v>2703.37</v>
      </c>
      <c r="N533" s="1" t="s">
        <v>13</v>
      </c>
      <c r="O533" s="1" t="n">
        <v>57.2</v>
      </c>
      <c r="P533" s="1" t="n">
        <f aca="false">IF(N533="Delivery Truck",J533-O533,J533)</f>
        <v>2646.17</v>
      </c>
    </row>
    <row r="534" customFormat="false" ht="13.8" hidden="false" customHeight="false" outlineLevel="0" collapsed="false">
      <c r="D534" s="1" t="n">
        <v>52518</v>
      </c>
      <c r="E534" s="5" t="n">
        <v>41002</v>
      </c>
      <c r="F534" s="1" t="s">
        <v>23</v>
      </c>
      <c r="G534" s="1" t="n">
        <v>8</v>
      </c>
      <c r="H534" s="6" t="str">
        <f aca="false">IF(G534&gt;=30,"Large",IF(G534&lt;=15,"Small","Medium"))</f>
        <v>Small</v>
      </c>
      <c r="I534" s="6" t="n">
        <f aca="false">VLOOKUP(G534,$A$3:$B$12,1)</f>
        <v>6</v>
      </c>
      <c r="J534" s="1" t="n">
        <v>168.99</v>
      </c>
      <c r="K534" s="6" t="n">
        <f aca="false">IF(I534 &gt;31,0.01,0)</f>
        <v>0</v>
      </c>
      <c r="L534" s="7" t="n">
        <f aca="false">J534-(J534*K534)</f>
        <v>168.99</v>
      </c>
      <c r="M534" s="6" t="n">
        <f aca="false">IF(I534&gt;31,J534-O534,J534)</f>
        <v>168.99</v>
      </c>
      <c r="N534" s="1" t="s">
        <v>16</v>
      </c>
      <c r="O534" s="1" t="n">
        <v>4</v>
      </c>
      <c r="P534" s="1" t="n">
        <f aca="false">IF(N534="Delivery Truck",J534-O534,J534)</f>
        <v>168.99</v>
      </c>
    </row>
    <row r="535" customFormat="false" ht="13.8" hidden="false" customHeight="false" outlineLevel="0" collapsed="false">
      <c r="D535" s="1" t="n">
        <v>7458</v>
      </c>
      <c r="E535" s="5" t="n">
        <v>41003</v>
      </c>
      <c r="F535" s="1" t="s">
        <v>23</v>
      </c>
      <c r="G535" s="1" t="n">
        <v>46</v>
      </c>
      <c r="H535" s="6" t="str">
        <f aca="false">IF(G535&gt;=30,"Large",IF(G535&lt;=15,"Small","Medium"))</f>
        <v>Large</v>
      </c>
      <c r="I535" s="6" t="n">
        <f aca="false">VLOOKUP(G535,$A$3:$B$12,1)</f>
        <v>46</v>
      </c>
      <c r="J535" s="1" t="n">
        <v>511.07</v>
      </c>
      <c r="K535" s="6" t="n">
        <f aca="false">IF(I535 &gt;31,0.01,0)</f>
        <v>0.01</v>
      </c>
      <c r="L535" s="7" t="n">
        <f aca="false">J535-(J535*K535)</f>
        <v>505.9593</v>
      </c>
      <c r="M535" s="6" t="n">
        <f aca="false">IF(I535&gt;31,J535-O535,J535)</f>
        <v>504.57</v>
      </c>
      <c r="N535" s="1" t="s">
        <v>16</v>
      </c>
      <c r="O535" s="1" t="n">
        <v>6.5</v>
      </c>
      <c r="P535" s="1" t="n">
        <f aca="false">IF(N535="Delivery Truck",J535-O535,J535)</f>
        <v>511.07</v>
      </c>
    </row>
    <row r="536" customFormat="false" ht="13.8" hidden="false" customHeight="false" outlineLevel="0" collapsed="false">
      <c r="D536" s="1" t="n">
        <v>7458</v>
      </c>
      <c r="E536" s="5" t="n">
        <v>41003</v>
      </c>
      <c r="F536" s="1" t="s">
        <v>23</v>
      </c>
      <c r="G536" s="1" t="n">
        <v>16</v>
      </c>
      <c r="H536" s="6" t="str">
        <f aca="false">IF(G536&gt;=30,"Large",IF(G536&lt;=15,"Small","Medium"))</f>
        <v>Medium</v>
      </c>
      <c r="I536" s="6" t="n">
        <f aca="false">VLOOKUP(G536,$A$3:$B$12,1)</f>
        <v>16</v>
      </c>
      <c r="J536" s="1" t="n">
        <v>226.81</v>
      </c>
      <c r="K536" s="6" t="n">
        <f aca="false">IF(I536 &gt;31,0.01,0)</f>
        <v>0</v>
      </c>
      <c r="L536" s="7" t="n">
        <f aca="false">J536-(J536*K536)</f>
        <v>226.81</v>
      </c>
      <c r="M536" s="6" t="n">
        <f aca="false">IF(I536&gt;31,J536-O536,J536)</f>
        <v>226.81</v>
      </c>
      <c r="N536" s="1" t="s">
        <v>16</v>
      </c>
      <c r="O536" s="1" t="n">
        <v>7.17</v>
      </c>
      <c r="P536" s="1" t="n">
        <f aca="false">IF(N536="Delivery Truck",J536-O536,J536)</f>
        <v>226.81</v>
      </c>
    </row>
    <row r="537" customFormat="false" ht="13.8" hidden="false" customHeight="false" outlineLevel="0" collapsed="false">
      <c r="D537" s="1" t="n">
        <v>15142</v>
      </c>
      <c r="E537" s="5" t="n">
        <v>41003</v>
      </c>
      <c r="F537" s="1" t="s">
        <v>30</v>
      </c>
      <c r="G537" s="1" t="n">
        <v>21</v>
      </c>
      <c r="H537" s="6" t="str">
        <f aca="false">IF(G537&gt;=30,"Large",IF(G537&lt;=15,"Small","Medium"))</f>
        <v>Medium</v>
      </c>
      <c r="I537" s="6" t="n">
        <f aca="false">VLOOKUP(G537,$A$3:$B$12,1)</f>
        <v>21</v>
      </c>
      <c r="J537" s="1" t="n">
        <v>330.22</v>
      </c>
      <c r="K537" s="6" t="n">
        <f aca="false">IF(I537 &gt;31,0.01,0)</f>
        <v>0</v>
      </c>
      <c r="L537" s="7" t="n">
        <f aca="false">J537-(J537*K537)</f>
        <v>330.22</v>
      </c>
      <c r="M537" s="6" t="n">
        <f aca="false">IF(I537&gt;31,J537-O537,J537)</f>
        <v>330.22</v>
      </c>
      <c r="N537" s="1" t="s">
        <v>16</v>
      </c>
      <c r="O537" s="1" t="n">
        <v>10.91</v>
      </c>
      <c r="P537" s="1" t="n">
        <f aca="false">IF(N537="Delivery Truck",J537-O537,J537)</f>
        <v>330.22</v>
      </c>
    </row>
    <row r="538" customFormat="false" ht="13.8" hidden="false" customHeight="false" outlineLevel="0" collapsed="false">
      <c r="D538" s="1" t="n">
        <v>7458</v>
      </c>
      <c r="E538" s="5" t="n">
        <v>41003</v>
      </c>
      <c r="F538" s="1" t="s">
        <v>23</v>
      </c>
      <c r="G538" s="1" t="n">
        <v>9</v>
      </c>
      <c r="H538" s="6" t="str">
        <f aca="false">IF(G538&gt;=30,"Large",IF(G538&lt;=15,"Small","Medium"))</f>
        <v>Small</v>
      </c>
      <c r="I538" s="6" t="n">
        <f aca="false">VLOOKUP(G538,$A$3:$B$12,1)</f>
        <v>6</v>
      </c>
      <c r="J538" s="1" t="n">
        <v>337.34</v>
      </c>
      <c r="K538" s="6" t="n">
        <f aca="false">IF(I538 &gt;31,0.01,0)</f>
        <v>0</v>
      </c>
      <c r="L538" s="7" t="n">
        <f aca="false">J538-(J538*K538)</f>
        <v>337.34</v>
      </c>
      <c r="M538" s="6" t="n">
        <f aca="false">IF(I538&gt;31,J538-O538,J538)</f>
        <v>337.34</v>
      </c>
      <c r="N538" s="1" t="s">
        <v>16</v>
      </c>
      <c r="O538" s="1" t="n">
        <v>1.99</v>
      </c>
      <c r="P538" s="1" t="n">
        <f aca="false">IF(N538="Delivery Truck",J538-O538,J538)</f>
        <v>337.34</v>
      </c>
    </row>
    <row r="539" customFormat="false" ht="13.8" hidden="false" customHeight="false" outlineLevel="0" collapsed="false">
      <c r="D539" s="1" t="n">
        <v>194</v>
      </c>
      <c r="E539" s="5" t="n">
        <v>41003</v>
      </c>
      <c r="F539" s="1" t="s">
        <v>19</v>
      </c>
      <c r="G539" s="1" t="n">
        <v>6</v>
      </c>
      <c r="H539" s="6" t="str">
        <f aca="false">IF(G539&gt;=30,"Large",IF(G539&lt;=15,"Small","Medium"))</f>
        <v>Small</v>
      </c>
      <c r="I539" s="6" t="n">
        <f aca="false">VLOOKUP(G539,$A$3:$B$12,1)</f>
        <v>6</v>
      </c>
      <c r="J539" s="1" t="n">
        <v>20.19</v>
      </c>
      <c r="K539" s="6" t="n">
        <f aca="false">IF(I539 &gt;31,0.01,0)</f>
        <v>0</v>
      </c>
      <c r="L539" s="7" t="n">
        <f aca="false">J539-(J539*K539)</f>
        <v>20.19</v>
      </c>
      <c r="M539" s="6" t="n">
        <f aca="false">IF(I539&gt;31,J539-O539,J539)</f>
        <v>20.19</v>
      </c>
      <c r="N539" s="1" t="s">
        <v>16</v>
      </c>
      <c r="O539" s="1" t="n">
        <v>1.92</v>
      </c>
      <c r="P539" s="1" t="n">
        <f aca="false">IF(N539="Delivery Truck",J539-O539,J539)</f>
        <v>20.19</v>
      </c>
    </row>
    <row r="540" customFormat="false" ht="13.8" hidden="false" customHeight="false" outlineLevel="0" collapsed="false">
      <c r="D540" s="1" t="n">
        <v>194</v>
      </c>
      <c r="E540" s="5" t="n">
        <v>41003</v>
      </c>
      <c r="F540" s="1" t="s">
        <v>19</v>
      </c>
      <c r="G540" s="1" t="n">
        <v>49</v>
      </c>
      <c r="H540" s="6" t="str">
        <f aca="false">IF(G540&gt;=30,"Large",IF(G540&lt;=15,"Small","Medium"))</f>
        <v>Large</v>
      </c>
      <c r="I540" s="6" t="n">
        <f aca="false">VLOOKUP(G540,$A$3:$B$12,1)</f>
        <v>46</v>
      </c>
      <c r="J540" s="1" t="n">
        <v>329.03</v>
      </c>
      <c r="K540" s="6" t="n">
        <f aca="false">IF(I540 &gt;31,0.01,0)</f>
        <v>0.01</v>
      </c>
      <c r="L540" s="7" t="n">
        <f aca="false">J540-(J540*K540)</f>
        <v>325.7397</v>
      </c>
      <c r="M540" s="6" t="n">
        <f aca="false">IF(I540&gt;31,J540-O540,J540)</f>
        <v>321.05</v>
      </c>
      <c r="N540" s="1" t="s">
        <v>16</v>
      </c>
      <c r="O540" s="1" t="n">
        <v>7.98</v>
      </c>
      <c r="P540" s="1" t="n">
        <f aca="false">IF(N540="Delivery Truck",J540-O540,J540)</f>
        <v>329.03</v>
      </c>
    </row>
    <row r="541" customFormat="false" ht="13.8" hidden="false" customHeight="false" outlineLevel="0" collapsed="false">
      <c r="D541" s="1" t="n">
        <v>28868</v>
      </c>
      <c r="E541" s="5" t="n">
        <v>41004</v>
      </c>
      <c r="F541" s="1" t="s">
        <v>34</v>
      </c>
      <c r="G541" s="1" t="n">
        <v>30</v>
      </c>
      <c r="H541" s="6" t="str">
        <f aca="false">IF(G541&gt;=30,"Large",IF(G541&lt;=15,"Small","Medium"))</f>
        <v>Large</v>
      </c>
      <c r="I541" s="6" t="n">
        <f aca="false">VLOOKUP(G541,$A$3:$B$12,1)</f>
        <v>26</v>
      </c>
      <c r="J541" s="1" t="n">
        <v>204.49</v>
      </c>
      <c r="K541" s="6" t="n">
        <f aca="false">IF(I541 &gt;31,0.01,0)</f>
        <v>0</v>
      </c>
      <c r="L541" s="7" t="n">
        <f aca="false">J541-(J541*K541)</f>
        <v>204.49</v>
      </c>
      <c r="M541" s="6" t="n">
        <f aca="false">IF(I541&gt;31,J541-O541,J541)</f>
        <v>204.49</v>
      </c>
      <c r="N541" s="1" t="s">
        <v>16</v>
      </c>
      <c r="O541" s="1" t="n">
        <v>8.73</v>
      </c>
      <c r="P541" s="1" t="n">
        <f aca="false">IF(N541="Delivery Truck",J541-O541,J541)</f>
        <v>204.49</v>
      </c>
    </row>
    <row r="542" customFormat="false" ht="13.8" hidden="false" customHeight="false" outlineLevel="0" collapsed="false">
      <c r="D542" s="1" t="n">
        <v>21856</v>
      </c>
      <c r="E542" s="5" t="n">
        <v>41004</v>
      </c>
      <c r="F542" s="1" t="s">
        <v>30</v>
      </c>
      <c r="G542" s="1" t="n">
        <v>26</v>
      </c>
      <c r="H542" s="6" t="str">
        <f aca="false">IF(G542&gt;=30,"Large",IF(G542&lt;=15,"Small","Medium"))</f>
        <v>Medium</v>
      </c>
      <c r="I542" s="6" t="n">
        <f aca="false">VLOOKUP(G542,$A$3:$B$12,1)</f>
        <v>26</v>
      </c>
      <c r="J542" s="1" t="n">
        <v>77.03</v>
      </c>
      <c r="K542" s="6" t="n">
        <f aca="false">IF(I542 &gt;31,0.01,0)</f>
        <v>0</v>
      </c>
      <c r="L542" s="7" t="n">
        <f aca="false">J542-(J542*K542)</f>
        <v>77.03</v>
      </c>
      <c r="M542" s="6" t="n">
        <f aca="false">IF(I542&gt;31,J542-O542,J542)</f>
        <v>77.03</v>
      </c>
      <c r="N542" s="1" t="s">
        <v>16</v>
      </c>
      <c r="O542" s="1" t="n">
        <v>1.92</v>
      </c>
      <c r="P542" s="1" t="n">
        <f aca="false">IF(N542="Delivery Truck",J542-O542,J542)</f>
        <v>77.03</v>
      </c>
    </row>
    <row r="543" customFormat="false" ht="13.8" hidden="false" customHeight="false" outlineLevel="0" collapsed="false">
      <c r="D543" s="1" t="n">
        <v>17986</v>
      </c>
      <c r="E543" s="5" t="n">
        <v>41004</v>
      </c>
      <c r="F543" s="1" t="s">
        <v>30</v>
      </c>
      <c r="G543" s="1" t="n">
        <v>43</v>
      </c>
      <c r="H543" s="6" t="str">
        <f aca="false">IF(G543&gt;=30,"Large",IF(G543&lt;=15,"Small","Medium"))</f>
        <v>Large</v>
      </c>
      <c r="I543" s="6" t="n">
        <f aca="false">VLOOKUP(G543,$A$3:$B$12,1)</f>
        <v>41</v>
      </c>
      <c r="J543" s="1" t="n">
        <v>87.31</v>
      </c>
      <c r="K543" s="6" t="n">
        <f aca="false">IF(I543 &gt;31,0.01,0)</f>
        <v>0.01</v>
      </c>
      <c r="L543" s="7" t="n">
        <f aca="false">J543-(J543*K543)</f>
        <v>86.4369</v>
      </c>
      <c r="M543" s="6" t="n">
        <f aca="false">IF(I543&gt;31,J543-O543,J543)</f>
        <v>85.82</v>
      </c>
      <c r="N543" s="1" t="s">
        <v>16</v>
      </c>
      <c r="O543" s="1" t="n">
        <v>1.49</v>
      </c>
      <c r="P543" s="1" t="n">
        <f aca="false">IF(N543="Delivery Truck",J543-O543,J543)</f>
        <v>87.31</v>
      </c>
    </row>
    <row r="544" customFormat="false" ht="13.8" hidden="false" customHeight="false" outlineLevel="0" collapsed="false">
      <c r="D544" s="1" t="n">
        <v>8005</v>
      </c>
      <c r="E544" s="5" t="n">
        <v>41004</v>
      </c>
      <c r="F544" s="1" t="s">
        <v>23</v>
      </c>
      <c r="G544" s="1" t="n">
        <v>24</v>
      </c>
      <c r="H544" s="6" t="str">
        <f aca="false">IF(G544&gt;=30,"Large",IF(G544&lt;=15,"Small","Medium"))</f>
        <v>Medium</v>
      </c>
      <c r="I544" s="6" t="n">
        <f aca="false">VLOOKUP(G544,$A$3:$B$12,1)</f>
        <v>21</v>
      </c>
      <c r="J544" s="1" t="n">
        <v>790.63</v>
      </c>
      <c r="K544" s="6" t="n">
        <f aca="false">IF(I544 &gt;31,0.01,0)</f>
        <v>0</v>
      </c>
      <c r="L544" s="7" t="n">
        <f aca="false">J544-(J544*K544)</f>
        <v>790.63</v>
      </c>
      <c r="M544" s="6" t="n">
        <f aca="false">IF(I544&gt;31,J544-O544,J544)</f>
        <v>790.63</v>
      </c>
      <c r="N544" s="1" t="s">
        <v>16</v>
      </c>
      <c r="O544" s="1" t="n">
        <v>14.72</v>
      </c>
      <c r="P544" s="1" t="n">
        <f aca="false">IF(N544="Delivery Truck",J544-O544,J544)</f>
        <v>790.63</v>
      </c>
    </row>
    <row r="545" customFormat="false" ht="13.8" hidden="false" customHeight="false" outlineLevel="0" collapsed="false">
      <c r="D545" s="1" t="n">
        <v>21856</v>
      </c>
      <c r="E545" s="5" t="n">
        <v>41004</v>
      </c>
      <c r="F545" s="1" t="s">
        <v>30</v>
      </c>
      <c r="G545" s="1" t="n">
        <v>47</v>
      </c>
      <c r="H545" s="6" t="str">
        <f aca="false">IF(G545&gt;=30,"Large",IF(G545&lt;=15,"Small","Medium"))</f>
        <v>Large</v>
      </c>
      <c r="I545" s="6" t="n">
        <f aca="false">VLOOKUP(G545,$A$3:$B$12,1)</f>
        <v>46</v>
      </c>
      <c r="J545" s="1" t="n">
        <v>168.55</v>
      </c>
      <c r="K545" s="6" t="n">
        <f aca="false">IF(I545 &gt;31,0.01,0)</f>
        <v>0.01</v>
      </c>
      <c r="L545" s="7" t="n">
        <f aca="false">J545-(J545*K545)</f>
        <v>166.8645</v>
      </c>
      <c r="M545" s="6" t="n">
        <f aca="false">IF(I545&gt;31,J545-O545,J545)</f>
        <v>168.05</v>
      </c>
      <c r="N545" s="1" t="s">
        <v>16</v>
      </c>
      <c r="O545" s="1" t="n">
        <v>0.5</v>
      </c>
      <c r="P545" s="1" t="n">
        <f aca="false">IF(N545="Delivery Truck",J545-O545,J545)</f>
        <v>168.55</v>
      </c>
    </row>
    <row r="546" customFormat="false" ht="13.8" hidden="false" customHeight="false" outlineLevel="0" collapsed="false">
      <c r="D546" s="1" t="n">
        <v>29411</v>
      </c>
      <c r="E546" s="5" t="n">
        <v>41005</v>
      </c>
      <c r="F546" s="1" t="s">
        <v>34</v>
      </c>
      <c r="G546" s="1" t="n">
        <v>33</v>
      </c>
      <c r="H546" s="6" t="str">
        <f aca="false">IF(G546&gt;=30,"Large",IF(G546&lt;=15,"Small","Medium"))</f>
        <v>Large</v>
      </c>
      <c r="I546" s="6" t="n">
        <f aca="false">VLOOKUP(G546,$A$3:$B$12,1)</f>
        <v>31</v>
      </c>
      <c r="J546" s="1" t="n">
        <v>542.24</v>
      </c>
      <c r="K546" s="6" t="n">
        <f aca="false">IF(I546 &gt;31,0.01,0)</f>
        <v>0</v>
      </c>
      <c r="L546" s="7" t="n">
        <f aca="false">J546-(J546*K546)</f>
        <v>542.24</v>
      </c>
      <c r="M546" s="6" t="n">
        <f aca="false">IF(I546&gt;31,J546-O546,J546)</f>
        <v>542.24</v>
      </c>
      <c r="N546" s="1" t="s">
        <v>16</v>
      </c>
      <c r="O546" s="1" t="n">
        <v>1.39</v>
      </c>
      <c r="P546" s="1" t="n">
        <f aca="false">IF(N546="Delivery Truck",J546-O546,J546)</f>
        <v>542.24</v>
      </c>
    </row>
    <row r="547" customFormat="false" ht="13.8" hidden="false" customHeight="false" outlineLevel="0" collapsed="false">
      <c r="D547" s="1" t="n">
        <v>29411</v>
      </c>
      <c r="E547" s="5" t="n">
        <v>41005</v>
      </c>
      <c r="F547" s="1" t="s">
        <v>34</v>
      </c>
      <c r="G547" s="1" t="n">
        <v>38</v>
      </c>
      <c r="H547" s="6" t="str">
        <f aca="false">IF(G547&gt;=30,"Large",IF(G547&lt;=15,"Small","Medium"))</f>
        <v>Large</v>
      </c>
      <c r="I547" s="6" t="n">
        <f aca="false">VLOOKUP(G547,$A$3:$B$12,1)</f>
        <v>36</v>
      </c>
      <c r="J547" s="1" t="n">
        <v>15174.95</v>
      </c>
      <c r="K547" s="6" t="n">
        <f aca="false">IF(I547 &gt;31,0.01,0)</f>
        <v>0.01</v>
      </c>
      <c r="L547" s="7" t="n">
        <f aca="false">J547-(J547*K547)</f>
        <v>15023.2005</v>
      </c>
      <c r="M547" s="6" t="n">
        <f aca="false">IF(I547&gt;31,J547-O547,J547)</f>
        <v>15126.69</v>
      </c>
      <c r="N547" s="1" t="s">
        <v>13</v>
      </c>
      <c r="O547" s="1" t="n">
        <v>48.26</v>
      </c>
      <c r="P547" s="1" t="n">
        <f aca="false">IF(N547="Delivery Truck",J547-O547,J547)</f>
        <v>15126.69</v>
      </c>
    </row>
    <row r="548" customFormat="false" ht="13.8" hidden="false" customHeight="false" outlineLevel="0" collapsed="false">
      <c r="D548" s="1" t="n">
        <v>29411</v>
      </c>
      <c r="E548" s="5" t="n">
        <v>41005</v>
      </c>
      <c r="F548" s="1" t="s">
        <v>34</v>
      </c>
      <c r="G548" s="1" t="n">
        <v>45</v>
      </c>
      <c r="H548" s="6" t="str">
        <f aca="false">IF(G548&gt;=30,"Large",IF(G548&lt;=15,"Small","Medium"))</f>
        <v>Large</v>
      </c>
      <c r="I548" s="6" t="n">
        <f aca="false">VLOOKUP(G548,$A$3:$B$12,1)</f>
        <v>41</v>
      </c>
      <c r="J548" s="1" t="n">
        <v>1084.12</v>
      </c>
      <c r="K548" s="6" t="n">
        <f aca="false">IF(I548 &gt;31,0.01,0)</f>
        <v>0.01</v>
      </c>
      <c r="L548" s="7" t="n">
        <f aca="false">J548-(J548*K548)</f>
        <v>1073.2788</v>
      </c>
      <c r="M548" s="6" t="n">
        <f aca="false">IF(I548&gt;31,J548-O548,J548)</f>
        <v>1077.82</v>
      </c>
      <c r="N548" s="1" t="s">
        <v>16</v>
      </c>
      <c r="O548" s="1" t="n">
        <v>6.3</v>
      </c>
      <c r="P548" s="1" t="n">
        <f aca="false">IF(N548="Delivery Truck",J548-O548,J548)</f>
        <v>1084.12</v>
      </c>
    </row>
    <row r="549" customFormat="false" ht="13.8" hidden="false" customHeight="false" outlineLevel="0" collapsed="false">
      <c r="D549" s="1" t="n">
        <v>39143</v>
      </c>
      <c r="E549" s="5" t="n">
        <v>41005</v>
      </c>
      <c r="F549" s="1" t="s">
        <v>30</v>
      </c>
      <c r="G549" s="1" t="n">
        <v>46</v>
      </c>
      <c r="H549" s="6" t="str">
        <f aca="false">IF(G549&gt;=30,"Large",IF(G549&lt;=15,"Small","Medium"))</f>
        <v>Large</v>
      </c>
      <c r="I549" s="6" t="n">
        <f aca="false">VLOOKUP(G549,$A$3:$B$12,1)</f>
        <v>46</v>
      </c>
      <c r="J549" s="1" t="n">
        <v>6730.07</v>
      </c>
      <c r="K549" s="6" t="n">
        <f aca="false">IF(I549 &gt;31,0.01,0)</f>
        <v>0.01</v>
      </c>
      <c r="L549" s="7" t="n">
        <f aca="false">J549-(J549*K549)</f>
        <v>6662.7693</v>
      </c>
      <c r="M549" s="6" t="n">
        <f aca="false">IF(I549&gt;31,J549-O549,J549)</f>
        <v>6663.8</v>
      </c>
      <c r="N549" s="1" t="s">
        <v>13</v>
      </c>
      <c r="O549" s="1" t="n">
        <v>66.27</v>
      </c>
      <c r="P549" s="1" t="n">
        <f aca="false">IF(N549="Delivery Truck",J549-O549,J549)</f>
        <v>6663.8</v>
      </c>
    </row>
    <row r="550" customFormat="false" ht="13.8" hidden="false" customHeight="false" outlineLevel="0" collapsed="false">
      <c r="D550" s="1" t="n">
        <v>29411</v>
      </c>
      <c r="E550" s="5" t="n">
        <v>41005</v>
      </c>
      <c r="F550" s="1" t="s">
        <v>34</v>
      </c>
      <c r="G550" s="1" t="n">
        <v>29</v>
      </c>
      <c r="H550" s="6" t="str">
        <f aca="false">IF(G550&gt;=30,"Large",IF(G550&lt;=15,"Small","Medium"))</f>
        <v>Medium</v>
      </c>
      <c r="I550" s="6" t="n">
        <f aca="false">VLOOKUP(G550,$A$3:$B$12,1)</f>
        <v>26</v>
      </c>
      <c r="J550" s="1" t="n">
        <v>67.87</v>
      </c>
      <c r="K550" s="6" t="n">
        <f aca="false">IF(I550 &gt;31,0.01,0)</f>
        <v>0</v>
      </c>
      <c r="L550" s="7" t="n">
        <f aca="false">J550-(J550*K550)</f>
        <v>67.87</v>
      </c>
      <c r="M550" s="6" t="n">
        <f aca="false">IF(I550&gt;31,J550-O550,J550)</f>
        <v>67.87</v>
      </c>
      <c r="N550" s="1" t="s">
        <v>16</v>
      </c>
      <c r="O550" s="1" t="n">
        <v>5</v>
      </c>
      <c r="P550" s="1" t="n">
        <f aca="false">IF(N550="Delivery Truck",J550-O550,J550)</f>
        <v>67.87</v>
      </c>
    </row>
    <row r="551" customFormat="false" ht="13.8" hidden="false" customHeight="false" outlineLevel="0" collapsed="false">
      <c r="D551" s="1" t="n">
        <v>45635</v>
      </c>
      <c r="E551" s="5" t="n">
        <v>41006</v>
      </c>
      <c r="F551" s="1" t="s">
        <v>15</v>
      </c>
      <c r="G551" s="1" t="n">
        <v>50</v>
      </c>
      <c r="H551" s="6" t="str">
        <f aca="false">IF(G551&gt;=30,"Large",IF(G551&lt;=15,"Small","Medium"))</f>
        <v>Large</v>
      </c>
      <c r="I551" s="6" t="n">
        <f aca="false">VLOOKUP(G551,$A$3:$B$12,1)</f>
        <v>46</v>
      </c>
      <c r="J551" s="1" t="n">
        <v>2018.68</v>
      </c>
      <c r="K551" s="6" t="n">
        <f aca="false">IF(I551 &gt;31,0.01,0)</f>
        <v>0.01</v>
      </c>
      <c r="L551" s="7" t="n">
        <f aca="false">J551-(J551*K551)</f>
        <v>1998.4932</v>
      </c>
      <c r="M551" s="6" t="n">
        <f aca="false">IF(I551&gt;31,J551-O551,J551)</f>
        <v>2016.69</v>
      </c>
      <c r="N551" s="1" t="s">
        <v>16</v>
      </c>
      <c r="O551" s="1" t="n">
        <v>1.99</v>
      </c>
      <c r="P551" s="1" t="n">
        <f aca="false">IF(N551="Delivery Truck",J551-O551,J551)</f>
        <v>2018.68</v>
      </c>
    </row>
    <row r="552" customFormat="false" ht="13.8" hidden="false" customHeight="false" outlineLevel="0" collapsed="false">
      <c r="D552" s="1" t="n">
        <v>4738</v>
      </c>
      <c r="E552" s="5" t="n">
        <v>41006</v>
      </c>
      <c r="F552" s="1" t="s">
        <v>34</v>
      </c>
      <c r="G552" s="1" t="n">
        <v>2</v>
      </c>
      <c r="H552" s="6" t="str">
        <f aca="false">IF(G552&gt;=30,"Large",IF(G552&lt;=15,"Small","Medium"))</f>
        <v>Small</v>
      </c>
      <c r="I552" s="6" t="n">
        <f aca="false">VLOOKUP(G552,$A$3:$B$12,1)</f>
        <v>1</v>
      </c>
      <c r="J552" s="1" t="n">
        <v>10.39</v>
      </c>
      <c r="K552" s="6" t="n">
        <f aca="false">IF(I552 &gt;31,0.01,0)</f>
        <v>0</v>
      </c>
      <c r="L552" s="7" t="n">
        <f aca="false">J552-(J552*K552)</f>
        <v>10.39</v>
      </c>
      <c r="M552" s="6" t="n">
        <f aca="false">IF(I552&gt;31,J552-O552,J552)</f>
        <v>10.39</v>
      </c>
      <c r="N552" s="1" t="s">
        <v>16</v>
      </c>
      <c r="O552" s="1" t="n">
        <v>0.7</v>
      </c>
      <c r="P552" s="1" t="n">
        <f aca="false">IF(N552="Delivery Truck",J552-O552,J552)</f>
        <v>10.39</v>
      </c>
    </row>
    <row r="553" customFormat="false" ht="13.8" hidden="false" customHeight="false" outlineLevel="0" collapsed="false">
      <c r="D553" s="1" t="n">
        <v>43364</v>
      </c>
      <c r="E553" s="5" t="n">
        <v>41006</v>
      </c>
      <c r="F553" s="1" t="s">
        <v>34</v>
      </c>
      <c r="G553" s="1" t="n">
        <v>21</v>
      </c>
      <c r="H553" s="6" t="str">
        <f aca="false">IF(G553&gt;=30,"Large",IF(G553&lt;=15,"Small","Medium"))</f>
        <v>Medium</v>
      </c>
      <c r="I553" s="6" t="n">
        <f aca="false">VLOOKUP(G553,$A$3:$B$12,1)</f>
        <v>21</v>
      </c>
      <c r="J553" s="1" t="n">
        <v>524.2</v>
      </c>
      <c r="K553" s="6" t="n">
        <f aca="false">IF(I553 &gt;31,0.01,0)</f>
        <v>0</v>
      </c>
      <c r="L553" s="7" t="n">
        <f aca="false">J553-(J553*K553)</f>
        <v>524.2</v>
      </c>
      <c r="M553" s="6" t="n">
        <f aca="false">IF(I553&gt;31,J553-O553,J553)</f>
        <v>524.2</v>
      </c>
      <c r="N553" s="1" t="s">
        <v>16</v>
      </c>
      <c r="O553" s="1" t="n">
        <v>6.71</v>
      </c>
      <c r="P553" s="1" t="n">
        <f aca="false">IF(N553="Delivery Truck",J553-O553,J553)</f>
        <v>524.2</v>
      </c>
    </row>
    <row r="554" customFormat="false" ht="13.8" hidden="false" customHeight="false" outlineLevel="0" collapsed="false">
      <c r="D554" s="1" t="n">
        <v>25793</v>
      </c>
      <c r="E554" s="5" t="n">
        <v>41006</v>
      </c>
      <c r="F554" s="1" t="s">
        <v>15</v>
      </c>
      <c r="G554" s="1" t="n">
        <v>27</v>
      </c>
      <c r="H554" s="6" t="str">
        <f aca="false">IF(G554&gt;=30,"Large",IF(G554&lt;=15,"Small","Medium"))</f>
        <v>Medium</v>
      </c>
      <c r="I554" s="6" t="n">
        <f aca="false">VLOOKUP(G554,$A$3:$B$12,1)</f>
        <v>26</v>
      </c>
      <c r="J554" s="1" t="n">
        <v>3436.771</v>
      </c>
      <c r="K554" s="6" t="n">
        <f aca="false">IF(I554 &gt;31,0.01,0)</f>
        <v>0</v>
      </c>
      <c r="L554" s="7" t="n">
        <f aca="false">J554-(J554*K554)</f>
        <v>3436.771</v>
      </c>
      <c r="M554" s="6" t="n">
        <f aca="false">IF(I554&gt;31,J554-O554,J554)</f>
        <v>3436.771</v>
      </c>
      <c r="N554" s="1" t="s">
        <v>16</v>
      </c>
      <c r="O554" s="1" t="n">
        <v>8.99</v>
      </c>
      <c r="P554" s="1" t="n">
        <f aca="false">IF(N554="Delivery Truck",J554-O554,J554)</f>
        <v>3436.771</v>
      </c>
    </row>
    <row r="555" customFormat="false" ht="13.8" hidden="false" customHeight="false" outlineLevel="0" collapsed="false">
      <c r="D555" s="1" t="n">
        <v>54370</v>
      </c>
      <c r="E555" s="5" t="n">
        <v>41007</v>
      </c>
      <c r="F555" s="1" t="s">
        <v>30</v>
      </c>
      <c r="G555" s="1" t="n">
        <v>49</v>
      </c>
      <c r="H555" s="6" t="str">
        <f aca="false">IF(G555&gt;=30,"Large",IF(G555&lt;=15,"Small","Medium"))</f>
        <v>Large</v>
      </c>
      <c r="I555" s="6" t="n">
        <f aca="false">VLOOKUP(G555,$A$3:$B$12,1)</f>
        <v>46</v>
      </c>
      <c r="J555" s="1" t="n">
        <v>4968.5</v>
      </c>
      <c r="K555" s="6" t="n">
        <f aca="false">IF(I555 &gt;31,0.01,0)</f>
        <v>0.01</v>
      </c>
      <c r="L555" s="7" t="n">
        <f aca="false">J555-(J555*K555)</f>
        <v>4918.815</v>
      </c>
      <c r="M555" s="6" t="n">
        <f aca="false">IF(I555&gt;31,J555-O555,J555)</f>
        <v>4948.51</v>
      </c>
      <c r="N555" s="1" t="s">
        <v>16</v>
      </c>
      <c r="O555" s="1" t="n">
        <v>19.99</v>
      </c>
      <c r="P555" s="1" t="n">
        <f aca="false">IF(N555="Delivery Truck",J555-O555,J555)</f>
        <v>4968.5</v>
      </c>
    </row>
    <row r="556" customFormat="false" ht="13.8" hidden="false" customHeight="false" outlineLevel="0" collapsed="false">
      <c r="D556" s="1" t="n">
        <v>21605</v>
      </c>
      <c r="E556" s="5" t="n">
        <v>41007</v>
      </c>
      <c r="F556" s="1" t="s">
        <v>34</v>
      </c>
      <c r="G556" s="1" t="n">
        <v>46</v>
      </c>
      <c r="H556" s="6" t="str">
        <f aca="false">IF(G556&gt;=30,"Large",IF(G556&lt;=15,"Small","Medium"))</f>
        <v>Large</v>
      </c>
      <c r="I556" s="6" t="n">
        <f aca="false">VLOOKUP(G556,$A$3:$B$12,1)</f>
        <v>46</v>
      </c>
      <c r="J556" s="1" t="n">
        <v>476.49</v>
      </c>
      <c r="K556" s="6" t="n">
        <f aca="false">IF(I556 &gt;31,0.01,0)</f>
        <v>0.01</v>
      </c>
      <c r="L556" s="7" t="n">
        <f aca="false">J556-(J556*K556)</f>
        <v>471.7251</v>
      </c>
      <c r="M556" s="6" t="n">
        <f aca="false">IF(I556&gt;31,J556-O556,J556)</f>
        <v>471.33</v>
      </c>
      <c r="N556" s="1" t="s">
        <v>16</v>
      </c>
      <c r="O556" s="1" t="n">
        <v>5.16</v>
      </c>
      <c r="P556" s="1" t="n">
        <f aca="false">IF(N556="Delivery Truck",J556-O556,J556)</f>
        <v>476.49</v>
      </c>
    </row>
    <row r="557" customFormat="false" ht="13.8" hidden="false" customHeight="false" outlineLevel="0" collapsed="false">
      <c r="D557" s="1" t="n">
        <v>21605</v>
      </c>
      <c r="E557" s="5" t="n">
        <v>41007</v>
      </c>
      <c r="F557" s="1" t="s">
        <v>34</v>
      </c>
      <c r="G557" s="1" t="n">
        <v>32</v>
      </c>
      <c r="H557" s="6" t="str">
        <f aca="false">IF(G557&gt;=30,"Large",IF(G557&lt;=15,"Small","Medium"))</f>
        <v>Large</v>
      </c>
      <c r="I557" s="6" t="n">
        <f aca="false">VLOOKUP(G557,$A$3:$B$12,1)</f>
        <v>31</v>
      </c>
      <c r="J557" s="1" t="n">
        <v>1932.97</v>
      </c>
      <c r="K557" s="6" t="n">
        <f aca="false">IF(I557 &gt;31,0.01,0)</f>
        <v>0</v>
      </c>
      <c r="L557" s="7" t="n">
        <f aca="false">J557-(J557*K557)</f>
        <v>1932.97</v>
      </c>
      <c r="M557" s="6" t="n">
        <f aca="false">IF(I557&gt;31,J557-O557,J557)</f>
        <v>1932.97</v>
      </c>
      <c r="N557" s="1" t="s">
        <v>13</v>
      </c>
      <c r="O557" s="1" t="n">
        <v>30</v>
      </c>
      <c r="P557" s="1" t="n">
        <f aca="false">IF(N557="Delivery Truck",J557-O557,J557)</f>
        <v>1902.97</v>
      </c>
    </row>
    <row r="558" customFormat="false" ht="13.8" hidden="false" customHeight="false" outlineLevel="0" collapsed="false">
      <c r="D558" s="1" t="n">
        <v>36132</v>
      </c>
      <c r="E558" s="5" t="n">
        <v>41008</v>
      </c>
      <c r="F558" s="1" t="s">
        <v>15</v>
      </c>
      <c r="G558" s="1" t="n">
        <v>3</v>
      </c>
      <c r="H558" s="6" t="str">
        <f aca="false">IF(G558&gt;=30,"Large",IF(G558&lt;=15,"Small","Medium"))</f>
        <v>Small</v>
      </c>
      <c r="I558" s="6" t="n">
        <f aca="false">VLOOKUP(G558,$A$3:$B$12,1)</f>
        <v>1</v>
      </c>
      <c r="J558" s="1" t="n">
        <v>604.576</v>
      </c>
      <c r="K558" s="6" t="n">
        <f aca="false">IF(I558 &gt;31,0.01,0)</f>
        <v>0</v>
      </c>
      <c r="L558" s="7" t="n">
        <f aca="false">J558-(J558*K558)</f>
        <v>604.576</v>
      </c>
      <c r="M558" s="6" t="n">
        <f aca="false">IF(I558&gt;31,J558-O558,J558)</f>
        <v>604.576</v>
      </c>
      <c r="N558" s="1" t="s">
        <v>13</v>
      </c>
      <c r="O558" s="1" t="n">
        <v>59.24</v>
      </c>
      <c r="P558" s="1" t="n">
        <f aca="false">IF(N558="Delivery Truck",J558-O558,J558)</f>
        <v>545.336</v>
      </c>
    </row>
    <row r="559" customFormat="false" ht="13.8" hidden="false" customHeight="false" outlineLevel="0" collapsed="false">
      <c r="D559" s="1" t="n">
        <v>46566</v>
      </c>
      <c r="E559" s="5" t="n">
        <v>41008</v>
      </c>
      <c r="F559" s="1" t="s">
        <v>19</v>
      </c>
      <c r="G559" s="1" t="n">
        <v>49</v>
      </c>
      <c r="H559" s="6" t="str">
        <f aca="false">IF(G559&gt;=30,"Large",IF(G559&lt;=15,"Small","Medium"))</f>
        <v>Large</v>
      </c>
      <c r="I559" s="6" t="n">
        <f aca="false">VLOOKUP(G559,$A$3:$B$12,1)</f>
        <v>46</v>
      </c>
      <c r="J559" s="1" t="n">
        <v>1534.7</v>
      </c>
      <c r="K559" s="6" t="n">
        <f aca="false">IF(I559 &gt;31,0.01,0)</f>
        <v>0.01</v>
      </c>
      <c r="L559" s="7" t="n">
        <f aca="false">J559-(J559*K559)</f>
        <v>1519.353</v>
      </c>
      <c r="M559" s="6" t="n">
        <f aca="false">IF(I559&gt;31,J559-O559,J559)</f>
        <v>1531.1</v>
      </c>
      <c r="N559" s="1" t="s">
        <v>16</v>
      </c>
      <c r="O559" s="1" t="n">
        <v>3.6</v>
      </c>
      <c r="P559" s="1" t="n">
        <f aca="false">IF(N559="Delivery Truck",J559-O559,J559)</f>
        <v>1534.7</v>
      </c>
    </row>
    <row r="560" customFormat="false" ht="13.8" hidden="false" customHeight="false" outlineLevel="0" collapsed="false">
      <c r="D560" s="1" t="n">
        <v>16193</v>
      </c>
      <c r="E560" s="5" t="n">
        <v>41008</v>
      </c>
      <c r="F560" s="1" t="s">
        <v>30</v>
      </c>
      <c r="G560" s="1" t="n">
        <v>8</v>
      </c>
      <c r="H560" s="6" t="str">
        <f aca="false">IF(G560&gt;=30,"Large",IF(G560&lt;=15,"Small","Medium"))</f>
        <v>Small</v>
      </c>
      <c r="I560" s="6" t="n">
        <f aca="false">VLOOKUP(G560,$A$3:$B$12,1)</f>
        <v>6</v>
      </c>
      <c r="J560" s="1" t="n">
        <v>300.2</v>
      </c>
      <c r="K560" s="6" t="n">
        <f aca="false">IF(I560 &gt;31,0.01,0)</f>
        <v>0</v>
      </c>
      <c r="L560" s="7" t="n">
        <f aca="false">J560-(J560*K560)</f>
        <v>300.2</v>
      </c>
      <c r="M560" s="6" t="n">
        <f aca="false">IF(I560&gt;31,J560-O560,J560)</f>
        <v>300.2</v>
      </c>
      <c r="N560" s="1" t="s">
        <v>16</v>
      </c>
      <c r="O560" s="1" t="n">
        <v>8.22</v>
      </c>
      <c r="P560" s="1" t="n">
        <f aca="false">IF(N560="Delivery Truck",J560-O560,J560)</f>
        <v>300.2</v>
      </c>
    </row>
    <row r="561" customFormat="false" ht="13.8" hidden="false" customHeight="false" outlineLevel="0" collapsed="false">
      <c r="D561" s="1" t="n">
        <v>15236</v>
      </c>
      <c r="E561" s="5" t="n">
        <v>41008</v>
      </c>
      <c r="F561" s="1" t="s">
        <v>30</v>
      </c>
      <c r="G561" s="1" t="n">
        <v>33</v>
      </c>
      <c r="H561" s="6" t="str">
        <f aca="false">IF(G561&gt;=30,"Large",IF(G561&lt;=15,"Small","Medium"))</f>
        <v>Large</v>
      </c>
      <c r="I561" s="6" t="n">
        <f aca="false">VLOOKUP(G561,$A$3:$B$12,1)</f>
        <v>31</v>
      </c>
      <c r="J561" s="1" t="n">
        <v>341.42</v>
      </c>
      <c r="K561" s="6" t="n">
        <f aca="false">IF(I561 &gt;31,0.01,0)</f>
        <v>0</v>
      </c>
      <c r="L561" s="7" t="n">
        <f aca="false">J561-(J561*K561)</f>
        <v>341.42</v>
      </c>
      <c r="M561" s="6" t="n">
        <f aca="false">IF(I561&gt;31,J561-O561,J561)</f>
        <v>341.42</v>
      </c>
      <c r="N561" s="1" t="s">
        <v>16</v>
      </c>
      <c r="O561" s="1" t="n">
        <v>2.99</v>
      </c>
      <c r="P561" s="1" t="n">
        <f aca="false">IF(N561="Delivery Truck",J561-O561,J561)</f>
        <v>341.42</v>
      </c>
    </row>
    <row r="562" customFormat="false" ht="13.8" hidden="false" customHeight="false" outlineLevel="0" collapsed="false">
      <c r="D562" s="1" t="n">
        <v>44386</v>
      </c>
      <c r="E562" s="5" t="n">
        <v>41008</v>
      </c>
      <c r="F562" s="1" t="s">
        <v>19</v>
      </c>
      <c r="G562" s="1" t="n">
        <v>43</v>
      </c>
      <c r="H562" s="6" t="str">
        <f aca="false">IF(G562&gt;=30,"Large",IF(G562&lt;=15,"Small","Medium"))</f>
        <v>Large</v>
      </c>
      <c r="I562" s="6" t="n">
        <f aca="false">VLOOKUP(G562,$A$3:$B$12,1)</f>
        <v>41</v>
      </c>
      <c r="J562" s="1" t="n">
        <v>1236.64</v>
      </c>
      <c r="K562" s="6" t="n">
        <f aca="false">IF(I562 &gt;31,0.01,0)</f>
        <v>0.01</v>
      </c>
      <c r="L562" s="7" t="n">
        <f aca="false">J562-(J562*K562)</f>
        <v>1224.2736</v>
      </c>
      <c r="M562" s="6" t="n">
        <f aca="false">IF(I562&gt;31,J562-O562,J562)</f>
        <v>1234.65</v>
      </c>
      <c r="N562" s="1" t="s">
        <v>16</v>
      </c>
      <c r="O562" s="1" t="n">
        <v>1.99</v>
      </c>
      <c r="P562" s="1" t="n">
        <f aca="false">IF(N562="Delivery Truck",J562-O562,J562)</f>
        <v>1236.64</v>
      </c>
    </row>
    <row r="563" customFormat="false" ht="13.8" hidden="false" customHeight="false" outlineLevel="0" collapsed="false">
      <c r="D563" s="1" t="n">
        <v>16193</v>
      </c>
      <c r="E563" s="5" t="n">
        <v>41008</v>
      </c>
      <c r="F563" s="1" t="s">
        <v>30</v>
      </c>
      <c r="G563" s="1" t="n">
        <v>29</v>
      </c>
      <c r="H563" s="6" t="str">
        <f aca="false">IF(G563&gt;=30,"Large",IF(G563&lt;=15,"Small","Medium"))</f>
        <v>Medium</v>
      </c>
      <c r="I563" s="6" t="n">
        <f aca="false">VLOOKUP(G563,$A$3:$B$12,1)</f>
        <v>26</v>
      </c>
      <c r="J563" s="1" t="n">
        <v>1364.8025</v>
      </c>
      <c r="K563" s="6" t="n">
        <f aca="false">IF(I563 &gt;31,0.01,0)</f>
        <v>0</v>
      </c>
      <c r="L563" s="7" t="n">
        <f aca="false">J563-(J563*K563)</f>
        <v>1364.8025</v>
      </c>
      <c r="M563" s="6" t="n">
        <f aca="false">IF(I563&gt;31,J563-O563,J563)</f>
        <v>1364.8025</v>
      </c>
      <c r="N563" s="1" t="s">
        <v>16</v>
      </c>
      <c r="O563" s="1" t="n">
        <v>5</v>
      </c>
      <c r="P563" s="1" t="n">
        <f aca="false">IF(N563="Delivery Truck",J563-O563,J563)</f>
        <v>1364.8025</v>
      </c>
    </row>
    <row r="564" customFormat="false" ht="13.8" hidden="false" customHeight="false" outlineLevel="0" collapsed="false">
      <c r="D564" s="1" t="n">
        <v>15236</v>
      </c>
      <c r="E564" s="5" t="n">
        <v>41008</v>
      </c>
      <c r="F564" s="1" t="s">
        <v>30</v>
      </c>
      <c r="G564" s="1" t="n">
        <v>30</v>
      </c>
      <c r="H564" s="6" t="str">
        <f aca="false">IF(G564&gt;=30,"Large",IF(G564&lt;=15,"Small","Medium"))</f>
        <v>Large</v>
      </c>
      <c r="I564" s="6" t="n">
        <f aca="false">VLOOKUP(G564,$A$3:$B$12,1)</f>
        <v>26</v>
      </c>
      <c r="J564" s="1" t="n">
        <v>381.39</v>
      </c>
      <c r="K564" s="6" t="n">
        <f aca="false">IF(I564 &gt;31,0.01,0)</f>
        <v>0</v>
      </c>
      <c r="L564" s="7" t="n">
        <f aca="false">J564-(J564*K564)</f>
        <v>381.39</v>
      </c>
      <c r="M564" s="6" t="n">
        <f aca="false">IF(I564&gt;31,J564-O564,J564)</f>
        <v>381.39</v>
      </c>
      <c r="N564" s="1" t="s">
        <v>21</v>
      </c>
      <c r="O564" s="1" t="n">
        <v>6.2</v>
      </c>
      <c r="P564" s="1" t="n">
        <f aca="false">IF(N564="Delivery Truck",J564-O564,J564)</f>
        <v>381.39</v>
      </c>
    </row>
    <row r="565" customFormat="false" ht="13.8" hidden="false" customHeight="false" outlineLevel="0" collapsed="false">
      <c r="D565" s="1" t="n">
        <v>53574</v>
      </c>
      <c r="E565" s="5" t="n">
        <v>41008</v>
      </c>
      <c r="F565" s="1" t="s">
        <v>19</v>
      </c>
      <c r="G565" s="1" t="n">
        <v>8</v>
      </c>
      <c r="H565" s="6" t="str">
        <f aca="false">IF(G565&gt;=30,"Large",IF(G565&lt;=15,"Small","Medium"))</f>
        <v>Small</v>
      </c>
      <c r="I565" s="6" t="n">
        <f aca="false">VLOOKUP(G565,$A$3:$B$12,1)</f>
        <v>6</v>
      </c>
      <c r="J565" s="1" t="n">
        <v>669.69</v>
      </c>
      <c r="K565" s="6" t="n">
        <f aca="false">IF(I565 &gt;31,0.01,0)</f>
        <v>0</v>
      </c>
      <c r="L565" s="7" t="n">
        <f aca="false">J565-(J565*K565)</f>
        <v>669.69</v>
      </c>
      <c r="M565" s="6" t="n">
        <f aca="false">IF(I565&gt;31,J565-O565,J565)</f>
        <v>669.69</v>
      </c>
      <c r="N565" s="1" t="s">
        <v>16</v>
      </c>
      <c r="O565" s="1" t="n">
        <v>35</v>
      </c>
      <c r="P565" s="1" t="n">
        <f aca="false">IF(N565="Delivery Truck",J565-O565,J565)</f>
        <v>669.69</v>
      </c>
    </row>
    <row r="566" customFormat="false" ht="13.8" hidden="false" customHeight="false" outlineLevel="0" collapsed="false">
      <c r="D566" s="1" t="n">
        <v>48293</v>
      </c>
      <c r="E566" s="5" t="n">
        <v>41008</v>
      </c>
      <c r="F566" s="1" t="s">
        <v>23</v>
      </c>
      <c r="G566" s="1" t="n">
        <v>47</v>
      </c>
      <c r="H566" s="6" t="str">
        <f aca="false">IF(G566&gt;=30,"Large",IF(G566&lt;=15,"Small","Medium"))</f>
        <v>Large</v>
      </c>
      <c r="I566" s="6" t="n">
        <f aca="false">VLOOKUP(G566,$A$3:$B$12,1)</f>
        <v>46</v>
      </c>
      <c r="J566" s="1" t="n">
        <v>370.6</v>
      </c>
      <c r="K566" s="6" t="n">
        <f aca="false">IF(I566 &gt;31,0.01,0)</f>
        <v>0.01</v>
      </c>
      <c r="L566" s="7" t="n">
        <f aca="false">J566-(J566*K566)</f>
        <v>366.894</v>
      </c>
      <c r="M566" s="6" t="n">
        <f aca="false">IF(I566&gt;31,J566-O566,J566)</f>
        <v>369.21</v>
      </c>
      <c r="N566" s="1" t="s">
        <v>16</v>
      </c>
      <c r="O566" s="1" t="n">
        <v>1.39</v>
      </c>
      <c r="P566" s="1" t="n">
        <f aca="false">IF(N566="Delivery Truck",J566-O566,J566)</f>
        <v>370.6</v>
      </c>
    </row>
    <row r="567" customFormat="false" ht="13.8" hidden="false" customHeight="false" outlineLevel="0" collapsed="false">
      <c r="D567" s="1" t="n">
        <v>44386</v>
      </c>
      <c r="E567" s="5" t="n">
        <v>41008</v>
      </c>
      <c r="F567" s="1" t="s">
        <v>19</v>
      </c>
      <c r="G567" s="1" t="n">
        <v>27</v>
      </c>
      <c r="H567" s="6" t="str">
        <f aca="false">IF(G567&gt;=30,"Large",IF(G567&lt;=15,"Small","Medium"))</f>
        <v>Medium</v>
      </c>
      <c r="I567" s="6" t="n">
        <f aca="false">VLOOKUP(G567,$A$3:$B$12,1)</f>
        <v>26</v>
      </c>
      <c r="J567" s="1" t="n">
        <v>129.06</v>
      </c>
      <c r="K567" s="6" t="n">
        <f aca="false">IF(I567 &gt;31,0.01,0)</f>
        <v>0</v>
      </c>
      <c r="L567" s="7" t="n">
        <f aca="false">J567-(J567*K567)</f>
        <v>129.06</v>
      </c>
      <c r="M567" s="6" t="n">
        <f aca="false">IF(I567&gt;31,J567-O567,J567)</f>
        <v>129.06</v>
      </c>
      <c r="N567" s="1" t="s">
        <v>16</v>
      </c>
      <c r="O567" s="1" t="n">
        <v>4.97</v>
      </c>
      <c r="P567" s="1" t="n">
        <f aca="false">IF(N567="Delivery Truck",J567-O567,J567)</f>
        <v>129.06</v>
      </c>
    </row>
    <row r="568" customFormat="false" ht="13.8" hidden="false" customHeight="false" outlineLevel="0" collapsed="false">
      <c r="D568" s="1" t="n">
        <v>15687</v>
      </c>
      <c r="E568" s="5" t="n">
        <v>41008</v>
      </c>
      <c r="F568" s="1" t="s">
        <v>23</v>
      </c>
      <c r="G568" s="1" t="n">
        <v>48</v>
      </c>
      <c r="H568" s="6" t="str">
        <f aca="false">IF(G568&gt;=30,"Large",IF(G568&lt;=15,"Small","Medium"))</f>
        <v>Large</v>
      </c>
      <c r="I568" s="6" t="n">
        <f aca="false">VLOOKUP(G568,$A$3:$B$12,1)</f>
        <v>46</v>
      </c>
      <c r="J568" s="1" t="n">
        <v>3400.63</v>
      </c>
      <c r="K568" s="6" t="n">
        <f aca="false">IF(I568 &gt;31,0.01,0)</f>
        <v>0.01</v>
      </c>
      <c r="L568" s="7" t="n">
        <f aca="false">J568-(J568*K568)</f>
        <v>3366.6237</v>
      </c>
      <c r="M568" s="6" t="n">
        <f aca="false">IF(I568&gt;31,J568-O568,J568)</f>
        <v>3353.89</v>
      </c>
      <c r="N568" s="1" t="s">
        <v>13</v>
      </c>
      <c r="O568" s="1" t="n">
        <v>46.74</v>
      </c>
      <c r="P568" s="1" t="n">
        <f aca="false">IF(N568="Delivery Truck",J568-O568,J568)</f>
        <v>3353.89</v>
      </c>
    </row>
    <row r="569" customFormat="false" ht="13.8" hidden="false" customHeight="false" outlineLevel="0" collapsed="false">
      <c r="D569" s="1" t="n">
        <v>3205</v>
      </c>
      <c r="E569" s="5" t="n">
        <v>41009</v>
      </c>
      <c r="F569" s="1" t="s">
        <v>15</v>
      </c>
      <c r="G569" s="1" t="n">
        <v>8</v>
      </c>
      <c r="H569" s="6" t="str">
        <f aca="false">IF(G569&gt;=30,"Large",IF(G569&lt;=15,"Small","Medium"))</f>
        <v>Small</v>
      </c>
      <c r="I569" s="6" t="n">
        <f aca="false">VLOOKUP(G569,$A$3:$B$12,1)</f>
        <v>6</v>
      </c>
      <c r="J569" s="1" t="n">
        <v>136.61</v>
      </c>
      <c r="K569" s="6" t="n">
        <f aca="false">IF(I569 &gt;31,0.01,0)</f>
        <v>0</v>
      </c>
      <c r="L569" s="7" t="n">
        <f aca="false">J569-(J569*K569)</f>
        <v>136.61</v>
      </c>
      <c r="M569" s="6" t="n">
        <f aca="false">IF(I569&gt;31,J569-O569,J569)</f>
        <v>136.61</v>
      </c>
      <c r="N569" s="1" t="s">
        <v>16</v>
      </c>
      <c r="O569" s="1" t="n">
        <v>3.73</v>
      </c>
      <c r="P569" s="1" t="n">
        <f aca="false">IF(N569="Delivery Truck",J569-O569,J569)</f>
        <v>136.61</v>
      </c>
    </row>
    <row r="570" customFormat="false" ht="13.8" hidden="false" customHeight="false" outlineLevel="0" collapsed="false">
      <c r="D570" s="1" t="n">
        <v>13894</v>
      </c>
      <c r="E570" s="5" t="n">
        <v>41009</v>
      </c>
      <c r="F570" s="1" t="s">
        <v>19</v>
      </c>
      <c r="G570" s="1" t="n">
        <v>50</v>
      </c>
      <c r="H570" s="6" t="str">
        <f aca="false">IF(G570&gt;=30,"Large",IF(G570&lt;=15,"Small","Medium"))</f>
        <v>Large</v>
      </c>
      <c r="I570" s="6" t="n">
        <f aca="false">VLOOKUP(G570,$A$3:$B$12,1)</f>
        <v>46</v>
      </c>
      <c r="J570" s="1" t="n">
        <v>1540.285</v>
      </c>
      <c r="K570" s="6" t="n">
        <f aca="false">IF(I570 &gt;31,0.01,0)</f>
        <v>0.01</v>
      </c>
      <c r="L570" s="7" t="n">
        <f aca="false">J570-(J570*K570)</f>
        <v>1524.88215</v>
      </c>
      <c r="M570" s="6" t="n">
        <f aca="false">IF(I570&gt;31,J570-O570,J570)</f>
        <v>1539.035</v>
      </c>
      <c r="N570" s="1" t="s">
        <v>16</v>
      </c>
      <c r="O570" s="1" t="n">
        <v>1.25</v>
      </c>
      <c r="P570" s="1" t="n">
        <f aca="false">IF(N570="Delivery Truck",J570-O570,J570)</f>
        <v>1540.285</v>
      </c>
    </row>
    <row r="571" customFormat="false" ht="13.8" hidden="false" customHeight="false" outlineLevel="0" collapsed="false">
      <c r="D571" s="1" t="n">
        <v>27939</v>
      </c>
      <c r="E571" s="5" t="n">
        <v>41009</v>
      </c>
      <c r="F571" s="1" t="s">
        <v>19</v>
      </c>
      <c r="G571" s="1" t="n">
        <v>8</v>
      </c>
      <c r="H571" s="6" t="str">
        <f aca="false">IF(G571&gt;=30,"Large",IF(G571&lt;=15,"Small","Medium"))</f>
        <v>Small</v>
      </c>
      <c r="I571" s="6" t="n">
        <f aca="false">VLOOKUP(G571,$A$3:$B$12,1)</f>
        <v>6</v>
      </c>
      <c r="J571" s="1" t="n">
        <v>60.17</v>
      </c>
      <c r="K571" s="6" t="n">
        <f aca="false">IF(I571 &gt;31,0.01,0)</f>
        <v>0</v>
      </c>
      <c r="L571" s="7" t="n">
        <f aca="false">J571-(J571*K571)</f>
        <v>60.17</v>
      </c>
      <c r="M571" s="6" t="n">
        <f aca="false">IF(I571&gt;31,J571-O571,J571)</f>
        <v>60.17</v>
      </c>
      <c r="N571" s="1" t="s">
        <v>16</v>
      </c>
      <c r="O571" s="1" t="n">
        <v>5.66</v>
      </c>
      <c r="P571" s="1" t="n">
        <f aca="false">IF(N571="Delivery Truck",J571-O571,J571)</f>
        <v>60.17</v>
      </c>
    </row>
    <row r="572" customFormat="false" ht="13.8" hidden="false" customHeight="false" outlineLevel="0" collapsed="false">
      <c r="D572" s="1" t="n">
        <v>3205</v>
      </c>
      <c r="E572" s="5" t="n">
        <v>41009</v>
      </c>
      <c r="F572" s="1" t="s">
        <v>15</v>
      </c>
      <c r="G572" s="1" t="n">
        <v>42</v>
      </c>
      <c r="H572" s="6" t="str">
        <f aca="false">IF(G572&gt;=30,"Large",IF(G572&lt;=15,"Small","Medium"))</f>
        <v>Large</v>
      </c>
      <c r="I572" s="6" t="n">
        <f aca="false">VLOOKUP(G572,$A$3:$B$12,1)</f>
        <v>41</v>
      </c>
      <c r="J572" s="1" t="n">
        <v>2907.63</v>
      </c>
      <c r="K572" s="6" t="n">
        <f aca="false">IF(I572 &gt;31,0.01,0)</f>
        <v>0.01</v>
      </c>
      <c r="L572" s="7" t="n">
        <f aca="false">J572-(J572*K572)</f>
        <v>2878.5537</v>
      </c>
      <c r="M572" s="6" t="n">
        <f aca="false">IF(I572&gt;31,J572-O572,J572)</f>
        <v>2838.63</v>
      </c>
      <c r="N572" s="1" t="s">
        <v>21</v>
      </c>
      <c r="O572" s="1" t="n">
        <v>69</v>
      </c>
      <c r="P572" s="1" t="n">
        <f aca="false">IF(N572="Delivery Truck",J572-O572,J572)</f>
        <v>2907.63</v>
      </c>
    </row>
    <row r="573" customFormat="false" ht="13.8" hidden="false" customHeight="false" outlineLevel="0" collapsed="false">
      <c r="D573" s="1" t="n">
        <v>13894</v>
      </c>
      <c r="E573" s="5" t="n">
        <v>41009</v>
      </c>
      <c r="F573" s="1" t="s">
        <v>19</v>
      </c>
      <c r="G573" s="1" t="n">
        <v>31</v>
      </c>
      <c r="H573" s="6" t="str">
        <f aca="false">IF(G573&gt;=30,"Large",IF(G573&lt;=15,"Small","Medium"))</f>
        <v>Large</v>
      </c>
      <c r="I573" s="6" t="n">
        <f aca="false">VLOOKUP(G573,$A$3:$B$12,1)</f>
        <v>31</v>
      </c>
      <c r="J573" s="1" t="n">
        <v>89.18</v>
      </c>
      <c r="K573" s="6" t="n">
        <f aca="false">IF(I573 &gt;31,0.01,0)</f>
        <v>0</v>
      </c>
      <c r="L573" s="7" t="n">
        <f aca="false">J573-(J573*K573)</f>
        <v>89.18</v>
      </c>
      <c r="M573" s="6" t="n">
        <f aca="false">IF(I573&gt;31,J573-O573,J573)</f>
        <v>89.18</v>
      </c>
      <c r="N573" s="1" t="s">
        <v>16</v>
      </c>
      <c r="O573" s="1" t="n">
        <v>0.81</v>
      </c>
      <c r="P573" s="1" t="n">
        <f aca="false">IF(N573="Delivery Truck",J573-O573,J573)</f>
        <v>89.18</v>
      </c>
    </row>
    <row r="574" customFormat="false" ht="13.8" hidden="false" customHeight="false" outlineLevel="0" collapsed="false">
      <c r="D574" s="1" t="n">
        <v>48128</v>
      </c>
      <c r="E574" s="5" t="n">
        <v>41010</v>
      </c>
      <c r="F574" s="1" t="s">
        <v>19</v>
      </c>
      <c r="G574" s="1" t="n">
        <v>5</v>
      </c>
      <c r="H574" s="6" t="str">
        <f aca="false">IF(G574&gt;=30,"Large",IF(G574&lt;=15,"Small","Medium"))</f>
        <v>Small</v>
      </c>
      <c r="I574" s="6" t="n">
        <f aca="false">VLOOKUP(G574,$A$3:$B$12,1)</f>
        <v>1</v>
      </c>
      <c r="J574" s="1" t="n">
        <v>2600.44</v>
      </c>
      <c r="K574" s="6" t="n">
        <f aca="false">IF(I574 &gt;31,0.01,0)</f>
        <v>0</v>
      </c>
      <c r="L574" s="7" t="n">
        <f aca="false">J574-(J574*K574)</f>
        <v>2600.44</v>
      </c>
      <c r="M574" s="6" t="n">
        <f aca="false">IF(I574&gt;31,J574-O574,J574)</f>
        <v>2600.44</v>
      </c>
      <c r="N574" s="1" t="s">
        <v>21</v>
      </c>
      <c r="O574" s="1" t="n">
        <v>24.49</v>
      </c>
      <c r="P574" s="1" t="n">
        <f aca="false">IF(N574="Delivery Truck",J574-O574,J574)</f>
        <v>2600.44</v>
      </c>
    </row>
    <row r="575" customFormat="false" ht="13.8" hidden="false" customHeight="false" outlineLevel="0" collapsed="false">
      <c r="D575" s="1" t="n">
        <v>59589</v>
      </c>
      <c r="E575" s="5" t="n">
        <v>41010</v>
      </c>
      <c r="F575" s="1" t="s">
        <v>19</v>
      </c>
      <c r="G575" s="1" t="n">
        <v>25</v>
      </c>
      <c r="H575" s="6" t="str">
        <f aca="false">IF(G575&gt;=30,"Large",IF(G575&lt;=15,"Small","Medium"))</f>
        <v>Medium</v>
      </c>
      <c r="I575" s="6" t="n">
        <f aca="false">VLOOKUP(G575,$A$3:$B$12,1)</f>
        <v>21</v>
      </c>
      <c r="J575" s="1" t="n">
        <v>1610.26</v>
      </c>
      <c r="K575" s="6" t="n">
        <f aca="false">IF(I575 &gt;31,0.01,0)</f>
        <v>0</v>
      </c>
      <c r="L575" s="7" t="n">
        <f aca="false">J575-(J575*K575)</f>
        <v>1610.26</v>
      </c>
      <c r="M575" s="6" t="n">
        <f aca="false">IF(I575&gt;31,J575-O575,J575)</f>
        <v>1610.26</v>
      </c>
      <c r="N575" s="1" t="s">
        <v>16</v>
      </c>
      <c r="O575" s="1" t="n">
        <v>6.88</v>
      </c>
      <c r="P575" s="1" t="n">
        <f aca="false">IF(N575="Delivery Truck",J575-O575,J575)</f>
        <v>1610.26</v>
      </c>
    </row>
    <row r="576" customFormat="false" ht="13.8" hidden="false" customHeight="false" outlineLevel="0" collapsed="false">
      <c r="D576" s="1" t="n">
        <v>19044</v>
      </c>
      <c r="E576" s="5" t="n">
        <v>41010</v>
      </c>
      <c r="F576" s="1" t="s">
        <v>15</v>
      </c>
      <c r="G576" s="1" t="n">
        <v>29</v>
      </c>
      <c r="H576" s="6" t="str">
        <f aca="false">IF(G576&gt;=30,"Large",IF(G576&lt;=15,"Small","Medium"))</f>
        <v>Medium</v>
      </c>
      <c r="I576" s="6" t="n">
        <f aca="false">VLOOKUP(G576,$A$3:$B$12,1)</f>
        <v>26</v>
      </c>
      <c r="J576" s="1" t="n">
        <v>271.33</v>
      </c>
      <c r="K576" s="6" t="n">
        <f aca="false">IF(I576 &gt;31,0.01,0)</f>
        <v>0</v>
      </c>
      <c r="L576" s="7" t="n">
        <f aca="false">J576-(J576*K576)</f>
        <v>271.33</v>
      </c>
      <c r="M576" s="6" t="n">
        <f aca="false">IF(I576&gt;31,J576-O576,J576)</f>
        <v>271.33</v>
      </c>
      <c r="N576" s="1" t="s">
        <v>16</v>
      </c>
      <c r="O576" s="1" t="n">
        <v>9.45</v>
      </c>
      <c r="P576" s="1" t="n">
        <f aca="false">IF(N576="Delivery Truck",J576-O576,J576)</f>
        <v>271.33</v>
      </c>
    </row>
    <row r="577" customFormat="false" ht="13.8" hidden="false" customHeight="false" outlineLevel="0" collapsed="false">
      <c r="D577" s="1" t="n">
        <v>49062</v>
      </c>
      <c r="E577" s="5" t="n">
        <v>41010</v>
      </c>
      <c r="F577" s="1" t="s">
        <v>15</v>
      </c>
      <c r="G577" s="1" t="n">
        <v>33</v>
      </c>
      <c r="H577" s="6" t="str">
        <f aca="false">IF(G577&gt;=30,"Large",IF(G577&lt;=15,"Small","Medium"))</f>
        <v>Large</v>
      </c>
      <c r="I577" s="6" t="n">
        <f aca="false">VLOOKUP(G577,$A$3:$B$12,1)</f>
        <v>31</v>
      </c>
      <c r="J577" s="1" t="n">
        <v>103.32</v>
      </c>
      <c r="K577" s="6" t="n">
        <f aca="false">IF(I577 &gt;31,0.01,0)</f>
        <v>0</v>
      </c>
      <c r="L577" s="7" t="n">
        <f aca="false">J577-(J577*K577)</f>
        <v>103.32</v>
      </c>
      <c r="M577" s="6" t="n">
        <f aca="false">IF(I577&gt;31,J577-O577,J577)</f>
        <v>103.32</v>
      </c>
      <c r="N577" s="1" t="s">
        <v>16</v>
      </c>
      <c r="O577" s="1" t="n">
        <v>2.03</v>
      </c>
      <c r="P577" s="1" t="n">
        <f aca="false">IF(N577="Delivery Truck",J577-O577,J577)</f>
        <v>103.32</v>
      </c>
    </row>
    <row r="578" customFormat="false" ht="13.8" hidden="false" customHeight="false" outlineLevel="0" collapsed="false">
      <c r="D578" s="1" t="n">
        <v>56453</v>
      </c>
      <c r="E578" s="5" t="n">
        <v>41010</v>
      </c>
      <c r="F578" s="1" t="s">
        <v>23</v>
      </c>
      <c r="G578" s="1" t="n">
        <v>1</v>
      </c>
      <c r="H578" s="6" t="str">
        <f aca="false">IF(G578&gt;=30,"Large",IF(G578&lt;=15,"Small","Medium"))</f>
        <v>Small</v>
      </c>
      <c r="I578" s="6" t="n">
        <f aca="false">VLOOKUP(G578,$A$3:$B$12,1)</f>
        <v>1</v>
      </c>
      <c r="J578" s="1" t="n">
        <v>2728.65</v>
      </c>
      <c r="K578" s="6" t="n">
        <f aca="false">IF(I578 &gt;31,0.01,0)</f>
        <v>0</v>
      </c>
      <c r="L578" s="7" t="n">
        <f aca="false">J578-(J578*K578)</f>
        <v>2728.65</v>
      </c>
      <c r="M578" s="6" t="n">
        <f aca="false">IF(I578&gt;31,J578-O578,J578)</f>
        <v>2728.65</v>
      </c>
      <c r="N578" s="1" t="s">
        <v>13</v>
      </c>
      <c r="O578" s="1" t="n">
        <v>29.7</v>
      </c>
      <c r="P578" s="1" t="n">
        <f aca="false">IF(N578="Delivery Truck",J578-O578,J578)</f>
        <v>2698.95</v>
      </c>
    </row>
    <row r="579" customFormat="false" ht="13.8" hidden="false" customHeight="false" outlineLevel="0" collapsed="false">
      <c r="D579" s="1" t="n">
        <v>57767</v>
      </c>
      <c r="E579" s="5" t="n">
        <v>41010</v>
      </c>
      <c r="F579" s="1" t="s">
        <v>23</v>
      </c>
      <c r="G579" s="1" t="n">
        <v>34</v>
      </c>
      <c r="H579" s="6" t="str">
        <f aca="false">IF(G579&gt;=30,"Large",IF(G579&lt;=15,"Small","Medium"))</f>
        <v>Large</v>
      </c>
      <c r="I579" s="6" t="n">
        <f aca="false">VLOOKUP(G579,$A$3:$B$12,1)</f>
        <v>31</v>
      </c>
      <c r="J579" s="1" t="n">
        <v>3373.7095</v>
      </c>
      <c r="K579" s="6" t="n">
        <f aca="false">IF(I579 &gt;31,0.01,0)</f>
        <v>0</v>
      </c>
      <c r="L579" s="7" t="n">
        <f aca="false">J579-(J579*K579)</f>
        <v>3373.7095</v>
      </c>
      <c r="M579" s="6" t="n">
        <f aca="false">IF(I579&gt;31,J579-O579,J579)</f>
        <v>3373.7095</v>
      </c>
      <c r="N579" s="1" t="s">
        <v>16</v>
      </c>
      <c r="O579" s="1" t="n">
        <v>8.99</v>
      </c>
      <c r="P579" s="1" t="n">
        <f aca="false">IF(N579="Delivery Truck",J579-O579,J579)</f>
        <v>3373.7095</v>
      </c>
    </row>
    <row r="580" customFormat="false" ht="13.8" hidden="false" customHeight="false" outlineLevel="0" collapsed="false">
      <c r="D580" s="1" t="n">
        <v>19044</v>
      </c>
      <c r="E580" s="5" t="n">
        <v>41010</v>
      </c>
      <c r="F580" s="1" t="s">
        <v>15</v>
      </c>
      <c r="G580" s="1" t="n">
        <v>32</v>
      </c>
      <c r="H580" s="6" t="str">
        <f aca="false">IF(G580&gt;=30,"Large",IF(G580&lt;=15,"Small","Medium"))</f>
        <v>Large</v>
      </c>
      <c r="I580" s="6" t="n">
        <f aca="false">VLOOKUP(G580,$A$3:$B$12,1)</f>
        <v>31</v>
      </c>
      <c r="J580" s="1" t="n">
        <v>4800.44</v>
      </c>
      <c r="K580" s="6" t="n">
        <f aca="false">IF(I580 &gt;31,0.01,0)</f>
        <v>0</v>
      </c>
      <c r="L580" s="7" t="n">
        <f aca="false">J580-(J580*K580)</f>
        <v>4800.44</v>
      </c>
      <c r="M580" s="6" t="n">
        <f aca="false">IF(I580&gt;31,J580-O580,J580)</f>
        <v>4800.44</v>
      </c>
      <c r="N580" s="1" t="s">
        <v>16</v>
      </c>
      <c r="O580" s="1" t="n">
        <v>13.99</v>
      </c>
      <c r="P580" s="1" t="n">
        <f aca="false">IF(N580="Delivery Truck",J580-O580,J580)</f>
        <v>4800.44</v>
      </c>
    </row>
    <row r="581" customFormat="false" ht="13.8" hidden="false" customHeight="false" outlineLevel="0" collapsed="false">
      <c r="D581" s="1" t="n">
        <v>52225</v>
      </c>
      <c r="E581" s="5" t="n">
        <v>41011</v>
      </c>
      <c r="F581" s="1" t="s">
        <v>23</v>
      </c>
      <c r="G581" s="1" t="n">
        <v>10</v>
      </c>
      <c r="H581" s="6" t="str">
        <f aca="false">IF(G581&gt;=30,"Large",IF(G581&lt;=15,"Small","Medium"))</f>
        <v>Small</v>
      </c>
      <c r="I581" s="6" t="n">
        <f aca="false">VLOOKUP(G581,$A$3:$B$12,1)</f>
        <v>6</v>
      </c>
      <c r="J581" s="1" t="n">
        <v>131.09</v>
      </c>
      <c r="K581" s="6" t="n">
        <f aca="false">IF(I581 &gt;31,0.01,0)</f>
        <v>0</v>
      </c>
      <c r="L581" s="7" t="n">
        <f aca="false">J581-(J581*K581)</f>
        <v>131.09</v>
      </c>
      <c r="M581" s="6" t="n">
        <f aca="false">IF(I581&gt;31,J581-O581,J581)</f>
        <v>131.09</v>
      </c>
      <c r="N581" s="1" t="s">
        <v>16</v>
      </c>
      <c r="O581" s="1" t="n">
        <v>2.85</v>
      </c>
      <c r="P581" s="1" t="n">
        <f aca="false">IF(N581="Delivery Truck",J581-O581,J581)</f>
        <v>131.09</v>
      </c>
    </row>
    <row r="582" customFormat="false" ht="13.8" hidden="false" customHeight="false" outlineLevel="0" collapsed="false">
      <c r="D582" s="1" t="n">
        <v>52225</v>
      </c>
      <c r="E582" s="5" t="n">
        <v>41011</v>
      </c>
      <c r="F582" s="1" t="s">
        <v>23</v>
      </c>
      <c r="G582" s="1" t="n">
        <v>33</v>
      </c>
      <c r="H582" s="6" t="str">
        <f aca="false">IF(G582&gt;=30,"Large",IF(G582&lt;=15,"Small","Medium"))</f>
        <v>Large</v>
      </c>
      <c r="I582" s="6" t="n">
        <f aca="false">VLOOKUP(G582,$A$3:$B$12,1)</f>
        <v>31</v>
      </c>
      <c r="J582" s="1" t="n">
        <v>1817.9</v>
      </c>
      <c r="K582" s="6" t="n">
        <f aca="false">IF(I582 &gt;31,0.01,0)</f>
        <v>0</v>
      </c>
      <c r="L582" s="7" t="n">
        <f aca="false">J582-(J582*K582)</f>
        <v>1817.9</v>
      </c>
      <c r="M582" s="6" t="n">
        <f aca="false">IF(I582&gt;31,J582-O582,J582)</f>
        <v>1817.9</v>
      </c>
      <c r="N582" s="1" t="s">
        <v>16</v>
      </c>
      <c r="O582" s="1" t="n">
        <v>10.75</v>
      </c>
      <c r="P582" s="1" t="n">
        <f aca="false">IF(N582="Delivery Truck",J582-O582,J582)</f>
        <v>1817.9</v>
      </c>
    </row>
    <row r="583" customFormat="false" ht="13.8" hidden="false" customHeight="false" outlineLevel="0" collapsed="false">
      <c r="D583" s="1" t="n">
        <v>56418</v>
      </c>
      <c r="E583" s="5" t="n">
        <v>41011</v>
      </c>
      <c r="F583" s="1" t="s">
        <v>23</v>
      </c>
      <c r="G583" s="1" t="n">
        <v>47</v>
      </c>
      <c r="H583" s="6" t="str">
        <f aca="false">IF(G583&gt;=30,"Large",IF(G583&lt;=15,"Small","Medium"))</f>
        <v>Large</v>
      </c>
      <c r="I583" s="6" t="n">
        <f aca="false">VLOOKUP(G583,$A$3:$B$12,1)</f>
        <v>46</v>
      </c>
      <c r="J583" s="1" t="n">
        <v>1613.84</v>
      </c>
      <c r="K583" s="6" t="n">
        <f aca="false">IF(I583 &gt;31,0.01,0)</f>
        <v>0.01</v>
      </c>
      <c r="L583" s="7" t="n">
        <f aca="false">J583-(J583*K583)</f>
        <v>1597.7016</v>
      </c>
      <c r="M583" s="6" t="n">
        <f aca="false">IF(I583&gt;31,J583-O583,J583)</f>
        <v>1605.62</v>
      </c>
      <c r="N583" s="1" t="s">
        <v>16</v>
      </c>
      <c r="O583" s="1" t="n">
        <v>8.22</v>
      </c>
      <c r="P583" s="1" t="n">
        <f aca="false">IF(N583="Delivery Truck",J583-O583,J583)</f>
        <v>1613.84</v>
      </c>
    </row>
    <row r="584" customFormat="false" ht="13.8" hidden="false" customHeight="false" outlineLevel="0" collapsed="false">
      <c r="D584" s="1" t="n">
        <v>18373</v>
      </c>
      <c r="E584" s="5" t="n">
        <v>41011</v>
      </c>
      <c r="F584" s="1" t="s">
        <v>23</v>
      </c>
      <c r="G584" s="1" t="n">
        <v>35</v>
      </c>
      <c r="H584" s="6" t="str">
        <f aca="false">IF(G584&gt;=30,"Large",IF(G584&lt;=15,"Small","Medium"))</f>
        <v>Large</v>
      </c>
      <c r="I584" s="6" t="n">
        <f aca="false">VLOOKUP(G584,$A$3:$B$12,1)</f>
        <v>31</v>
      </c>
      <c r="J584" s="1" t="n">
        <v>6608.24</v>
      </c>
      <c r="K584" s="6" t="n">
        <f aca="false">IF(I584 &gt;31,0.01,0)</f>
        <v>0</v>
      </c>
      <c r="L584" s="7" t="n">
        <f aca="false">J584-(J584*K584)</f>
        <v>6608.24</v>
      </c>
      <c r="M584" s="6" t="n">
        <f aca="false">IF(I584&gt;31,J584-O584,J584)</f>
        <v>6608.24</v>
      </c>
      <c r="N584" s="1" t="s">
        <v>16</v>
      </c>
      <c r="O584" s="1" t="n">
        <v>0.99</v>
      </c>
      <c r="P584" s="1" t="n">
        <f aca="false">IF(N584="Delivery Truck",J584-O584,J584)</f>
        <v>6608.24</v>
      </c>
    </row>
    <row r="585" customFormat="false" ht="13.8" hidden="false" customHeight="false" outlineLevel="0" collapsed="false">
      <c r="D585" s="1" t="n">
        <v>2052</v>
      </c>
      <c r="E585" s="5" t="n">
        <v>41011</v>
      </c>
      <c r="F585" s="1" t="s">
        <v>34</v>
      </c>
      <c r="G585" s="1" t="n">
        <v>23</v>
      </c>
      <c r="H585" s="6" t="str">
        <f aca="false">IF(G585&gt;=30,"Large",IF(G585&lt;=15,"Small","Medium"))</f>
        <v>Medium</v>
      </c>
      <c r="I585" s="6" t="n">
        <f aca="false">VLOOKUP(G585,$A$3:$B$12,1)</f>
        <v>21</v>
      </c>
      <c r="J585" s="1" t="n">
        <v>107.93</v>
      </c>
      <c r="K585" s="6" t="n">
        <f aca="false">IF(I585 &gt;31,0.01,0)</f>
        <v>0</v>
      </c>
      <c r="L585" s="7" t="n">
        <f aca="false">J585-(J585*K585)</f>
        <v>107.93</v>
      </c>
      <c r="M585" s="6" t="n">
        <f aca="false">IF(I585&gt;31,J585-O585,J585)</f>
        <v>107.93</v>
      </c>
      <c r="N585" s="1" t="s">
        <v>16</v>
      </c>
      <c r="O585" s="1" t="n">
        <v>5.34</v>
      </c>
      <c r="P585" s="1" t="n">
        <f aca="false">IF(N585="Delivery Truck",J585-O585,J585)</f>
        <v>107.93</v>
      </c>
    </row>
    <row r="586" customFormat="false" ht="13.8" hidden="false" customHeight="false" outlineLevel="0" collapsed="false">
      <c r="D586" s="1" t="n">
        <v>45575</v>
      </c>
      <c r="E586" s="5" t="n">
        <v>41011</v>
      </c>
      <c r="F586" s="1" t="s">
        <v>23</v>
      </c>
      <c r="G586" s="1" t="n">
        <v>46</v>
      </c>
      <c r="H586" s="6" t="str">
        <f aca="false">IF(G586&gt;=30,"Large",IF(G586&lt;=15,"Small","Medium"))</f>
        <v>Large</v>
      </c>
      <c r="I586" s="6" t="n">
        <f aca="false">VLOOKUP(G586,$A$3:$B$12,1)</f>
        <v>46</v>
      </c>
      <c r="J586" s="1" t="n">
        <v>3849.17</v>
      </c>
      <c r="K586" s="6" t="n">
        <f aca="false">IF(I586 &gt;31,0.01,0)</f>
        <v>0.01</v>
      </c>
      <c r="L586" s="7" t="n">
        <f aca="false">J586-(J586*K586)</f>
        <v>3810.6783</v>
      </c>
      <c r="M586" s="6" t="n">
        <f aca="false">IF(I586&gt;31,J586-O586,J586)</f>
        <v>3844.16</v>
      </c>
      <c r="N586" s="1" t="s">
        <v>16</v>
      </c>
      <c r="O586" s="1" t="n">
        <v>5.01</v>
      </c>
      <c r="P586" s="1" t="n">
        <f aca="false">IF(N586="Delivery Truck",J586-O586,J586)</f>
        <v>3849.17</v>
      </c>
    </row>
    <row r="587" customFormat="false" ht="13.8" hidden="false" customHeight="false" outlineLevel="0" collapsed="false">
      <c r="D587" s="1" t="n">
        <v>8450</v>
      </c>
      <c r="E587" s="5" t="n">
        <v>41012</v>
      </c>
      <c r="F587" s="1" t="s">
        <v>30</v>
      </c>
      <c r="G587" s="1" t="n">
        <v>24</v>
      </c>
      <c r="H587" s="6" t="str">
        <f aca="false">IF(G587&gt;=30,"Large",IF(G587&lt;=15,"Small","Medium"))</f>
        <v>Medium</v>
      </c>
      <c r="I587" s="6" t="n">
        <f aca="false">VLOOKUP(G587,$A$3:$B$12,1)</f>
        <v>21</v>
      </c>
      <c r="J587" s="1" t="n">
        <v>1307</v>
      </c>
      <c r="K587" s="6" t="n">
        <f aca="false">IF(I587 &gt;31,0.01,0)</f>
        <v>0</v>
      </c>
      <c r="L587" s="7" t="n">
        <f aca="false">J587-(J587*K587)</f>
        <v>1307</v>
      </c>
      <c r="M587" s="6" t="n">
        <f aca="false">IF(I587&gt;31,J587-O587,J587)</f>
        <v>1307</v>
      </c>
      <c r="N587" s="1" t="s">
        <v>16</v>
      </c>
      <c r="O587" s="1" t="n">
        <v>0.99</v>
      </c>
      <c r="P587" s="1" t="n">
        <f aca="false">IF(N587="Delivery Truck",J587-O587,J587)</f>
        <v>1307</v>
      </c>
    </row>
    <row r="588" customFormat="false" ht="13.8" hidden="false" customHeight="false" outlineLevel="0" collapsed="false">
      <c r="D588" s="1" t="n">
        <v>51202</v>
      </c>
      <c r="E588" s="5" t="n">
        <v>41012</v>
      </c>
      <c r="F588" s="1" t="s">
        <v>34</v>
      </c>
      <c r="G588" s="1" t="n">
        <v>34</v>
      </c>
      <c r="H588" s="6" t="str">
        <f aca="false">IF(G588&gt;=30,"Large",IF(G588&lt;=15,"Small","Medium"))</f>
        <v>Large</v>
      </c>
      <c r="I588" s="6" t="n">
        <f aca="false">VLOOKUP(G588,$A$3:$B$12,1)</f>
        <v>31</v>
      </c>
      <c r="J588" s="1" t="n">
        <v>170.46</v>
      </c>
      <c r="K588" s="6" t="n">
        <f aca="false">IF(I588 &gt;31,0.01,0)</f>
        <v>0</v>
      </c>
      <c r="L588" s="7" t="n">
        <f aca="false">J588-(J588*K588)</f>
        <v>170.46</v>
      </c>
      <c r="M588" s="6" t="n">
        <f aca="false">IF(I588&gt;31,J588-O588,J588)</f>
        <v>170.46</v>
      </c>
      <c r="N588" s="1" t="s">
        <v>16</v>
      </c>
      <c r="O588" s="1" t="n">
        <v>5.66</v>
      </c>
      <c r="P588" s="1" t="n">
        <f aca="false">IF(N588="Delivery Truck",J588-O588,J588)</f>
        <v>170.46</v>
      </c>
    </row>
    <row r="589" customFormat="false" ht="13.8" hidden="false" customHeight="false" outlineLevel="0" collapsed="false">
      <c r="D589" s="1" t="n">
        <v>17702</v>
      </c>
      <c r="E589" s="5" t="n">
        <v>41012</v>
      </c>
      <c r="F589" s="1" t="s">
        <v>34</v>
      </c>
      <c r="G589" s="1" t="n">
        <v>48</v>
      </c>
      <c r="H589" s="6" t="str">
        <f aca="false">IF(G589&gt;=30,"Large",IF(G589&lt;=15,"Small","Medium"))</f>
        <v>Large</v>
      </c>
      <c r="I589" s="6" t="n">
        <f aca="false">VLOOKUP(G589,$A$3:$B$12,1)</f>
        <v>46</v>
      </c>
      <c r="J589" s="1" t="n">
        <v>368.99</v>
      </c>
      <c r="K589" s="6" t="n">
        <f aca="false">IF(I589 &gt;31,0.01,0)</f>
        <v>0.01</v>
      </c>
      <c r="L589" s="7" t="n">
        <f aca="false">J589-(J589*K589)</f>
        <v>365.3001</v>
      </c>
      <c r="M589" s="6" t="n">
        <f aca="false">IF(I589&gt;31,J589-O589,J589)</f>
        <v>359.76</v>
      </c>
      <c r="N589" s="1" t="s">
        <v>16</v>
      </c>
      <c r="O589" s="1" t="n">
        <v>9.23</v>
      </c>
      <c r="P589" s="1" t="n">
        <f aca="false">IF(N589="Delivery Truck",J589-O589,J589)</f>
        <v>368.99</v>
      </c>
    </row>
    <row r="590" customFormat="false" ht="13.8" hidden="false" customHeight="false" outlineLevel="0" collapsed="false">
      <c r="D590" s="1" t="n">
        <v>39876</v>
      </c>
      <c r="E590" s="5" t="n">
        <v>41012</v>
      </c>
      <c r="F590" s="1" t="s">
        <v>34</v>
      </c>
      <c r="G590" s="1" t="n">
        <v>43</v>
      </c>
      <c r="H590" s="6" t="str">
        <f aca="false">IF(G590&gt;=30,"Large",IF(G590&lt;=15,"Small","Medium"))</f>
        <v>Large</v>
      </c>
      <c r="I590" s="6" t="n">
        <f aca="false">VLOOKUP(G590,$A$3:$B$12,1)</f>
        <v>41</v>
      </c>
      <c r="J590" s="1" t="n">
        <v>16269.82</v>
      </c>
      <c r="K590" s="6" t="n">
        <f aca="false">IF(I590 &gt;31,0.01,0)</f>
        <v>0.01</v>
      </c>
      <c r="L590" s="7" t="n">
        <f aca="false">J590-(J590*K590)</f>
        <v>16107.1218</v>
      </c>
      <c r="M590" s="6" t="n">
        <f aca="false">IF(I590&gt;31,J590-O590,J590)</f>
        <v>16249.83</v>
      </c>
      <c r="N590" s="1" t="s">
        <v>16</v>
      </c>
      <c r="O590" s="1" t="n">
        <v>19.99</v>
      </c>
      <c r="P590" s="1" t="n">
        <f aca="false">IF(N590="Delivery Truck",J590-O590,J590)</f>
        <v>16269.82</v>
      </c>
    </row>
    <row r="591" customFormat="false" ht="13.8" hidden="false" customHeight="false" outlineLevel="0" collapsed="false">
      <c r="D591" s="1" t="n">
        <v>44422</v>
      </c>
      <c r="E591" s="5" t="n">
        <v>41012</v>
      </c>
      <c r="F591" s="1" t="s">
        <v>19</v>
      </c>
      <c r="G591" s="1" t="n">
        <v>11</v>
      </c>
      <c r="H591" s="6" t="str">
        <f aca="false">IF(G591&gt;=30,"Large",IF(G591&lt;=15,"Small","Medium"))</f>
        <v>Small</v>
      </c>
      <c r="I591" s="6" t="n">
        <f aca="false">VLOOKUP(G591,$A$3:$B$12,1)</f>
        <v>11</v>
      </c>
      <c r="J591" s="1" t="n">
        <v>201.5945</v>
      </c>
      <c r="K591" s="6" t="n">
        <f aca="false">IF(I591 &gt;31,0.01,0)</f>
        <v>0</v>
      </c>
      <c r="L591" s="7" t="n">
        <f aca="false">J591-(J591*K591)</f>
        <v>201.5945</v>
      </c>
      <c r="M591" s="6" t="n">
        <f aca="false">IF(I591&gt;31,J591-O591,J591)</f>
        <v>201.5945</v>
      </c>
      <c r="N591" s="1" t="s">
        <v>16</v>
      </c>
      <c r="O591" s="1" t="n">
        <v>0.99</v>
      </c>
      <c r="P591" s="1" t="n">
        <f aca="false">IF(N591="Delivery Truck",J591-O591,J591)</f>
        <v>201.5945</v>
      </c>
    </row>
    <row r="592" customFormat="false" ht="13.8" hidden="false" customHeight="false" outlineLevel="0" collapsed="false">
      <c r="D592" s="1" t="n">
        <v>39876</v>
      </c>
      <c r="E592" s="5" t="n">
        <v>41012</v>
      </c>
      <c r="F592" s="1" t="s">
        <v>34</v>
      </c>
      <c r="G592" s="1" t="n">
        <v>41</v>
      </c>
      <c r="H592" s="6" t="str">
        <f aca="false">IF(G592&gt;=30,"Large",IF(G592&lt;=15,"Small","Medium"))</f>
        <v>Large</v>
      </c>
      <c r="I592" s="6" t="n">
        <f aca="false">VLOOKUP(G592,$A$3:$B$12,1)</f>
        <v>41</v>
      </c>
      <c r="J592" s="1" t="n">
        <v>5000.87</v>
      </c>
      <c r="K592" s="6" t="n">
        <f aca="false">IF(I592 &gt;31,0.01,0)</f>
        <v>0.01</v>
      </c>
      <c r="L592" s="7" t="n">
        <f aca="false">J592-(J592*K592)</f>
        <v>4950.8613</v>
      </c>
      <c r="M592" s="6" t="n">
        <f aca="false">IF(I592&gt;31,J592-O592,J592)</f>
        <v>4948.93</v>
      </c>
      <c r="N592" s="1" t="s">
        <v>13</v>
      </c>
      <c r="O592" s="1" t="n">
        <v>51.94</v>
      </c>
      <c r="P592" s="1" t="n">
        <f aca="false">IF(N592="Delivery Truck",J592-O592,J592)</f>
        <v>4948.93</v>
      </c>
    </row>
    <row r="593" customFormat="false" ht="13.8" hidden="false" customHeight="false" outlineLevel="0" collapsed="false">
      <c r="D593" s="1" t="n">
        <v>39876</v>
      </c>
      <c r="E593" s="5" t="n">
        <v>41012</v>
      </c>
      <c r="F593" s="1" t="s">
        <v>34</v>
      </c>
      <c r="G593" s="1" t="n">
        <v>46</v>
      </c>
      <c r="H593" s="6" t="str">
        <f aca="false">IF(G593&gt;=30,"Large",IF(G593&lt;=15,"Small","Medium"))</f>
        <v>Large</v>
      </c>
      <c r="I593" s="6" t="n">
        <f aca="false">VLOOKUP(G593,$A$3:$B$12,1)</f>
        <v>46</v>
      </c>
      <c r="J593" s="1" t="n">
        <v>876.59</v>
      </c>
      <c r="K593" s="6" t="n">
        <f aca="false">IF(I593 &gt;31,0.01,0)</f>
        <v>0.01</v>
      </c>
      <c r="L593" s="7" t="n">
        <f aca="false">J593-(J593*K593)</f>
        <v>867.8241</v>
      </c>
      <c r="M593" s="6" t="n">
        <f aca="false">IF(I593&gt;31,J593-O593,J593)</f>
        <v>871.36</v>
      </c>
      <c r="N593" s="1" t="s">
        <v>16</v>
      </c>
      <c r="O593" s="1" t="n">
        <v>5.23</v>
      </c>
      <c r="P593" s="1" t="n">
        <f aca="false">IF(N593="Delivery Truck",J593-O593,J593)</f>
        <v>876.59</v>
      </c>
    </row>
    <row r="594" customFormat="false" ht="13.8" hidden="false" customHeight="false" outlineLevel="0" collapsed="false">
      <c r="D594" s="1" t="n">
        <v>44422</v>
      </c>
      <c r="E594" s="5" t="n">
        <v>41012</v>
      </c>
      <c r="F594" s="1" t="s">
        <v>19</v>
      </c>
      <c r="G594" s="1" t="n">
        <v>36</v>
      </c>
      <c r="H594" s="6" t="str">
        <f aca="false">IF(G594&gt;=30,"Large",IF(G594&lt;=15,"Small","Medium"))</f>
        <v>Large</v>
      </c>
      <c r="I594" s="6" t="n">
        <f aca="false">VLOOKUP(G594,$A$3:$B$12,1)</f>
        <v>36</v>
      </c>
      <c r="J594" s="1" t="n">
        <v>313.83</v>
      </c>
      <c r="K594" s="6" t="n">
        <f aca="false">IF(I594 &gt;31,0.01,0)</f>
        <v>0.01</v>
      </c>
      <c r="L594" s="7" t="n">
        <f aca="false">J594-(J594*K594)</f>
        <v>310.6917</v>
      </c>
      <c r="M594" s="6" t="n">
        <f aca="false">IF(I594&gt;31,J594-O594,J594)</f>
        <v>310.84</v>
      </c>
      <c r="N594" s="1" t="s">
        <v>16</v>
      </c>
      <c r="O594" s="1" t="n">
        <v>2.99</v>
      </c>
      <c r="P594" s="1" t="n">
        <f aca="false">IF(N594="Delivery Truck",J594-O594,J594)</f>
        <v>313.83</v>
      </c>
    </row>
    <row r="595" customFormat="false" ht="13.8" hidden="false" customHeight="false" outlineLevel="0" collapsed="false">
      <c r="D595" s="1" t="n">
        <v>44422</v>
      </c>
      <c r="E595" s="5" t="n">
        <v>41012</v>
      </c>
      <c r="F595" s="1" t="s">
        <v>19</v>
      </c>
      <c r="G595" s="1" t="n">
        <v>1</v>
      </c>
      <c r="H595" s="6" t="str">
        <f aca="false">IF(G595&gt;=30,"Large",IF(G595&lt;=15,"Small","Medium"))</f>
        <v>Small</v>
      </c>
      <c r="I595" s="6" t="n">
        <f aca="false">VLOOKUP(G595,$A$3:$B$12,1)</f>
        <v>1</v>
      </c>
      <c r="J595" s="1" t="n">
        <v>15.72</v>
      </c>
      <c r="K595" s="6" t="n">
        <f aca="false">IF(I595 &gt;31,0.01,0)</f>
        <v>0</v>
      </c>
      <c r="L595" s="7" t="n">
        <f aca="false">J595-(J595*K595)</f>
        <v>15.72</v>
      </c>
      <c r="M595" s="6" t="n">
        <f aca="false">IF(I595&gt;31,J595-O595,J595)</f>
        <v>15.72</v>
      </c>
      <c r="N595" s="1" t="s">
        <v>16</v>
      </c>
      <c r="O595" s="1" t="n">
        <v>4.5</v>
      </c>
      <c r="P595" s="1" t="n">
        <f aca="false">IF(N595="Delivery Truck",J595-O595,J595)</f>
        <v>15.72</v>
      </c>
    </row>
    <row r="596" customFormat="false" ht="13.8" hidden="false" customHeight="false" outlineLevel="0" collapsed="false">
      <c r="D596" s="1" t="n">
        <v>51202</v>
      </c>
      <c r="E596" s="5" t="n">
        <v>41012</v>
      </c>
      <c r="F596" s="1" t="s">
        <v>34</v>
      </c>
      <c r="G596" s="1" t="n">
        <v>4</v>
      </c>
      <c r="H596" s="6" t="str">
        <f aca="false">IF(G596&gt;=30,"Large",IF(G596&lt;=15,"Small","Medium"))</f>
        <v>Small</v>
      </c>
      <c r="I596" s="6" t="n">
        <f aca="false">VLOOKUP(G596,$A$3:$B$12,1)</f>
        <v>1</v>
      </c>
      <c r="J596" s="1" t="n">
        <v>30.89</v>
      </c>
      <c r="K596" s="6" t="n">
        <f aca="false">IF(I596 &gt;31,0.01,0)</f>
        <v>0</v>
      </c>
      <c r="L596" s="7" t="n">
        <f aca="false">J596-(J596*K596)</f>
        <v>30.89</v>
      </c>
      <c r="M596" s="6" t="n">
        <f aca="false">IF(I596&gt;31,J596-O596,J596)</f>
        <v>30.89</v>
      </c>
      <c r="N596" s="1" t="s">
        <v>16</v>
      </c>
      <c r="O596" s="1" t="n">
        <v>7.64</v>
      </c>
      <c r="P596" s="1" t="n">
        <f aca="false">IF(N596="Delivery Truck",J596-O596,J596)</f>
        <v>30.89</v>
      </c>
    </row>
    <row r="597" customFormat="false" ht="13.8" hidden="false" customHeight="false" outlineLevel="0" collapsed="false">
      <c r="D597" s="1" t="n">
        <v>8450</v>
      </c>
      <c r="E597" s="5" t="n">
        <v>41012</v>
      </c>
      <c r="F597" s="1" t="s">
        <v>30</v>
      </c>
      <c r="G597" s="1" t="n">
        <v>22</v>
      </c>
      <c r="H597" s="6" t="str">
        <f aca="false">IF(G597&gt;=30,"Large",IF(G597&lt;=15,"Small","Medium"))</f>
        <v>Medium</v>
      </c>
      <c r="I597" s="6" t="n">
        <f aca="false">VLOOKUP(G597,$A$3:$B$12,1)</f>
        <v>21</v>
      </c>
      <c r="J597" s="1" t="n">
        <v>41.39</v>
      </c>
      <c r="K597" s="6" t="n">
        <f aca="false">IF(I597 &gt;31,0.01,0)</f>
        <v>0</v>
      </c>
      <c r="L597" s="7" t="n">
        <f aca="false">J597-(J597*K597)</f>
        <v>41.39</v>
      </c>
      <c r="M597" s="6" t="n">
        <f aca="false">IF(I597&gt;31,J597-O597,J597)</f>
        <v>41.39</v>
      </c>
      <c r="N597" s="1" t="s">
        <v>16</v>
      </c>
      <c r="O597" s="1" t="n">
        <v>1.49</v>
      </c>
      <c r="P597" s="1" t="n">
        <f aca="false">IF(N597="Delivery Truck",J597-O597,J597)</f>
        <v>41.39</v>
      </c>
    </row>
    <row r="598" customFormat="false" ht="13.8" hidden="false" customHeight="false" outlineLevel="0" collapsed="false">
      <c r="D598" s="1" t="n">
        <v>52164</v>
      </c>
      <c r="E598" s="5" t="n">
        <v>41012</v>
      </c>
      <c r="F598" s="1" t="s">
        <v>30</v>
      </c>
      <c r="G598" s="1" t="n">
        <v>30</v>
      </c>
      <c r="H598" s="6" t="str">
        <f aca="false">IF(G598&gt;=30,"Large",IF(G598&lt;=15,"Small","Medium"))</f>
        <v>Large</v>
      </c>
      <c r="I598" s="6" t="n">
        <f aca="false">VLOOKUP(G598,$A$3:$B$12,1)</f>
        <v>26</v>
      </c>
      <c r="J598" s="1" t="n">
        <v>1824.848</v>
      </c>
      <c r="K598" s="6" t="n">
        <f aca="false">IF(I598 &gt;31,0.01,0)</f>
        <v>0</v>
      </c>
      <c r="L598" s="7" t="n">
        <f aca="false">J598-(J598*K598)</f>
        <v>1824.848</v>
      </c>
      <c r="M598" s="6" t="n">
        <f aca="false">IF(I598&gt;31,J598-O598,J598)</f>
        <v>1824.848</v>
      </c>
      <c r="N598" s="1" t="s">
        <v>16</v>
      </c>
      <c r="O598" s="1" t="n">
        <v>8.8</v>
      </c>
      <c r="P598" s="1" t="n">
        <f aca="false">IF(N598="Delivery Truck",J598-O598,J598)</f>
        <v>1824.848</v>
      </c>
    </row>
    <row r="599" customFormat="false" ht="13.8" hidden="false" customHeight="false" outlineLevel="0" collapsed="false">
      <c r="D599" s="1" t="n">
        <v>24066</v>
      </c>
      <c r="E599" s="5" t="n">
        <v>41012</v>
      </c>
      <c r="F599" s="1" t="s">
        <v>34</v>
      </c>
      <c r="G599" s="1" t="n">
        <v>30</v>
      </c>
      <c r="H599" s="6" t="str">
        <f aca="false">IF(G599&gt;=30,"Large",IF(G599&lt;=15,"Small","Medium"))</f>
        <v>Large</v>
      </c>
      <c r="I599" s="6" t="n">
        <f aca="false">VLOOKUP(G599,$A$3:$B$12,1)</f>
        <v>26</v>
      </c>
      <c r="J599" s="1" t="n">
        <v>4278.61</v>
      </c>
      <c r="K599" s="6" t="n">
        <f aca="false">IF(I599 &gt;31,0.01,0)</f>
        <v>0</v>
      </c>
      <c r="L599" s="7" t="n">
        <f aca="false">J599-(J599*K599)</f>
        <v>4278.61</v>
      </c>
      <c r="M599" s="6" t="n">
        <f aca="false">IF(I599&gt;31,J599-O599,J599)</f>
        <v>4278.61</v>
      </c>
      <c r="N599" s="1" t="s">
        <v>13</v>
      </c>
      <c r="O599" s="1" t="n">
        <v>66.27</v>
      </c>
      <c r="P599" s="1" t="n">
        <f aca="false">IF(N599="Delivery Truck",J599-O599,J599)</f>
        <v>4212.34</v>
      </c>
    </row>
    <row r="600" customFormat="false" ht="13.8" hidden="false" customHeight="false" outlineLevel="0" collapsed="false">
      <c r="D600" s="1" t="n">
        <v>17702</v>
      </c>
      <c r="E600" s="5" t="n">
        <v>41012</v>
      </c>
      <c r="F600" s="1" t="s">
        <v>34</v>
      </c>
      <c r="G600" s="1" t="n">
        <v>9</v>
      </c>
      <c r="H600" s="6" t="str">
        <f aca="false">IF(G600&gt;=30,"Large",IF(G600&lt;=15,"Small","Medium"))</f>
        <v>Small</v>
      </c>
      <c r="I600" s="6" t="n">
        <f aca="false">VLOOKUP(G600,$A$3:$B$12,1)</f>
        <v>6</v>
      </c>
      <c r="J600" s="1" t="n">
        <v>264.63</v>
      </c>
      <c r="K600" s="6" t="n">
        <f aca="false">IF(I600 &gt;31,0.01,0)</f>
        <v>0</v>
      </c>
      <c r="L600" s="7" t="n">
        <f aca="false">J600-(J600*K600)</f>
        <v>264.63</v>
      </c>
      <c r="M600" s="6" t="n">
        <f aca="false">IF(I600&gt;31,J600-O600,J600)</f>
        <v>264.63</v>
      </c>
      <c r="N600" s="1" t="s">
        <v>21</v>
      </c>
      <c r="O600" s="1" t="n">
        <v>4</v>
      </c>
      <c r="P600" s="1" t="n">
        <f aca="false">IF(N600="Delivery Truck",J600-O600,J600)</f>
        <v>264.63</v>
      </c>
    </row>
    <row r="601" customFormat="false" ht="13.8" hidden="false" customHeight="false" outlineLevel="0" collapsed="false">
      <c r="D601" s="1" t="n">
        <v>52007</v>
      </c>
      <c r="E601" s="5" t="n">
        <v>41013</v>
      </c>
      <c r="F601" s="1" t="s">
        <v>19</v>
      </c>
      <c r="G601" s="1" t="n">
        <v>25</v>
      </c>
      <c r="H601" s="6" t="str">
        <f aca="false">IF(G601&gt;=30,"Large",IF(G601&lt;=15,"Small","Medium"))</f>
        <v>Medium</v>
      </c>
      <c r="I601" s="6" t="n">
        <f aca="false">VLOOKUP(G601,$A$3:$B$12,1)</f>
        <v>21</v>
      </c>
      <c r="J601" s="1" t="n">
        <v>68.54</v>
      </c>
      <c r="K601" s="6" t="n">
        <f aca="false">IF(I601 &gt;31,0.01,0)</f>
        <v>0</v>
      </c>
      <c r="L601" s="7" t="n">
        <f aca="false">J601-(J601*K601)</f>
        <v>68.54</v>
      </c>
      <c r="M601" s="6" t="n">
        <f aca="false">IF(I601&gt;31,J601-O601,J601)</f>
        <v>68.54</v>
      </c>
      <c r="N601" s="1" t="s">
        <v>16</v>
      </c>
      <c r="O601" s="1" t="n">
        <v>0.5</v>
      </c>
      <c r="P601" s="1" t="n">
        <f aca="false">IF(N601="Delivery Truck",J601-O601,J601)</f>
        <v>68.54</v>
      </c>
    </row>
    <row r="602" customFormat="false" ht="13.8" hidden="false" customHeight="false" outlineLevel="0" collapsed="false">
      <c r="D602" s="1" t="n">
        <v>59905</v>
      </c>
      <c r="E602" s="5" t="n">
        <v>41013</v>
      </c>
      <c r="F602" s="1" t="s">
        <v>34</v>
      </c>
      <c r="G602" s="1" t="n">
        <v>5</v>
      </c>
      <c r="H602" s="6" t="str">
        <f aca="false">IF(G602&gt;=30,"Large",IF(G602&lt;=15,"Small","Medium"))</f>
        <v>Small</v>
      </c>
      <c r="I602" s="6" t="n">
        <f aca="false">VLOOKUP(G602,$A$3:$B$12,1)</f>
        <v>1</v>
      </c>
      <c r="J602" s="1" t="n">
        <v>26.5</v>
      </c>
      <c r="K602" s="6" t="n">
        <f aca="false">IF(I602 &gt;31,0.01,0)</f>
        <v>0</v>
      </c>
      <c r="L602" s="7" t="n">
        <f aca="false">J602-(J602*K602)</f>
        <v>26.5</v>
      </c>
      <c r="M602" s="6" t="n">
        <f aca="false">IF(I602&gt;31,J602-O602,J602)</f>
        <v>26.5</v>
      </c>
      <c r="N602" s="1" t="s">
        <v>21</v>
      </c>
      <c r="O602" s="1" t="n">
        <v>1.2</v>
      </c>
      <c r="P602" s="1" t="n">
        <f aca="false">IF(N602="Delivery Truck",J602-O602,J602)</f>
        <v>26.5</v>
      </c>
    </row>
    <row r="603" customFormat="false" ht="13.8" hidden="false" customHeight="false" outlineLevel="0" collapsed="false">
      <c r="D603" s="1" t="n">
        <v>59905</v>
      </c>
      <c r="E603" s="5" t="n">
        <v>41013</v>
      </c>
      <c r="F603" s="1" t="s">
        <v>34</v>
      </c>
      <c r="G603" s="1" t="n">
        <v>19</v>
      </c>
      <c r="H603" s="6" t="str">
        <f aca="false">IF(G603&gt;=30,"Large",IF(G603&lt;=15,"Small","Medium"))</f>
        <v>Medium</v>
      </c>
      <c r="I603" s="6" t="n">
        <f aca="false">VLOOKUP(G603,$A$3:$B$12,1)</f>
        <v>16</v>
      </c>
      <c r="J603" s="1" t="n">
        <v>159.24</v>
      </c>
      <c r="K603" s="6" t="n">
        <f aca="false">IF(I603 &gt;31,0.01,0)</f>
        <v>0</v>
      </c>
      <c r="L603" s="7" t="n">
        <f aca="false">J603-(J603*K603)</f>
        <v>159.24</v>
      </c>
      <c r="M603" s="6" t="n">
        <f aca="false">IF(I603&gt;31,J603-O603,J603)</f>
        <v>159.24</v>
      </c>
      <c r="N603" s="1" t="s">
        <v>16</v>
      </c>
      <c r="O603" s="1" t="n">
        <v>1.99</v>
      </c>
      <c r="P603" s="1" t="n">
        <f aca="false">IF(N603="Delivery Truck",J603-O603,J603)</f>
        <v>159.24</v>
      </c>
    </row>
    <row r="604" customFormat="false" ht="13.8" hidden="false" customHeight="false" outlineLevel="0" collapsed="false">
      <c r="D604" s="1" t="n">
        <v>43043</v>
      </c>
      <c r="E604" s="5" t="n">
        <v>41013</v>
      </c>
      <c r="F604" s="1" t="s">
        <v>23</v>
      </c>
      <c r="G604" s="1" t="n">
        <v>4</v>
      </c>
      <c r="H604" s="6" t="str">
        <f aca="false">IF(G604&gt;=30,"Large",IF(G604&lt;=15,"Small","Medium"))</f>
        <v>Small</v>
      </c>
      <c r="I604" s="6" t="n">
        <f aca="false">VLOOKUP(G604,$A$3:$B$12,1)</f>
        <v>1</v>
      </c>
      <c r="J604" s="1" t="n">
        <v>904.12</v>
      </c>
      <c r="K604" s="6" t="n">
        <f aca="false">IF(I604 &gt;31,0.01,0)</f>
        <v>0</v>
      </c>
      <c r="L604" s="7" t="n">
        <f aca="false">J604-(J604*K604)</f>
        <v>904.12</v>
      </c>
      <c r="M604" s="6" t="n">
        <f aca="false">IF(I604&gt;31,J604-O604,J604)</f>
        <v>904.12</v>
      </c>
      <c r="N604" s="1" t="s">
        <v>16</v>
      </c>
      <c r="O604" s="1" t="n">
        <v>11.79</v>
      </c>
      <c r="P604" s="1" t="n">
        <f aca="false">IF(N604="Delivery Truck",J604-O604,J604)</f>
        <v>904.12</v>
      </c>
    </row>
    <row r="605" customFormat="false" ht="13.8" hidden="false" customHeight="false" outlineLevel="0" collapsed="false">
      <c r="D605" s="1" t="n">
        <v>38310</v>
      </c>
      <c r="E605" s="5" t="n">
        <v>41013</v>
      </c>
      <c r="F605" s="1" t="s">
        <v>34</v>
      </c>
      <c r="G605" s="1" t="n">
        <v>4</v>
      </c>
      <c r="H605" s="6" t="str">
        <f aca="false">IF(G605&gt;=30,"Large",IF(G605&lt;=15,"Small","Medium"))</f>
        <v>Small</v>
      </c>
      <c r="I605" s="6" t="n">
        <f aca="false">VLOOKUP(G605,$A$3:$B$12,1)</f>
        <v>1</v>
      </c>
      <c r="J605" s="1" t="n">
        <v>62.45</v>
      </c>
      <c r="K605" s="6" t="n">
        <f aca="false">IF(I605 &gt;31,0.01,0)</f>
        <v>0</v>
      </c>
      <c r="L605" s="7" t="n">
        <f aca="false">J605-(J605*K605)</f>
        <v>62.45</v>
      </c>
      <c r="M605" s="6" t="n">
        <f aca="false">IF(I605&gt;31,J605-O605,J605)</f>
        <v>62.45</v>
      </c>
      <c r="N605" s="1" t="s">
        <v>16</v>
      </c>
      <c r="O605" s="1" t="n">
        <v>49</v>
      </c>
      <c r="P605" s="1" t="n">
        <f aca="false">IF(N605="Delivery Truck",J605-O605,J605)</f>
        <v>62.45</v>
      </c>
    </row>
    <row r="606" customFormat="false" ht="13.8" hidden="false" customHeight="false" outlineLevel="0" collapsed="false">
      <c r="D606" s="1" t="n">
        <v>56161</v>
      </c>
      <c r="E606" s="5" t="n">
        <v>41013</v>
      </c>
      <c r="F606" s="1" t="s">
        <v>34</v>
      </c>
      <c r="G606" s="1" t="n">
        <v>38</v>
      </c>
      <c r="H606" s="6" t="str">
        <f aca="false">IF(G606&gt;=30,"Large",IF(G606&lt;=15,"Small","Medium"))</f>
        <v>Large</v>
      </c>
      <c r="I606" s="6" t="n">
        <f aca="false">VLOOKUP(G606,$A$3:$B$12,1)</f>
        <v>36</v>
      </c>
      <c r="J606" s="1" t="n">
        <v>1504.22</v>
      </c>
      <c r="K606" s="6" t="n">
        <f aca="false">IF(I606 &gt;31,0.01,0)</f>
        <v>0.01</v>
      </c>
      <c r="L606" s="7" t="n">
        <f aca="false">J606-(J606*K606)</f>
        <v>1489.1778</v>
      </c>
      <c r="M606" s="6" t="n">
        <f aca="false">IF(I606&gt;31,J606-O606,J606)</f>
        <v>1493.97</v>
      </c>
      <c r="N606" s="1" t="s">
        <v>21</v>
      </c>
      <c r="O606" s="1" t="n">
        <v>10.25</v>
      </c>
      <c r="P606" s="1" t="n">
        <f aca="false">IF(N606="Delivery Truck",J606-O606,J606)</f>
        <v>1504.22</v>
      </c>
    </row>
    <row r="607" customFormat="false" ht="13.8" hidden="false" customHeight="false" outlineLevel="0" collapsed="false">
      <c r="D607" s="1" t="n">
        <v>8609</v>
      </c>
      <c r="E607" s="5" t="n">
        <v>41013</v>
      </c>
      <c r="F607" s="1" t="s">
        <v>23</v>
      </c>
      <c r="G607" s="1" t="n">
        <v>4</v>
      </c>
      <c r="H607" s="6" t="str">
        <f aca="false">IF(G607&gt;=30,"Large",IF(G607&lt;=15,"Small","Medium"))</f>
        <v>Small</v>
      </c>
      <c r="I607" s="6" t="n">
        <f aca="false">VLOOKUP(G607,$A$3:$B$12,1)</f>
        <v>1</v>
      </c>
      <c r="J607" s="1" t="n">
        <v>72.0035</v>
      </c>
      <c r="K607" s="6" t="n">
        <f aca="false">IF(I607 &gt;31,0.01,0)</f>
        <v>0</v>
      </c>
      <c r="L607" s="7" t="n">
        <f aca="false">J607-(J607*K607)</f>
        <v>72.0035</v>
      </c>
      <c r="M607" s="6" t="n">
        <f aca="false">IF(I607&gt;31,J607-O607,J607)</f>
        <v>72.0035</v>
      </c>
      <c r="N607" s="1" t="s">
        <v>16</v>
      </c>
      <c r="O607" s="1" t="n">
        <v>2.5</v>
      </c>
      <c r="P607" s="1" t="n">
        <f aca="false">IF(N607="Delivery Truck",J607-O607,J607)</f>
        <v>72.0035</v>
      </c>
    </row>
    <row r="608" customFormat="false" ht="13.8" hidden="false" customHeight="false" outlineLevel="0" collapsed="false">
      <c r="D608" s="1" t="n">
        <v>52007</v>
      </c>
      <c r="E608" s="5" t="n">
        <v>41013</v>
      </c>
      <c r="F608" s="1" t="s">
        <v>19</v>
      </c>
      <c r="G608" s="1" t="n">
        <v>19</v>
      </c>
      <c r="H608" s="6" t="str">
        <f aca="false">IF(G608&gt;=30,"Large",IF(G608&lt;=15,"Small","Medium"))</f>
        <v>Medium</v>
      </c>
      <c r="I608" s="6" t="n">
        <f aca="false">VLOOKUP(G608,$A$3:$B$12,1)</f>
        <v>16</v>
      </c>
      <c r="J608" s="1" t="n">
        <v>10351.01</v>
      </c>
      <c r="K608" s="6" t="n">
        <f aca="false">IF(I608 &gt;31,0.01,0)</f>
        <v>0</v>
      </c>
      <c r="L608" s="7" t="n">
        <f aca="false">J608-(J608*K608)</f>
        <v>10351.01</v>
      </c>
      <c r="M608" s="6" t="n">
        <f aca="false">IF(I608&gt;31,J608-O608,J608)</f>
        <v>10351.01</v>
      </c>
      <c r="N608" s="1" t="s">
        <v>13</v>
      </c>
      <c r="O608" s="1" t="n">
        <v>45.7</v>
      </c>
      <c r="P608" s="1" t="n">
        <f aca="false">IF(N608="Delivery Truck",J608-O608,J608)</f>
        <v>10305.31</v>
      </c>
    </row>
    <row r="609" customFormat="false" ht="13.8" hidden="false" customHeight="false" outlineLevel="0" collapsed="false">
      <c r="D609" s="1" t="n">
        <v>59905</v>
      </c>
      <c r="E609" s="5" t="n">
        <v>41013</v>
      </c>
      <c r="F609" s="1" t="s">
        <v>34</v>
      </c>
      <c r="G609" s="1" t="n">
        <v>6</v>
      </c>
      <c r="H609" s="6" t="str">
        <f aca="false">IF(G609&gt;=30,"Large",IF(G609&lt;=15,"Small","Medium"))</f>
        <v>Small</v>
      </c>
      <c r="I609" s="6" t="n">
        <f aca="false">VLOOKUP(G609,$A$3:$B$12,1)</f>
        <v>6</v>
      </c>
      <c r="J609" s="1" t="n">
        <v>48.77</v>
      </c>
      <c r="K609" s="6" t="n">
        <f aca="false">IF(I609 &gt;31,0.01,0)</f>
        <v>0</v>
      </c>
      <c r="L609" s="7" t="n">
        <f aca="false">J609-(J609*K609)</f>
        <v>48.77</v>
      </c>
      <c r="M609" s="6" t="n">
        <f aca="false">IF(I609&gt;31,J609-O609,J609)</f>
        <v>48.77</v>
      </c>
      <c r="N609" s="1" t="s">
        <v>16</v>
      </c>
      <c r="O609" s="1" t="n">
        <v>1.71</v>
      </c>
      <c r="P609" s="1" t="n">
        <f aca="false">IF(N609="Delivery Truck",J609-O609,J609)</f>
        <v>48.77</v>
      </c>
    </row>
    <row r="610" customFormat="false" ht="13.8" hidden="false" customHeight="false" outlineLevel="0" collapsed="false">
      <c r="D610" s="1" t="n">
        <v>1344</v>
      </c>
      <c r="E610" s="5" t="n">
        <v>41014</v>
      </c>
      <c r="F610" s="1" t="s">
        <v>15</v>
      </c>
      <c r="G610" s="1" t="n">
        <v>18</v>
      </c>
      <c r="H610" s="6" t="str">
        <f aca="false">IF(G610&gt;=30,"Large",IF(G610&lt;=15,"Small","Medium"))</f>
        <v>Medium</v>
      </c>
      <c r="I610" s="6" t="n">
        <f aca="false">VLOOKUP(G610,$A$3:$B$12,1)</f>
        <v>16</v>
      </c>
      <c r="J610" s="1" t="n">
        <v>2480.9205</v>
      </c>
      <c r="K610" s="6" t="n">
        <f aca="false">IF(I610 &gt;31,0.01,0)</f>
        <v>0</v>
      </c>
      <c r="L610" s="7" t="n">
        <f aca="false">J610-(J610*K610)</f>
        <v>2480.9205</v>
      </c>
      <c r="M610" s="6" t="n">
        <f aca="false">IF(I610&gt;31,J610-O610,J610)</f>
        <v>2480.9205</v>
      </c>
      <c r="N610" s="1" t="s">
        <v>16</v>
      </c>
      <c r="O610" s="1" t="n">
        <v>8.99</v>
      </c>
      <c r="P610" s="1" t="n">
        <f aca="false">IF(N610="Delivery Truck",J610-O610,J610)</f>
        <v>2480.9205</v>
      </c>
    </row>
    <row r="611" customFormat="false" ht="13.8" hidden="false" customHeight="false" outlineLevel="0" collapsed="false">
      <c r="D611" s="1" t="n">
        <v>20615</v>
      </c>
      <c r="E611" s="5" t="n">
        <v>41014</v>
      </c>
      <c r="F611" s="1" t="s">
        <v>19</v>
      </c>
      <c r="G611" s="1" t="n">
        <v>29</v>
      </c>
      <c r="H611" s="6" t="str">
        <f aca="false">IF(G611&gt;=30,"Large",IF(G611&lt;=15,"Small","Medium"))</f>
        <v>Medium</v>
      </c>
      <c r="I611" s="6" t="n">
        <f aca="false">VLOOKUP(G611,$A$3:$B$12,1)</f>
        <v>26</v>
      </c>
      <c r="J611" s="1" t="n">
        <v>151.09</v>
      </c>
      <c r="K611" s="6" t="n">
        <f aca="false">IF(I611 &gt;31,0.01,0)</f>
        <v>0</v>
      </c>
      <c r="L611" s="7" t="n">
        <f aca="false">J611-(J611*K611)</f>
        <v>151.09</v>
      </c>
      <c r="M611" s="6" t="n">
        <f aca="false">IF(I611&gt;31,J611-O611,J611)</f>
        <v>151.09</v>
      </c>
      <c r="N611" s="1" t="s">
        <v>21</v>
      </c>
      <c r="O611" s="1" t="n">
        <v>3.01</v>
      </c>
      <c r="P611" s="1" t="n">
        <f aca="false">IF(N611="Delivery Truck",J611-O611,J611)</f>
        <v>151.09</v>
      </c>
    </row>
    <row r="612" customFormat="false" ht="13.8" hidden="false" customHeight="false" outlineLevel="0" collapsed="false">
      <c r="D612" s="1" t="n">
        <v>44071</v>
      </c>
      <c r="E612" s="5" t="n">
        <v>41014</v>
      </c>
      <c r="F612" s="1" t="s">
        <v>30</v>
      </c>
      <c r="G612" s="1" t="n">
        <v>20</v>
      </c>
      <c r="H612" s="6" t="str">
        <f aca="false">IF(G612&gt;=30,"Large",IF(G612&lt;=15,"Small","Medium"))</f>
        <v>Medium</v>
      </c>
      <c r="I612" s="6" t="n">
        <f aca="false">VLOOKUP(G612,$A$3:$B$12,1)</f>
        <v>16</v>
      </c>
      <c r="J612" s="1" t="n">
        <v>1163.123</v>
      </c>
      <c r="K612" s="6" t="n">
        <f aca="false">IF(I612 &gt;31,0.01,0)</f>
        <v>0</v>
      </c>
      <c r="L612" s="7" t="n">
        <f aca="false">J612-(J612*K612)</f>
        <v>1163.123</v>
      </c>
      <c r="M612" s="6" t="n">
        <f aca="false">IF(I612&gt;31,J612-O612,J612)</f>
        <v>1163.123</v>
      </c>
      <c r="N612" s="1" t="s">
        <v>16</v>
      </c>
      <c r="O612" s="1" t="n">
        <v>8.99</v>
      </c>
      <c r="P612" s="1" t="n">
        <f aca="false">IF(N612="Delivery Truck",J612-O612,J612)</f>
        <v>1163.123</v>
      </c>
    </row>
    <row r="613" customFormat="false" ht="13.8" hidden="false" customHeight="false" outlineLevel="0" collapsed="false">
      <c r="D613" s="1" t="n">
        <v>1826</v>
      </c>
      <c r="E613" s="5" t="n">
        <v>41014</v>
      </c>
      <c r="F613" s="1" t="s">
        <v>30</v>
      </c>
      <c r="G613" s="1" t="n">
        <v>5</v>
      </c>
      <c r="H613" s="6" t="str">
        <f aca="false">IF(G613&gt;=30,"Large",IF(G613&lt;=15,"Small","Medium"))</f>
        <v>Small</v>
      </c>
      <c r="I613" s="6" t="n">
        <f aca="false">VLOOKUP(G613,$A$3:$B$12,1)</f>
        <v>1</v>
      </c>
      <c r="J613" s="1" t="n">
        <v>28.32</v>
      </c>
      <c r="K613" s="6" t="n">
        <f aca="false">IF(I613 &gt;31,0.01,0)</f>
        <v>0</v>
      </c>
      <c r="L613" s="7" t="n">
        <f aca="false">J613-(J613*K613)</f>
        <v>28.32</v>
      </c>
      <c r="M613" s="6" t="n">
        <f aca="false">IF(I613&gt;31,J613-O613,J613)</f>
        <v>28.32</v>
      </c>
      <c r="N613" s="1" t="s">
        <v>16</v>
      </c>
      <c r="O613" s="1" t="n">
        <v>4.75</v>
      </c>
      <c r="P613" s="1" t="n">
        <f aca="false">IF(N613="Delivery Truck",J613-O613,J613)</f>
        <v>28.32</v>
      </c>
    </row>
    <row r="614" customFormat="false" ht="13.8" hidden="false" customHeight="false" outlineLevel="0" collapsed="false">
      <c r="D614" s="1" t="n">
        <v>54183</v>
      </c>
      <c r="E614" s="5" t="n">
        <v>41014</v>
      </c>
      <c r="F614" s="1" t="s">
        <v>23</v>
      </c>
      <c r="G614" s="1" t="n">
        <v>32</v>
      </c>
      <c r="H614" s="6" t="str">
        <f aca="false">IF(G614&gt;=30,"Large",IF(G614&lt;=15,"Small","Medium"))</f>
        <v>Large</v>
      </c>
      <c r="I614" s="6" t="n">
        <f aca="false">VLOOKUP(G614,$A$3:$B$12,1)</f>
        <v>31</v>
      </c>
      <c r="J614" s="1" t="n">
        <v>2773.71</v>
      </c>
      <c r="K614" s="6" t="n">
        <f aca="false">IF(I614 &gt;31,0.01,0)</f>
        <v>0</v>
      </c>
      <c r="L614" s="7" t="n">
        <f aca="false">J614-(J614*K614)</f>
        <v>2773.71</v>
      </c>
      <c r="M614" s="6" t="n">
        <f aca="false">IF(I614&gt;31,J614-O614,J614)</f>
        <v>2773.71</v>
      </c>
      <c r="N614" s="1" t="s">
        <v>21</v>
      </c>
      <c r="O614" s="1" t="n">
        <v>5.5</v>
      </c>
      <c r="P614" s="1" t="n">
        <f aca="false">IF(N614="Delivery Truck",J614-O614,J614)</f>
        <v>2773.71</v>
      </c>
    </row>
    <row r="615" customFormat="false" ht="13.8" hidden="false" customHeight="false" outlineLevel="0" collapsed="false">
      <c r="D615" s="1" t="n">
        <v>28871</v>
      </c>
      <c r="E615" s="5" t="n">
        <v>41014</v>
      </c>
      <c r="F615" s="1" t="s">
        <v>34</v>
      </c>
      <c r="G615" s="1" t="n">
        <v>10</v>
      </c>
      <c r="H615" s="6" t="str">
        <f aca="false">IF(G615&gt;=30,"Large",IF(G615&lt;=15,"Small","Medium"))</f>
        <v>Small</v>
      </c>
      <c r="I615" s="6" t="n">
        <f aca="false">VLOOKUP(G615,$A$3:$B$12,1)</f>
        <v>6</v>
      </c>
      <c r="J615" s="1" t="n">
        <v>55.02</v>
      </c>
      <c r="K615" s="6" t="n">
        <f aca="false">IF(I615 &gt;31,0.01,0)</f>
        <v>0</v>
      </c>
      <c r="L615" s="7" t="n">
        <f aca="false">J615-(J615*K615)</f>
        <v>55.02</v>
      </c>
      <c r="M615" s="6" t="n">
        <f aca="false">IF(I615&gt;31,J615-O615,J615)</f>
        <v>55.02</v>
      </c>
      <c r="N615" s="1" t="s">
        <v>16</v>
      </c>
      <c r="O615" s="1" t="n">
        <v>5.14</v>
      </c>
      <c r="P615" s="1" t="n">
        <f aca="false">IF(N615="Delivery Truck",J615-O615,J615)</f>
        <v>55.02</v>
      </c>
    </row>
    <row r="616" customFormat="false" ht="13.8" hidden="false" customHeight="false" outlineLevel="0" collapsed="false">
      <c r="D616" s="1" t="n">
        <v>1344</v>
      </c>
      <c r="E616" s="5" t="n">
        <v>41014</v>
      </c>
      <c r="F616" s="1" t="s">
        <v>15</v>
      </c>
      <c r="G616" s="1" t="n">
        <v>15</v>
      </c>
      <c r="H616" s="6" t="str">
        <f aca="false">IF(G616&gt;=30,"Large",IF(G616&lt;=15,"Small","Medium"))</f>
        <v>Small</v>
      </c>
      <c r="I616" s="6" t="n">
        <f aca="false">VLOOKUP(G616,$A$3:$B$12,1)</f>
        <v>11</v>
      </c>
      <c r="J616" s="1" t="n">
        <v>834.904</v>
      </c>
      <c r="K616" s="6" t="n">
        <f aca="false">IF(I616 &gt;31,0.01,0)</f>
        <v>0</v>
      </c>
      <c r="L616" s="7" t="n">
        <f aca="false">J616-(J616*K616)</f>
        <v>834.904</v>
      </c>
      <c r="M616" s="6" t="n">
        <f aca="false">IF(I616&gt;31,J616-O616,J616)</f>
        <v>834.904</v>
      </c>
      <c r="N616" s="1" t="s">
        <v>16</v>
      </c>
      <c r="O616" s="1" t="n">
        <v>5.26</v>
      </c>
      <c r="P616" s="1" t="n">
        <f aca="false">IF(N616="Delivery Truck",J616-O616,J616)</f>
        <v>834.904</v>
      </c>
    </row>
    <row r="617" customFormat="false" ht="13.8" hidden="false" customHeight="false" outlineLevel="0" collapsed="false">
      <c r="D617" s="1" t="n">
        <v>54183</v>
      </c>
      <c r="E617" s="5" t="n">
        <v>41014</v>
      </c>
      <c r="F617" s="1" t="s">
        <v>23</v>
      </c>
      <c r="G617" s="1" t="n">
        <v>9</v>
      </c>
      <c r="H617" s="6" t="str">
        <f aca="false">IF(G617&gt;=30,"Large",IF(G617&lt;=15,"Small","Medium"))</f>
        <v>Small</v>
      </c>
      <c r="I617" s="6" t="n">
        <f aca="false">VLOOKUP(G617,$A$3:$B$12,1)</f>
        <v>6</v>
      </c>
      <c r="J617" s="1" t="n">
        <v>113.89</v>
      </c>
      <c r="K617" s="6" t="n">
        <f aca="false">IF(I617 &gt;31,0.01,0)</f>
        <v>0</v>
      </c>
      <c r="L617" s="7" t="n">
        <f aca="false">J617-(J617*K617)</f>
        <v>113.89</v>
      </c>
      <c r="M617" s="6" t="n">
        <f aca="false">IF(I617&gt;31,J617-O617,J617)</f>
        <v>113.89</v>
      </c>
      <c r="N617" s="1" t="s">
        <v>16</v>
      </c>
      <c r="O617" s="1" t="n">
        <v>8.99</v>
      </c>
      <c r="P617" s="1" t="n">
        <f aca="false">IF(N617="Delivery Truck",J617-O617,J617)</f>
        <v>113.89</v>
      </c>
    </row>
    <row r="618" customFormat="false" ht="13.8" hidden="false" customHeight="false" outlineLevel="0" collapsed="false">
      <c r="D618" s="1" t="n">
        <v>44071</v>
      </c>
      <c r="E618" s="5" t="n">
        <v>41014</v>
      </c>
      <c r="F618" s="1" t="s">
        <v>30</v>
      </c>
      <c r="G618" s="1" t="n">
        <v>19</v>
      </c>
      <c r="H618" s="6" t="str">
        <f aca="false">IF(G618&gt;=30,"Large",IF(G618&lt;=15,"Small","Medium"))</f>
        <v>Medium</v>
      </c>
      <c r="I618" s="6" t="n">
        <f aca="false">VLOOKUP(G618,$A$3:$B$12,1)</f>
        <v>16</v>
      </c>
      <c r="J618" s="1" t="n">
        <v>110.67</v>
      </c>
      <c r="K618" s="6" t="n">
        <f aca="false">IF(I618 &gt;31,0.01,0)</f>
        <v>0</v>
      </c>
      <c r="L618" s="7" t="n">
        <f aca="false">J618-(J618*K618)</f>
        <v>110.67</v>
      </c>
      <c r="M618" s="6" t="n">
        <f aca="false">IF(I618&gt;31,J618-O618,J618)</f>
        <v>110.67</v>
      </c>
      <c r="N618" s="1" t="s">
        <v>16</v>
      </c>
      <c r="O618" s="1" t="n">
        <v>4.92</v>
      </c>
      <c r="P618" s="1" t="n">
        <f aca="false">IF(N618="Delivery Truck",J618-O618,J618)</f>
        <v>110.67</v>
      </c>
    </row>
    <row r="619" customFormat="false" ht="13.8" hidden="false" customHeight="false" outlineLevel="0" collapsed="false">
      <c r="D619" s="1" t="n">
        <v>5028</v>
      </c>
      <c r="E619" s="5" t="n">
        <v>41015</v>
      </c>
      <c r="F619" s="1" t="s">
        <v>34</v>
      </c>
      <c r="G619" s="1" t="n">
        <v>10</v>
      </c>
      <c r="H619" s="6" t="str">
        <f aca="false">IF(G619&gt;=30,"Large",IF(G619&lt;=15,"Small","Medium"))</f>
        <v>Small</v>
      </c>
      <c r="I619" s="6" t="n">
        <f aca="false">VLOOKUP(G619,$A$3:$B$12,1)</f>
        <v>6</v>
      </c>
      <c r="J619" s="1" t="n">
        <v>79.68</v>
      </c>
      <c r="K619" s="6" t="n">
        <f aca="false">IF(I619 &gt;31,0.01,0)</f>
        <v>0</v>
      </c>
      <c r="L619" s="7" t="n">
        <f aca="false">J619-(J619*K619)</f>
        <v>79.68</v>
      </c>
      <c r="M619" s="6" t="n">
        <f aca="false">IF(I619&gt;31,J619-O619,J619)</f>
        <v>79.68</v>
      </c>
      <c r="N619" s="1" t="s">
        <v>16</v>
      </c>
      <c r="O619" s="1" t="n">
        <v>3.68</v>
      </c>
      <c r="P619" s="1" t="n">
        <f aca="false">IF(N619="Delivery Truck",J619-O619,J619)</f>
        <v>79.68</v>
      </c>
    </row>
    <row r="620" customFormat="false" ht="13.8" hidden="false" customHeight="false" outlineLevel="0" collapsed="false">
      <c r="D620" s="1" t="n">
        <v>21638</v>
      </c>
      <c r="E620" s="5" t="n">
        <v>41015</v>
      </c>
      <c r="F620" s="1" t="s">
        <v>34</v>
      </c>
      <c r="G620" s="1" t="n">
        <v>13</v>
      </c>
      <c r="H620" s="6" t="str">
        <f aca="false">IF(G620&gt;=30,"Large",IF(G620&lt;=15,"Small","Medium"))</f>
        <v>Small</v>
      </c>
      <c r="I620" s="6" t="n">
        <f aca="false">VLOOKUP(G620,$A$3:$B$12,1)</f>
        <v>11</v>
      </c>
      <c r="J620" s="1" t="n">
        <v>418.93</v>
      </c>
      <c r="K620" s="6" t="n">
        <f aca="false">IF(I620 &gt;31,0.01,0)</f>
        <v>0</v>
      </c>
      <c r="L620" s="7" t="n">
        <f aca="false">J620-(J620*K620)</f>
        <v>418.93</v>
      </c>
      <c r="M620" s="6" t="n">
        <f aca="false">IF(I620&gt;31,J620-O620,J620)</f>
        <v>418.93</v>
      </c>
      <c r="N620" s="1" t="s">
        <v>16</v>
      </c>
      <c r="O620" s="1" t="n">
        <v>8.74</v>
      </c>
      <c r="P620" s="1" t="n">
        <f aca="false">IF(N620="Delivery Truck",J620-O620,J620)</f>
        <v>418.93</v>
      </c>
    </row>
    <row r="621" customFormat="false" ht="13.8" hidden="false" customHeight="false" outlineLevel="0" collapsed="false">
      <c r="D621" s="1" t="n">
        <v>50982</v>
      </c>
      <c r="E621" s="5" t="n">
        <v>41015</v>
      </c>
      <c r="F621" s="1" t="s">
        <v>34</v>
      </c>
      <c r="G621" s="1" t="n">
        <v>23</v>
      </c>
      <c r="H621" s="6" t="str">
        <f aca="false">IF(G621&gt;=30,"Large",IF(G621&lt;=15,"Small","Medium"))</f>
        <v>Medium</v>
      </c>
      <c r="I621" s="6" t="n">
        <f aca="false">VLOOKUP(G621,$A$3:$B$12,1)</f>
        <v>21</v>
      </c>
      <c r="J621" s="1" t="n">
        <v>86.53</v>
      </c>
      <c r="K621" s="6" t="n">
        <f aca="false">IF(I621 &gt;31,0.01,0)</f>
        <v>0</v>
      </c>
      <c r="L621" s="7" t="n">
        <f aca="false">J621-(J621*K621)</f>
        <v>86.53</v>
      </c>
      <c r="M621" s="6" t="n">
        <f aca="false">IF(I621&gt;31,J621-O621,J621)</f>
        <v>86.53</v>
      </c>
      <c r="N621" s="1" t="s">
        <v>16</v>
      </c>
      <c r="O621" s="1" t="n">
        <v>0.5</v>
      </c>
      <c r="P621" s="1" t="n">
        <f aca="false">IF(N621="Delivery Truck",J621-O621,J621)</f>
        <v>86.53</v>
      </c>
    </row>
    <row r="622" customFormat="false" ht="13.8" hidden="false" customHeight="false" outlineLevel="0" collapsed="false">
      <c r="D622" s="1" t="n">
        <v>24098</v>
      </c>
      <c r="E622" s="5" t="n">
        <v>41016</v>
      </c>
      <c r="F622" s="1" t="s">
        <v>23</v>
      </c>
      <c r="G622" s="1" t="n">
        <v>42</v>
      </c>
      <c r="H622" s="6" t="str">
        <f aca="false">IF(G622&gt;=30,"Large",IF(G622&lt;=15,"Small","Medium"))</f>
        <v>Large</v>
      </c>
      <c r="I622" s="6" t="n">
        <f aca="false">VLOOKUP(G622,$A$3:$B$12,1)</f>
        <v>41</v>
      </c>
      <c r="J622" s="1" t="n">
        <v>199.58</v>
      </c>
      <c r="K622" s="6" t="n">
        <f aca="false">IF(I622 &gt;31,0.01,0)</f>
        <v>0.01</v>
      </c>
      <c r="L622" s="7" t="n">
        <f aca="false">J622-(J622*K622)</f>
        <v>197.5842</v>
      </c>
      <c r="M622" s="6" t="n">
        <f aca="false">IF(I622&gt;31,J622-O622,J622)</f>
        <v>198.09</v>
      </c>
      <c r="N622" s="1" t="s">
        <v>16</v>
      </c>
      <c r="O622" s="1" t="n">
        <v>1.49</v>
      </c>
      <c r="P622" s="1" t="n">
        <f aca="false">IF(N622="Delivery Truck",J622-O622,J622)</f>
        <v>199.58</v>
      </c>
    </row>
    <row r="623" customFormat="false" ht="13.8" hidden="false" customHeight="false" outlineLevel="0" collapsed="false">
      <c r="D623" s="1" t="n">
        <v>21253</v>
      </c>
      <c r="E623" s="5" t="n">
        <v>41016</v>
      </c>
      <c r="F623" s="1" t="s">
        <v>19</v>
      </c>
      <c r="G623" s="1" t="n">
        <v>5</v>
      </c>
      <c r="H623" s="6" t="str">
        <f aca="false">IF(G623&gt;=30,"Large",IF(G623&lt;=15,"Small","Medium"))</f>
        <v>Small</v>
      </c>
      <c r="I623" s="6" t="n">
        <f aca="false">VLOOKUP(G623,$A$3:$B$12,1)</f>
        <v>1</v>
      </c>
      <c r="J623" s="1" t="n">
        <v>455.08</v>
      </c>
      <c r="K623" s="6" t="n">
        <f aca="false">IF(I623 &gt;31,0.01,0)</f>
        <v>0</v>
      </c>
      <c r="L623" s="7" t="n">
        <f aca="false">J623-(J623*K623)</f>
        <v>455.08</v>
      </c>
      <c r="M623" s="6" t="n">
        <f aca="false">IF(I623&gt;31,J623-O623,J623)</f>
        <v>455.08</v>
      </c>
      <c r="N623" s="1" t="s">
        <v>16</v>
      </c>
      <c r="O623" s="1" t="n">
        <v>19.99</v>
      </c>
      <c r="P623" s="1" t="n">
        <f aca="false">IF(N623="Delivery Truck",J623-O623,J623)</f>
        <v>455.08</v>
      </c>
    </row>
    <row r="624" customFormat="false" ht="13.8" hidden="false" customHeight="false" outlineLevel="0" collapsed="false">
      <c r="D624" s="1" t="n">
        <v>22688</v>
      </c>
      <c r="E624" s="5" t="n">
        <v>41016</v>
      </c>
      <c r="F624" s="1" t="s">
        <v>19</v>
      </c>
      <c r="G624" s="1" t="n">
        <v>40</v>
      </c>
      <c r="H624" s="6" t="str">
        <f aca="false">IF(G624&gt;=30,"Large",IF(G624&lt;=15,"Small","Medium"))</f>
        <v>Large</v>
      </c>
      <c r="I624" s="6" t="n">
        <f aca="false">VLOOKUP(G624,$A$3:$B$12,1)</f>
        <v>36</v>
      </c>
      <c r="J624" s="1" t="n">
        <v>2044.2755</v>
      </c>
      <c r="K624" s="6" t="n">
        <f aca="false">IF(I624 &gt;31,0.01,0)</f>
        <v>0.01</v>
      </c>
      <c r="L624" s="7" t="n">
        <f aca="false">J624-(J624*K624)</f>
        <v>2023.832745</v>
      </c>
      <c r="M624" s="6" t="n">
        <f aca="false">IF(I624&gt;31,J624-O624,J624)</f>
        <v>2038.6455</v>
      </c>
      <c r="N624" s="1" t="s">
        <v>16</v>
      </c>
      <c r="O624" s="1" t="n">
        <v>5.63</v>
      </c>
      <c r="P624" s="1" t="n">
        <f aca="false">IF(N624="Delivery Truck",J624-O624,J624)</f>
        <v>2044.2755</v>
      </c>
    </row>
    <row r="625" customFormat="false" ht="13.8" hidden="false" customHeight="false" outlineLevel="0" collapsed="false">
      <c r="D625" s="1" t="n">
        <v>25895</v>
      </c>
      <c r="E625" s="5" t="n">
        <v>41016</v>
      </c>
      <c r="F625" s="1" t="s">
        <v>19</v>
      </c>
      <c r="G625" s="1" t="n">
        <v>37</v>
      </c>
      <c r="H625" s="6" t="str">
        <f aca="false">IF(G625&gt;=30,"Large",IF(G625&lt;=15,"Small","Medium"))</f>
        <v>Large</v>
      </c>
      <c r="I625" s="6" t="n">
        <f aca="false">VLOOKUP(G625,$A$3:$B$12,1)</f>
        <v>36</v>
      </c>
      <c r="J625" s="1" t="n">
        <v>709.91</v>
      </c>
      <c r="K625" s="6" t="n">
        <f aca="false">IF(I625 &gt;31,0.01,0)</f>
        <v>0.01</v>
      </c>
      <c r="L625" s="7" t="n">
        <f aca="false">J625-(J625*K625)</f>
        <v>702.8109</v>
      </c>
      <c r="M625" s="6" t="n">
        <f aca="false">IF(I625&gt;31,J625-O625,J625)</f>
        <v>697.12</v>
      </c>
      <c r="N625" s="1" t="s">
        <v>16</v>
      </c>
      <c r="O625" s="1" t="n">
        <v>12.79</v>
      </c>
      <c r="P625" s="1" t="n">
        <f aca="false">IF(N625="Delivery Truck",J625-O625,J625)</f>
        <v>709.91</v>
      </c>
    </row>
    <row r="626" customFormat="false" ht="13.8" hidden="false" customHeight="false" outlineLevel="0" collapsed="false">
      <c r="D626" s="1" t="n">
        <v>24098</v>
      </c>
      <c r="E626" s="5" t="n">
        <v>41016</v>
      </c>
      <c r="F626" s="1" t="s">
        <v>23</v>
      </c>
      <c r="G626" s="1" t="n">
        <v>10</v>
      </c>
      <c r="H626" s="6" t="str">
        <f aca="false">IF(G626&gt;=30,"Large",IF(G626&lt;=15,"Small","Medium"))</f>
        <v>Small</v>
      </c>
      <c r="I626" s="6" t="n">
        <f aca="false">VLOOKUP(G626,$A$3:$B$12,1)</f>
        <v>6</v>
      </c>
      <c r="J626" s="1" t="n">
        <v>80.59</v>
      </c>
      <c r="K626" s="6" t="n">
        <f aca="false">IF(I626 &gt;31,0.01,0)</f>
        <v>0</v>
      </c>
      <c r="L626" s="7" t="n">
        <f aca="false">J626-(J626*K626)</f>
        <v>80.59</v>
      </c>
      <c r="M626" s="6" t="n">
        <f aca="false">IF(I626&gt;31,J626-O626,J626)</f>
        <v>80.59</v>
      </c>
      <c r="N626" s="1" t="s">
        <v>16</v>
      </c>
      <c r="O626" s="1" t="n">
        <v>5.83</v>
      </c>
      <c r="P626" s="1" t="n">
        <f aca="false">IF(N626="Delivery Truck",J626-O626,J626)</f>
        <v>80.59</v>
      </c>
    </row>
    <row r="627" customFormat="false" ht="13.8" hidden="false" customHeight="false" outlineLevel="0" collapsed="false">
      <c r="D627" s="1" t="n">
        <v>24098</v>
      </c>
      <c r="E627" s="5" t="n">
        <v>41016</v>
      </c>
      <c r="F627" s="1" t="s">
        <v>23</v>
      </c>
      <c r="G627" s="1" t="n">
        <v>32</v>
      </c>
      <c r="H627" s="6" t="str">
        <f aca="false">IF(G627&gt;=30,"Large",IF(G627&lt;=15,"Small","Medium"))</f>
        <v>Large</v>
      </c>
      <c r="I627" s="6" t="n">
        <f aca="false">VLOOKUP(G627,$A$3:$B$12,1)</f>
        <v>31</v>
      </c>
      <c r="J627" s="1" t="n">
        <v>4158.0725</v>
      </c>
      <c r="K627" s="6" t="n">
        <f aca="false">IF(I627 &gt;31,0.01,0)</f>
        <v>0</v>
      </c>
      <c r="L627" s="7" t="n">
        <f aca="false">J627-(J627*K627)</f>
        <v>4158.0725</v>
      </c>
      <c r="M627" s="6" t="n">
        <f aca="false">IF(I627&gt;31,J627-O627,J627)</f>
        <v>4158.0725</v>
      </c>
      <c r="N627" s="1" t="s">
        <v>16</v>
      </c>
      <c r="O627" s="1" t="n">
        <v>8.99</v>
      </c>
      <c r="P627" s="1" t="n">
        <f aca="false">IF(N627="Delivery Truck",J627-O627,J627)</f>
        <v>4158.0725</v>
      </c>
    </row>
    <row r="628" customFormat="false" ht="13.8" hidden="false" customHeight="false" outlineLevel="0" collapsed="false">
      <c r="D628" s="1" t="n">
        <v>48742</v>
      </c>
      <c r="E628" s="5" t="n">
        <v>41016</v>
      </c>
      <c r="F628" s="1" t="s">
        <v>30</v>
      </c>
      <c r="G628" s="1" t="n">
        <v>42</v>
      </c>
      <c r="H628" s="6" t="str">
        <f aca="false">IF(G628&gt;=30,"Large",IF(G628&lt;=15,"Small","Medium"))</f>
        <v>Large</v>
      </c>
      <c r="I628" s="6" t="n">
        <f aca="false">VLOOKUP(G628,$A$3:$B$12,1)</f>
        <v>41</v>
      </c>
      <c r="J628" s="1" t="n">
        <v>825.63</v>
      </c>
      <c r="K628" s="6" t="n">
        <f aca="false">IF(I628 &gt;31,0.01,0)</f>
        <v>0.01</v>
      </c>
      <c r="L628" s="7" t="n">
        <f aca="false">J628-(J628*K628)</f>
        <v>817.3737</v>
      </c>
      <c r="M628" s="6" t="n">
        <f aca="false">IF(I628&gt;31,J628-O628,J628)</f>
        <v>824.14</v>
      </c>
      <c r="N628" s="1" t="s">
        <v>16</v>
      </c>
      <c r="O628" s="1" t="n">
        <v>1.49</v>
      </c>
      <c r="P628" s="1" t="n">
        <f aca="false">IF(N628="Delivery Truck",J628-O628,J628)</f>
        <v>825.63</v>
      </c>
    </row>
    <row r="629" customFormat="false" ht="13.8" hidden="false" customHeight="false" outlineLevel="0" collapsed="false">
      <c r="D629" s="1" t="n">
        <v>832</v>
      </c>
      <c r="E629" s="5" t="n">
        <v>41017</v>
      </c>
      <c r="F629" s="1" t="s">
        <v>15</v>
      </c>
      <c r="G629" s="1" t="n">
        <v>7</v>
      </c>
      <c r="H629" s="6" t="str">
        <f aca="false">IF(G629&gt;=30,"Large",IF(G629&lt;=15,"Small","Medium"))</f>
        <v>Small</v>
      </c>
      <c r="I629" s="6" t="n">
        <f aca="false">VLOOKUP(G629,$A$3:$B$12,1)</f>
        <v>6</v>
      </c>
      <c r="J629" s="1" t="n">
        <v>53.46</v>
      </c>
      <c r="K629" s="6" t="n">
        <f aca="false">IF(I629 &gt;31,0.01,0)</f>
        <v>0</v>
      </c>
      <c r="L629" s="7" t="n">
        <f aca="false">J629-(J629*K629)</f>
        <v>53.46</v>
      </c>
      <c r="M629" s="6" t="n">
        <f aca="false">IF(I629&gt;31,J629-O629,J629)</f>
        <v>53.46</v>
      </c>
      <c r="N629" s="1" t="s">
        <v>16</v>
      </c>
      <c r="O629" s="1" t="n">
        <v>5.9</v>
      </c>
      <c r="P629" s="1" t="n">
        <f aca="false">IF(N629="Delivery Truck",J629-O629,J629)</f>
        <v>53.46</v>
      </c>
    </row>
    <row r="630" customFormat="false" ht="13.8" hidden="false" customHeight="false" outlineLevel="0" collapsed="false">
      <c r="D630" s="1" t="n">
        <v>1221</v>
      </c>
      <c r="E630" s="5" t="n">
        <v>41017</v>
      </c>
      <c r="F630" s="1" t="s">
        <v>30</v>
      </c>
      <c r="G630" s="1" t="n">
        <v>11</v>
      </c>
      <c r="H630" s="6" t="str">
        <f aca="false">IF(G630&gt;=30,"Large",IF(G630&lt;=15,"Small","Medium"))</f>
        <v>Small</v>
      </c>
      <c r="I630" s="6" t="n">
        <f aca="false">VLOOKUP(G630,$A$3:$B$12,1)</f>
        <v>11</v>
      </c>
      <c r="J630" s="1" t="n">
        <v>10145.14</v>
      </c>
      <c r="K630" s="6" t="n">
        <f aca="false">IF(I630 &gt;31,0.01,0)</f>
        <v>0</v>
      </c>
      <c r="L630" s="7" t="n">
        <f aca="false">J630-(J630*K630)</f>
        <v>10145.14</v>
      </c>
      <c r="M630" s="6" t="n">
        <f aca="false">IF(I630&gt;31,J630-O630,J630)</f>
        <v>10145.14</v>
      </c>
      <c r="N630" s="1" t="s">
        <v>16</v>
      </c>
      <c r="O630" s="1" t="n">
        <v>19.99</v>
      </c>
      <c r="P630" s="1" t="n">
        <f aca="false">IF(N630="Delivery Truck",J630-O630,J630)</f>
        <v>10145.14</v>
      </c>
    </row>
    <row r="631" customFormat="false" ht="13.8" hidden="false" customHeight="false" outlineLevel="0" collapsed="false">
      <c r="D631" s="1" t="n">
        <v>45476</v>
      </c>
      <c r="E631" s="5" t="n">
        <v>41017</v>
      </c>
      <c r="F631" s="1" t="s">
        <v>23</v>
      </c>
      <c r="G631" s="1" t="n">
        <v>48</v>
      </c>
      <c r="H631" s="6" t="str">
        <f aca="false">IF(G631&gt;=30,"Large",IF(G631&lt;=15,"Small","Medium"))</f>
        <v>Large</v>
      </c>
      <c r="I631" s="6" t="n">
        <f aca="false">VLOOKUP(G631,$A$3:$B$12,1)</f>
        <v>46</v>
      </c>
      <c r="J631" s="1" t="n">
        <v>1055.98</v>
      </c>
      <c r="K631" s="6" t="n">
        <f aca="false">IF(I631 &gt;31,0.01,0)</f>
        <v>0.01</v>
      </c>
      <c r="L631" s="7" t="n">
        <f aca="false">J631-(J631*K631)</f>
        <v>1045.4202</v>
      </c>
      <c r="M631" s="6" t="n">
        <f aca="false">IF(I631&gt;31,J631-O631,J631)</f>
        <v>1050.04</v>
      </c>
      <c r="N631" s="1" t="s">
        <v>16</v>
      </c>
      <c r="O631" s="1" t="n">
        <v>5.94</v>
      </c>
      <c r="P631" s="1" t="n">
        <f aca="false">IF(N631="Delivery Truck",J631-O631,J631)</f>
        <v>1055.98</v>
      </c>
    </row>
    <row r="632" customFormat="false" ht="13.8" hidden="false" customHeight="false" outlineLevel="0" collapsed="false">
      <c r="D632" s="1" t="n">
        <v>32386</v>
      </c>
      <c r="E632" s="5" t="n">
        <v>41017</v>
      </c>
      <c r="F632" s="1" t="s">
        <v>23</v>
      </c>
      <c r="G632" s="1" t="n">
        <v>1</v>
      </c>
      <c r="H632" s="6" t="str">
        <f aca="false">IF(G632&gt;=30,"Large",IF(G632&lt;=15,"Small","Medium"))</f>
        <v>Small</v>
      </c>
      <c r="I632" s="6" t="n">
        <f aca="false">VLOOKUP(G632,$A$3:$B$12,1)</f>
        <v>1</v>
      </c>
      <c r="J632" s="1" t="n">
        <v>1996.16</v>
      </c>
      <c r="K632" s="6" t="n">
        <f aca="false">IF(I632 &gt;31,0.01,0)</f>
        <v>0</v>
      </c>
      <c r="L632" s="7" t="n">
        <f aca="false">J632-(J632*K632)</f>
        <v>1996.16</v>
      </c>
      <c r="M632" s="6" t="n">
        <f aca="false">IF(I632&gt;31,J632-O632,J632)</f>
        <v>1996.16</v>
      </c>
      <c r="N632" s="1" t="s">
        <v>16</v>
      </c>
      <c r="O632" s="1" t="n">
        <v>13.99</v>
      </c>
      <c r="P632" s="1" t="n">
        <f aca="false">IF(N632="Delivery Truck",J632-O632,J632)</f>
        <v>1996.16</v>
      </c>
    </row>
    <row r="633" customFormat="false" ht="13.8" hidden="false" customHeight="false" outlineLevel="0" collapsed="false">
      <c r="D633" s="1" t="n">
        <v>35040</v>
      </c>
      <c r="E633" s="5" t="n">
        <v>41017</v>
      </c>
      <c r="F633" s="1" t="s">
        <v>30</v>
      </c>
      <c r="G633" s="1" t="n">
        <v>44</v>
      </c>
      <c r="H633" s="6" t="str">
        <f aca="false">IF(G633&gt;=30,"Large",IF(G633&lt;=15,"Small","Medium"))</f>
        <v>Large</v>
      </c>
      <c r="I633" s="6" t="n">
        <f aca="false">VLOOKUP(G633,$A$3:$B$12,1)</f>
        <v>41</v>
      </c>
      <c r="J633" s="1" t="n">
        <v>486.63</v>
      </c>
      <c r="K633" s="6" t="n">
        <f aca="false">IF(I633 &gt;31,0.01,0)</f>
        <v>0.01</v>
      </c>
      <c r="L633" s="7" t="n">
        <f aca="false">J633-(J633*K633)</f>
        <v>481.7637</v>
      </c>
      <c r="M633" s="6" t="n">
        <f aca="false">IF(I633&gt;31,J633-O633,J633)</f>
        <v>479.17</v>
      </c>
      <c r="N633" s="1" t="s">
        <v>16</v>
      </c>
      <c r="O633" s="1" t="n">
        <v>7.46</v>
      </c>
      <c r="P633" s="1" t="n">
        <f aca="false">IF(N633="Delivery Truck",J633-O633,J633)</f>
        <v>486.63</v>
      </c>
    </row>
    <row r="634" customFormat="false" ht="13.8" hidden="false" customHeight="false" outlineLevel="0" collapsed="false">
      <c r="D634" s="1" t="n">
        <v>1221</v>
      </c>
      <c r="E634" s="5" t="n">
        <v>41017</v>
      </c>
      <c r="F634" s="1" t="s">
        <v>30</v>
      </c>
      <c r="G634" s="1" t="n">
        <v>1</v>
      </c>
      <c r="H634" s="6" t="str">
        <f aca="false">IF(G634&gt;=30,"Large",IF(G634&lt;=15,"Small","Medium"))</f>
        <v>Small</v>
      </c>
      <c r="I634" s="6" t="n">
        <f aca="false">VLOOKUP(G634,$A$3:$B$12,1)</f>
        <v>1</v>
      </c>
      <c r="J634" s="1" t="n">
        <v>14.68</v>
      </c>
      <c r="K634" s="6" t="n">
        <f aca="false">IF(I634 &gt;31,0.01,0)</f>
        <v>0</v>
      </c>
      <c r="L634" s="7" t="n">
        <f aca="false">J634-(J634*K634)</f>
        <v>14.68</v>
      </c>
      <c r="M634" s="6" t="n">
        <f aca="false">IF(I634&gt;31,J634-O634,J634)</f>
        <v>14.68</v>
      </c>
      <c r="N634" s="1" t="s">
        <v>16</v>
      </c>
      <c r="O634" s="1" t="n">
        <v>6.19</v>
      </c>
      <c r="P634" s="1" t="n">
        <f aca="false">IF(N634="Delivery Truck",J634-O634,J634)</f>
        <v>14.68</v>
      </c>
    </row>
    <row r="635" customFormat="false" ht="13.8" hidden="false" customHeight="false" outlineLevel="0" collapsed="false">
      <c r="D635" s="1" t="n">
        <v>1221</v>
      </c>
      <c r="E635" s="5" t="n">
        <v>41017</v>
      </c>
      <c r="F635" s="1" t="s">
        <v>30</v>
      </c>
      <c r="G635" s="1" t="n">
        <v>16</v>
      </c>
      <c r="H635" s="6" t="str">
        <f aca="false">IF(G635&gt;=30,"Large",IF(G635&lt;=15,"Small","Medium"))</f>
        <v>Medium</v>
      </c>
      <c r="I635" s="6" t="n">
        <f aca="false">VLOOKUP(G635,$A$3:$B$12,1)</f>
        <v>16</v>
      </c>
      <c r="J635" s="1" t="n">
        <v>68.45</v>
      </c>
      <c r="K635" s="6" t="n">
        <f aca="false">IF(I635 &gt;31,0.01,0)</f>
        <v>0</v>
      </c>
      <c r="L635" s="7" t="n">
        <f aca="false">J635-(J635*K635)</f>
        <v>68.45</v>
      </c>
      <c r="M635" s="6" t="n">
        <f aca="false">IF(I635&gt;31,J635-O635,J635)</f>
        <v>68.45</v>
      </c>
      <c r="N635" s="1" t="s">
        <v>16</v>
      </c>
      <c r="O635" s="1" t="n">
        <v>5.41</v>
      </c>
      <c r="P635" s="1" t="n">
        <f aca="false">IF(N635="Delivery Truck",J635-O635,J635)</f>
        <v>68.45</v>
      </c>
    </row>
    <row r="636" customFormat="false" ht="13.8" hidden="false" customHeight="false" outlineLevel="0" collapsed="false">
      <c r="D636" s="1" t="n">
        <v>45315</v>
      </c>
      <c r="E636" s="5" t="n">
        <v>41019</v>
      </c>
      <c r="F636" s="1" t="s">
        <v>19</v>
      </c>
      <c r="G636" s="1" t="n">
        <v>32</v>
      </c>
      <c r="H636" s="6" t="str">
        <f aca="false">IF(G636&gt;=30,"Large",IF(G636&lt;=15,"Small","Medium"))</f>
        <v>Large</v>
      </c>
      <c r="I636" s="6" t="n">
        <f aca="false">VLOOKUP(G636,$A$3:$B$12,1)</f>
        <v>31</v>
      </c>
      <c r="J636" s="1" t="n">
        <v>1141.9</v>
      </c>
      <c r="K636" s="6" t="n">
        <f aca="false">IF(I636 &gt;31,0.01,0)</f>
        <v>0</v>
      </c>
      <c r="L636" s="7" t="n">
        <f aca="false">J636-(J636*K636)</f>
        <v>1141.9</v>
      </c>
      <c r="M636" s="6" t="n">
        <f aca="false">IF(I636&gt;31,J636-O636,J636)</f>
        <v>1141.9</v>
      </c>
      <c r="N636" s="1" t="s">
        <v>16</v>
      </c>
      <c r="O636" s="1" t="n">
        <v>8.22</v>
      </c>
      <c r="P636" s="1" t="n">
        <f aca="false">IF(N636="Delivery Truck",J636-O636,J636)</f>
        <v>1141.9</v>
      </c>
    </row>
    <row r="637" customFormat="false" ht="13.8" hidden="false" customHeight="false" outlineLevel="0" collapsed="false">
      <c r="D637" s="1" t="n">
        <v>5986</v>
      </c>
      <c r="E637" s="5" t="n">
        <v>41020</v>
      </c>
      <c r="F637" s="1" t="s">
        <v>34</v>
      </c>
      <c r="G637" s="1" t="n">
        <v>20</v>
      </c>
      <c r="H637" s="6" t="str">
        <f aca="false">IF(G637&gt;=30,"Large",IF(G637&lt;=15,"Small","Medium"))</f>
        <v>Medium</v>
      </c>
      <c r="I637" s="6" t="n">
        <f aca="false">VLOOKUP(G637,$A$3:$B$12,1)</f>
        <v>16</v>
      </c>
      <c r="J637" s="1" t="n">
        <v>1021.55</v>
      </c>
      <c r="K637" s="6" t="n">
        <f aca="false">IF(I637 &gt;31,0.01,0)</f>
        <v>0</v>
      </c>
      <c r="L637" s="7" t="n">
        <f aca="false">J637-(J637*K637)</f>
        <v>1021.55</v>
      </c>
      <c r="M637" s="6" t="n">
        <f aca="false">IF(I637&gt;31,J637-O637,J637)</f>
        <v>1021.55</v>
      </c>
      <c r="N637" s="1" t="s">
        <v>13</v>
      </c>
      <c r="O637" s="1" t="n">
        <v>14.19</v>
      </c>
      <c r="P637" s="1" t="n">
        <f aca="false">IF(N637="Delivery Truck",J637-O637,J637)</f>
        <v>1007.36</v>
      </c>
    </row>
    <row r="638" customFormat="false" ht="13.8" hidden="false" customHeight="false" outlineLevel="0" collapsed="false">
      <c r="D638" s="1" t="n">
        <v>5095</v>
      </c>
      <c r="E638" s="5" t="n">
        <v>41020</v>
      </c>
      <c r="F638" s="1" t="s">
        <v>34</v>
      </c>
      <c r="G638" s="1" t="n">
        <v>7</v>
      </c>
      <c r="H638" s="6" t="str">
        <f aca="false">IF(G638&gt;=30,"Large",IF(G638&lt;=15,"Small","Medium"))</f>
        <v>Small</v>
      </c>
      <c r="I638" s="6" t="n">
        <f aca="false">VLOOKUP(G638,$A$3:$B$12,1)</f>
        <v>6</v>
      </c>
      <c r="J638" s="1" t="n">
        <v>786.675</v>
      </c>
      <c r="K638" s="6" t="n">
        <f aca="false">IF(I638 &gt;31,0.01,0)</f>
        <v>0</v>
      </c>
      <c r="L638" s="7" t="n">
        <f aca="false">J638-(J638*K638)</f>
        <v>786.675</v>
      </c>
      <c r="M638" s="6" t="n">
        <f aca="false">IF(I638&gt;31,J638-O638,J638)</f>
        <v>786.675</v>
      </c>
      <c r="N638" s="1" t="s">
        <v>16</v>
      </c>
      <c r="O638" s="1" t="n">
        <v>8.8</v>
      </c>
      <c r="P638" s="1" t="n">
        <f aca="false">IF(N638="Delivery Truck",J638-O638,J638)</f>
        <v>786.675</v>
      </c>
    </row>
    <row r="639" customFormat="false" ht="13.8" hidden="false" customHeight="false" outlineLevel="0" collapsed="false">
      <c r="D639" s="1" t="n">
        <v>5986</v>
      </c>
      <c r="E639" s="5" t="n">
        <v>41020</v>
      </c>
      <c r="F639" s="1" t="s">
        <v>34</v>
      </c>
      <c r="G639" s="1" t="n">
        <v>41</v>
      </c>
      <c r="H639" s="6" t="str">
        <f aca="false">IF(G639&gt;=30,"Large",IF(G639&lt;=15,"Small","Medium"))</f>
        <v>Large</v>
      </c>
      <c r="I639" s="6" t="n">
        <f aca="false">VLOOKUP(G639,$A$3:$B$12,1)</f>
        <v>41</v>
      </c>
      <c r="J639" s="1" t="n">
        <v>205.24</v>
      </c>
      <c r="K639" s="6" t="n">
        <f aca="false">IF(I639 &gt;31,0.01,0)</f>
        <v>0.01</v>
      </c>
      <c r="L639" s="7" t="n">
        <f aca="false">J639-(J639*K639)</f>
        <v>203.1876</v>
      </c>
      <c r="M639" s="6" t="n">
        <f aca="false">IF(I639&gt;31,J639-O639,J639)</f>
        <v>200.31</v>
      </c>
      <c r="N639" s="1" t="s">
        <v>16</v>
      </c>
      <c r="O639" s="1" t="n">
        <v>4.93</v>
      </c>
      <c r="P639" s="1" t="n">
        <f aca="false">IF(N639="Delivery Truck",J639-O639,J639)</f>
        <v>205.24</v>
      </c>
    </row>
    <row r="640" customFormat="false" ht="13.8" hidden="false" customHeight="false" outlineLevel="0" collapsed="false">
      <c r="D640" s="1" t="n">
        <v>8390</v>
      </c>
      <c r="E640" s="5" t="n">
        <v>41020</v>
      </c>
      <c r="F640" s="1" t="s">
        <v>19</v>
      </c>
      <c r="G640" s="1" t="n">
        <v>24</v>
      </c>
      <c r="H640" s="6" t="str">
        <f aca="false">IF(G640&gt;=30,"Large",IF(G640&lt;=15,"Small","Medium"))</f>
        <v>Medium</v>
      </c>
      <c r="I640" s="6" t="n">
        <f aca="false">VLOOKUP(G640,$A$3:$B$12,1)</f>
        <v>21</v>
      </c>
      <c r="J640" s="1" t="n">
        <v>715.4</v>
      </c>
      <c r="K640" s="6" t="n">
        <f aca="false">IF(I640 &gt;31,0.01,0)</f>
        <v>0</v>
      </c>
      <c r="L640" s="7" t="n">
        <f aca="false">J640-(J640*K640)</f>
        <v>715.4</v>
      </c>
      <c r="M640" s="6" t="n">
        <f aca="false">IF(I640&gt;31,J640-O640,J640)</f>
        <v>715.4</v>
      </c>
      <c r="N640" s="1" t="s">
        <v>16</v>
      </c>
      <c r="O640" s="1" t="n">
        <v>4</v>
      </c>
      <c r="P640" s="1" t="n">
        <f aca="false">IF(N640="Delivery Truck",J640-O640,J640)</f>
        <v>715.4</v>
      </c>
    </row>
    <row r="641" customFormat="false" ht="13.8" hidden="false" customHeight="false" outlineLevel="0" collapsed="false">
      <c r="D641" s="1" t="n">
        <v>5986</v>
      </c>
      <c r="E641" s="5" t="n">
        <v>41020</v>
      </c>
      <c r="F641" s="1" t="s">
        <v>34</v>
      </c>
      <c r="G641" s="1" t="n">
        <v>48</v>
      </c>
      <c r="H641" s="6" t="str">
        <f aca="false">IF(G641&gt;=30,"Large",IF(G641&lt;=15,"Small","Medium"))</f>
        <v>Large</v>
      </c>
      <c r="I641" s="6" t="n">
        <f aca="false">VLOOKUP(G641,$A$3:$B$12,1)</f>
        <v>46</v>
      </c>
      <c r="J641" s="1" t="n">
        <v>5556.18</v>
      </c>
      <c r="K641" s="6" t="n">
        <f aca="false">IF(I641 &gt;31,0.01,0)</f>
        <v>0.01</v>
      </c>
      <c r="L641" s="7" t="n">
        <f aca="false">J641-(J641*K641)</f>
        <v>5500.6182</v>
      </c>
      <c r="M641" s="6" t="n">
        <f aca="false">IF(I641&gt;31,J641-O641,J641)</f>
        <v>5552.19</v>
      </c>
      <c r="N641" s="1" t="s">
        <v>16</v>
      </c>
      <c r="O641" s="1" t="n">
        <v>3.99</v>
      </c>
      <c r="P641" s="1" t="n">
        <f aca="false">IF(N641="Delivery Truck",J641-O641,J641)</f>
        <v>5556.18</v>
      </c>
    </row>
    <row r="642" customFormat="false" ht="13.8" hidden="false" customHeight="false" outlineLevel="0" collapsed="false">
      <c r="D642" s="1" t="n">
        <v>57638</v>
      </c>
      <c r="E642" s="5" t="n">
        <v>41021</v>
      </c>
      <c r="F642" s="1" t="s">
        <v>15</v>
      </c>
      <c r="G642" s="1" t="n">
        <v>49</v>
      </c>
      <c r="H642" s="6" t="str">
        <f aca="false">IF(G642&gt;=30,"Large",IF(G642&lt;=15,"Small","Medium"))</f>
        <v>Large</v>
      </c>
      <c r="I642" s="6" t="n">
        <f aca="false">VLOOKUP(G642,$A$3:$B$12,1)</f>
        <v>46</v>
      </c>
      <c r="J642" s="1" t="n">
        <v>570.43</v>
      </c>
      <c r="K642" s="6" t="n">
        <f aca="false">IF(I642 &gt;31,0.01,0)</f>
        <v>0.01</v>
      </c>
      <c r="L642" s="7" t="n">
        <f aca="false">J642-(J642*K642)</f>
        <v>564.7257</v>
      </c>
      <c r="M642" s="6" t="n">
        <f aca="false">IF(I642&gt;31,J642-O642,J642)</f>
        <v>565</v>
      </c>
      <c r="N642" s="1" t="s">
        <v>16</v>
      </c>
      <c r="O642" s="1" t="n">
        <v>5.43</v>
      </c>
      <c r="P642" s="1" t="n">
        <f aca="false">IF(N642="Delivery Truck",J642-O642,J642)</f>
        <v>570.43</v>
      </c>
    </row>
    <row r="643" customFormat="false" ht="13.8" hidden="false" customHeight="false" outlineLevel="0" collapsed="false">
      <c r="D643" s="1" t="n">
        <v>57638</v>
      </c>
      <c r="E643" s="5" t="n">
        <v>41021</v>
      </c>
      <c r="F643" s="1" t="s">
        <v>15</v>
      </c>
      <c r="G643" s="1" t="n">
        <v>49</v>
      </c>
      <c r="H643" s="6" t="str">
        <f aca="false">IF(G643&gt;=30,"Large",IF(G643&lt;=15,"Small","Medium"))</f>
        <v>Large</v>
      </c>
      <c r="I643" s="6" t="n">
        <f aca="false">VLOOKUP(G643,$A$3:$B$12,1)</f>
        <v>46</v>
      </c>
      <c r="J643" s="1" t="n">
        <v>100.08</v>
      </c>
      <c r="K643" s="6" t="n">
        <f aca="false">IF(I643 &gt;31,0.01,0)</f>
        <v>0.01</v>
      </c>
      <c r="L643" s="7" t="n">
        <f aca="false">J643-(J643*K643)</f>
        <v>99.0792</v>
      </c>
      <c r="M643" s="6" t="n">
        <f aca="false">IF(I643&gt;31,J643-O643,J643)</f>
        <v>97.52</v>
      </c>
      <c r="N643" s="1" t="s">
        <v>16</v>
      </c>
      <c r="O643" s="1" t="n">
        <v>2.56</v>
      </c>
      <c r="P643" s="1" t="n">
        <f aca="false">IF(N643="Delivery Truck",J643-O643,J643)</f>
        <v>100.08</v>
      </c>
    </row>
    <row r="644" customFormat="false" ht="13.8" hidden="false" customHeight="false" outlineLevel="0" collapsed="false">
      <c r="D644" s="1" t="n">
        <v>35104</v>
      </c>
      <c r="E644" s="5" t="n">
        <v>41021</v>
      </c>
      <c r="F644" s="1" t="s">
        <v>34</v>
      </c>
      <c r="G644" s="1" t="n">
        <v>1</v>
      </c>
      <c r="H644" s="6" t="str">
        <f aca="false">IF(G644&gt;=30,"Large",IF(G644&lt;=15,"Small","Medium"))</f>
        <v>Small</v>
      </c>
      <c r="I644" s="6" t="n">
        <f aca="false">VLOOKUP(G644,$A$3:$B$12,1)</f>
        <v>1</v>
      </c>
      <c r="J644" s="1" t="n">
        <v>36.31</v>
      </c>
      <c r="K644" s="6" t="n">
        <f aca="false">IF(I644 &gt;31,0.01,0)</f>
        <v>0</v>
      </c>
      <c r="L644" s="7" t="n">
        <f aca="false">J644-(J644*K644)</f>
        <v>36.31</v>
      </c>
      <c r="M644" s="6" t="n">
        <f aca="false">IF(I644&gt;31,J644-O644,J644)</f>
        <v>36.31</v>
      </c>
      <c r="N644" s="1" t="s">
        <v>16</v>
      </c>
      <c r="O644" s="1" t="n">
        <v>5.5</v>
      </c>
      <c r="P644" s="1" t="n">
        <f aca="false">IF(N644="Delivery Truck",J644-O644,J644)</f>
        <v>36.31</v>
      </c>
    </row>
    <row r="645" customFormat="false" ht="13.8" hidden="false" customHeight="false" outlineLevel="0" collapsed="false">
      <c r="D645" s="1" t="n">
        <v>59395</v>
      </c>
      <c r="E645" s="5" t="n">
        <v>41021</v>
      </c>
      <c r="F645" s="1" t="s">
        <v>23</v>
      </c>
      <c r="G645" s="1" t="n">
        <v>20</v>
      </c>
      <c r="H645" s="6" t="str">
        <f aca="false">IF(G645&gt;=30,"Large",IF(G645&lt;=15,"Small","Medium"))</f>
        <v>Medium</v>
      </c>
      <c r="I645" s="6" t="n">
        <f aca="false">VLOOKUP(G645,$A$3:$B$12,1)</f>
        <v>16</v>
      </c>
      <c r="J645" s="1" t="n">
        <v>963.3</v>
      </c>
      <c r="K645" s="6" t="n">
        <f aca="false">IF(I645 &gt;31,0.01,0)</f>
        <v>0</v>
      </c>
      <c r="L645" s="7" t="n">
        <f aca="false">J645-(J645*K645)</f>
        <v>963.3</v>
      </c>
      <c r="M645" s="6" t="n">
        <f aca="false">IF(I645&gt;31,J645-O645,J645)</f>
        <v>963.3</v>
      </c>
      <c r="N645" s="1" t="s">
        <v>21</v>
      </c>
      <c r="O645" s="1" t="n">
        <v>7.23</v>
      </c>
      <c r="P645" s="1" t="n">
        <f aca="false">IF(N645="Delivery Truck",J645-O645,J645)</f>
        <v>963.3</v>
      </c>
    </row>
    <row r="646" customFormat="false" ht="13.8" hidden="false" customHeight="false" outlineLevel="0" collapsed="false">
      <c r="D646" s="1" t="n">
        <v>39300</v>
      </c>
      <c r="E646" s="5" t="n">
        <v>41021</v>
      </c>
      <c r="F646" s="1" t="s">
        <v>34</v>
      </c>
      <c r="G646" s="1" t="n">
        <v>9</v>
      </c>
      <c r="H646" s="6" t="str">
        <f aca="false">IF(G646&gt;=30,"Large",IF(G646&lt;=15,"Small","Medium"))</f>
        <v>Small</v>
      </c>
      <c r="I646" s="6" t="n">
        <f aca="false">VLOOKUP(G646,$A$3:$B$12,1)</f>
        <v>6</v>
      </c>
      <c r="J646" s="1" t="n">
        <v>44.51</v>
      </c>
      <c r="K646" s="6" t="n">
        <f aca="false">IF(I646 &gt;31,0.01,0)</f>
        <v>0</v>
      </c>
      <c r="L646" s="7" t="n">
        <f aca="false">J646-(J646*K646)</f>
        <v>44.51</v>
      </c>
      <c r="M646" s="6" t="n">
        <f aca="false">IF(I646&gt;31,J646-O646,J646)</f>
        <v>44.51</v>
      </c>
      <c r="N646" s="1" t="s">
        <v>16</v>
      </c>
      <c r="O646" s="1" t="n">
        <v>6.89</v>
      </c>
      <c r="P646" s="1" t="n">
        <f aca="false">IF(N646="Delivery Truck",J646-O646,J646)</f>
        <v>44.51</v>
      </c>
    </row>
    <row r="647" customFormat="false" ht="13.8" hidden="false" customHeight="false" outlineLevel="0" collapsed="false">
      <c r="D647" s="1" t="n">
        <v>57638</v>
      </c>
      <c r="E647" s="5" t="n">
        <v>41021</v>
      </c>
      <c r="F647" s="1" t="s">
        <v>15</v>
      </c>
      <c r="G647" s="1" t="n">
        <v>35</v>
      </c>
      <c r="H647" s="6" t="str">
        <f aca="false">IF(G647&gt;=30,"Large",IF(G647&lt;=15,"Small","Medium"))</f>
        <v>Large</v>
      </c>
      <c r="I647" s="6" t="n">
        <f aca="false">VLOOKUP(G647,$A$3:$B$12,1)</f>
        <v>31</v>
      </c>
      <c r="J647" s="1" t="n">
        <v>5740.624</v>
      </c>
      <c r="K647" s="6" t="n">
        <f aca="false">IF(I647 &gt;31,0.01,0)</f>
        <v>0</v>
      </c>
      <c r="L647" s="7" t="n">
        <f aca="false">J647-(J647*K647)</f>
        <v>5740.624</v>
      </c>
      <c r="M647" s="6" t="n">
        <f aca="false">IF(I647&gt;31,J647-O647,J647)</f>
        <v>5740.624</v>
      </c>
      <c r="N647" s="1" t="s">
        <v>13</v>
      </c>
      <c r="O647" s="1" t="n">
        <v>29.1</v>
      </c>
      <c r="P647" s="1" t="n">
        <f aca="false">IF(N647="Delivery Truck",J647-O647,J647)</f>
        <v>5711.524</v>
      </c>
    </row>
    <row r="648" customFormat="false" ht="13.8" hidden="false" customHeight="false" outlineLevel="0" collapsed="false">
      <c r="D648" s="1" t="n">
        <v>35104</v>
      </c>
      <c r="E648" s="5" t="n">
        <v>41021</v>
      </c>
      <c r="F648" s="1" t="s">
        <v>34</v>
      </c>
      <c r="G648" s="1" t="n">
        <v>18</v>
      </c>
      <c r="H648" s="6" t="str">
        <f aca="false">IF(G648&gt;=30,"Large",IF(G648&lt;=15,"Small","Medium"))</f>
        <v>Medium</v>
      </c>
      <c r="I648" s="6" t="n">
        <f aca="false">VLOOKUP(G648,$A$3:$B$12,1)</f>
        <v>16</v>
      </c>
      <c r="J648" s="1" t="n">
        <v>388.15</v>
      </c>
      <c r="K648" s="6" t="n">
        <f aca="false">IF(I648 &gt;31,0.01,0)</f>
        <v>0</v>
      </c>
      <c r="L648" s="7" t="n">
        <f aca="false">J648-(J648*K648)</f>
        <v>388.15</v>
      </c>
      <c r="M648" s="6" t="n">
        <f aca="false">IF(I648&gt;31,J648-O648,J648)</f>
        <v>388.15</v>
      </c>
      <c r="N648" s="1" t="s">
        <v>16</v>
      </c>
      <c r="O648" s="1" t="n">
        <v>14.87</v>
      </c>
      <c r="P648" s="1" t="n">
        <f aca="false">IF(N648="Delivery Truck",J648-O648,J648)</f>
        <v>388.15</v>
      </c>
    </row>
    <row r="649" customFormat="false" ht="13.8" hidden="false" customHeight="false" outlineLevel="0" collapsed="false">
      <c r="D649" s="1" t="n">
        <v>45698</v>
      </c>
      <c r="E649" s="5" t="n">
        <v>41022</v>
      </c>
      <c r="F649" s="1" t="s">
        <v>34</v>
      </c>
      <c r="G649" s="1" t="n">
        <v>40</v>
      </c>
      <c r="H649" s="6" t="str">
        <f aca="false">IF(G649&gt;=30,"Large",IF(G649&lt;=15,"Small","Medium"))</f>
        <v>Large</v>
      </c>
      <c r="I649" s="6" t="n">
        <f aca="false">VLOOKUP(G649,$A$3:$B$12,1)</f>
        <v>36</v>
      </c>
      <c r="J649" s="1" t="n">
        <v>6559.01</v>
      </c>
      <c r="K649" s="6" t="n">
        <f aca="false">IF(I649 &gt;31,0.01,0)</f>
        <v>0.01</v>
      </c>
      <c r="L649" s="7" t="n">
        <f aca="false">J649-(J649*K649)</f>
        <v>6493.4199</v>
      </c>
      <c r="M649" s="6" t="n">
        <f aca="false">IF(I649&gt;31,J649-O649,J649)</f>
        <v>6539.02</v>
      </c>
      <c r="N649" s="1" t="s">
        <v>16</v>
      </c>
      <c r="O649" s="1" t="n">
        <v>19.99</v>
      </c>
      <c r="P649" s="1" t="n">
        <f aca="false">IF(N649="Delivery Truck",J649-O649,J649)</f>
        <v>6559.01</v>
      </c>
    </row>
    <row r="650" customFormat="false" ht="13.8" hidden="false" customHeight="false" outlineLevel="0" collapsed="false">
      <c r="D650" s="1" t="n">
        <v>45698</v>
      </c>
      <c r="E650" s="5" t="n">
        <v>41022</v>
      </c>
      <c r="F650" s="1" t="s">
        <v>34</v>
      </c>
      <c r="G650" s="1" t="n">
        <v>36</v>
      </c>
      <c r="H650" s="6" t="str">
        <f aca="false">IF(G650&gt;=30,"Large",IF(G650&lt;=15,"Small","Medium"))</f>
        <v>Large</v>
      </c>
      <c r="I650" s="6" t="n">
        <f aca="false">VLOOKUP(G650,$A$3:$B$12,1)</f>
        <v>36</v>
      </c>
      <c r="J650" s="1" t="n">
        <v>263.37</v>
      </c>
      <c r="K650" s="6" t="n">
        <f aca="false">IF(I650 &gt;31,0.01,0)</f>
        <v>0.01</v>
      </c>
      <c r="L650" s="7" t="n">
        <f aca="false">J650-(J650*K650)</f>
        <v>260.7363</v>
      </c>
      <c r="M650" s="6" t="n">
        <f aca="false">IF(I650&gt;31,J650-O650,J650)</f>
        <v>259.14</v>
      </c>
      <c r="N650" s="1" t="s">
        <v>16</v>
      </c>
      <c r="O650" s="1" t="n">
        <v>4.23</v>
      </c>
      <c r="P650" s="1" t="n">
        <f aca="false">IF(N650="Delivery Truck",J650-O650,J650)</f>
        <v>263.37</v>
      </c>
    </row>
    <row r="651" customFormat="false" ht="13.8" hidden="false" customHeight="false" outlineLevel="0" collapsed="false">
      <c r="D651" s="1" t="n">
        <v>51872</v>
      </c>
      <c r="E651" s="5" t="n">
        <v>41022</v>
      </c>
      <c r="F651" s="1" t="s">
        <v>19</v>
      </c>
      <c r="G651" s="1" t="n">
        <v>11</v>
      </c>
      <c r="H651" s="6" t="str">
        <f aca="false">IF(G651&gt;=30,"Large",IF(G651&lt;=15,"Small","Medium"))</f>
        <v>Small</v>
      </c>
      <c r="I651" s="6" t="n">
        <f aca="false">VLOOKUP(G651,$A$3:$B$12,1)</f>
        <v>11</v>
      </c>
      <c r="J651" s="1" t="n">
        <v>812.498</v>
      </c>
      <c r="K651" s="6" t="n">
        <f aca="false">IF(I651 &gt;31,0.01,0)</f>
        <v>0</v>
      </c>
      <c r="L651" s="7" t="n">
        <f aca="false">J651-(J651*K651)</f>
        <v>812.498</v>
      </c>
      <c r="M651" s="6" t="n">
        <f aca="false">IF(I651&gt;31,J651-O651,J651)</f>
        <v>812.498</v>
      </c>
      <c r="N651" s="1" t="s">
        <v>21</v>
      </c>
      <c r="O651" s="1" t="n">
        <v>1.25</v>
      </c>
      <c r="P651" s="1" t="n">
        <f aca="false">IF(N651="Delivery Truck",J651-O651,J651)</f>
        <v>812.498</v>
      </c>
    </row>
    <row r="652" customFormat="false" ht="13.8" hidden="false" customHeight="false" outlineLevel="0" collapsed="false">
      <c r="D652" s="1" t="n">
        <v>22183</v>
      </c>
      <c r="E652" s="5" t="n">
        <v>41022</v>
      </c>
      <c r="F652" s="1" t="s">
        <v>19</v>
      </c>
      <c r="G652" s="1" t="n">
        <v>30</v>
      </c>
      <c r="H652" s="6" t="str">
        <f aca="false">IF(G652&gt;=30,"Large",IF(G652&lt;=15,"Small","Medium"))</f>
        <v>Large</v>
      </c>
      <c r="I652" s="6" t="n">
        <f aca="false">VLOOKUP(G652,$A$3:$B$12,1)</f>
        <v>26</v>
      </c>
      <c r="J652" s="1" t="n">
        <v>177.22</v>
      </c>
      <c r="K652" s="6" t="n">
        <f aca="false">IF(I652 &gt;31,0.01,0)</f>
        <v>0</v>
      </c>
      <c r="L652" s="7" t="n">
        <f aca="false">J652-(J652*K652)</f>
        <v>177.22</v>
      </c>
      <c r="M652" s="6" t="n">
        <f aca="false">IF(I652&gt;31,J652-O652,J652)</f>
        <v>177.22</v>
      </c>
      <c r="N652" s="1" t="s">
        <v>16</v>
      </c>
      <c r="O652" s="1" t="n">
        <v>1</v>
      </c>
      <c r="P652" s="1" t="n">
        <f aca="false">IF(N652="Delivery Truck",J652-O652,J652)</f>
        <v>177.22</v>
      </c>
    </row>
    <row r="653" customFormat="false" ht="13.8" hidden="false" customHeight="false" outlineLevel="0" collapsed="false">
      <c r="D653" s="1" t="n">
        <v>51872</v>
      </c>
      <c r="E653" s="5" t="n">
        <v>41022</v>
      </c>
      <c r="F653" s="1" t="s">
        <v>19</v>
      </c>
      <c r="G653" s="1" t="n">
        <v>10</v>
      </c>
      <c r="H653" s="6" t="str">
        <f aca="false">IF(G653&gt;=30,"Large",IF(G653&lt;=15,"Small","Medium"))</f>
        <v>Small</v>
      </c>
      <c r="I653" s="6" t="n">
        <f aca="false">VLOOKUP(G653,$A$3:$B$12,1)</f>
        <v>6</v>
      </c>
      <c r="J653" s="1" t="n">
        <v>2193.93</v>
      </c>
      <c r="K653" s="6" t="n">
        <f aca="false">IF(I653 &gt;31,0.01,0)</f>
        <v>0</v>
      </c>
      <c r="L653" s="7" t="n">
        <f aca="false">J653-(J653*K653)</f>
        <v>2193.93</v>
      </c>
      <c r="M653" s="6" t="n">
        <f aca="false">IF(I653&gt;31,J653-O653,J653)</f>
        <v>2193.93</v>
      </c>
      <c r="N653" s="1" t="s">
        <v>16</v>
      </c>
      <c r="O653" s="1" t="n">
        <v>24.49</v>
      </c>
      <c r="P653" s="1" t="n">
        <f aca="false">IF(N653="Delivery Truck",J653-O653,J653)</f>
        <v>2193.93</v>
      </c>
    </row>
    <row r="654" customFormat="false" ht="13.8" hidden="false" customHeight="false" outlineLevel="0" collapsed="false">
      <c r="D654" s="1" t="n">
        <v>51872</v>
      </c>
      <c r="E654" s="5" t="n">
        <v>41022</v>
      </c>
      <c r="F654" s="1" t="s">
        <v>19</v>
      </c>
      <c r="G654" s="1" t="n">
        <v>37</v>
      </c>
      <c r="H654" s="6" t="str">
        <f aca="false">IF(G654&gt;=30,"Large",IF(G654&lt;=15,"Small","Medium"))</f>
        <v>Large</v>
      </c>
      <c r="I654" s="6" t="n">
        <f aca="false">VLOOKUP(G654,$A$3:$B$12,1)</f>
        <v>36</v>
      </c>
      <c r="J654" s="1" t="n">
        <v>4657.6515</v>
      </c>
      <c r="K654" s="6" t="n">
        <f aca="false">IF(I654 &gt;31,0.01,0)</f>
        <v>0.01</v>
      </c>
      <c r="L654" s="7" t="n">
        <f aca="false">J654-(J654*K654)</f>
        <v>4611.074985</v>
      </c>
      <c r="M654" s="6" t="n">
        <f aca="false">IF(I654&gt;31,J654-O654,J654)</f>
        <v>4653.7515</v>
      </c>
      <c r="N654" s="1" t="s">
        <v>16</v>
      </c>
      <c r="O654" s="1" t="n">
        <v>3.9</v>
      </c>
      <c r="P654" s="1" t="n">
        <f aca="false">IF(N654="Delivery Truck",J654-O654,J654)</f>
        <v>4657.6515</v>
      </c>
    </row>
    <row r="655" customFormat="false" ht="13.8" hidden="false" customHeight="false" outlineLevel="0" collapsed="false">
      <c r="D655" s="1" t="n">
        <v>46368</v>
      </c>
      <c r="E655" s="5" t="n">
        <v>41023</v>
      </c>
      <c r="F655" s="1" t="s">
        <v>34</v>
      </c>
      <c r="G655" s="1" t="n">
        <v>48</v>
      </c>
      <c r="H655" s="6" t="str">
        <f aca="false">IF(G655&gt;=30,"Large",IF(G655&lt;=15,"Small","Medium"))</f>
        <v>Large</v>
      </c>
      <c r="I655" s="6" t="n">
        <f aca="false">VLOOKUP(G655,$A$3:$B$12,1)</f>
        <v>46</v>
      </c>
      <c r="J655" s="1" t="n">
        <v>166.13</v>
      </c>
      <c r="K655" s="6" t="n">
        <f aca="false">IF(I655 &gt;31,0.01,0)</f>
        <v>0.01</v>
      </c>
      <c r="L655" s="7" t="n">
        <f aca="false">J655-(J655*K655)</f>
        <v>164.4687</v>
      </c>
      <c r="M655" s="6" t="n">
        <f aca="false">IF(I655&gt;31,J655-O655,J655)</f>
        <v>162.16</v>
      </c>
      <c r="N655" s="1" t="s">
        <v>16</v>
      </c>
      <c r="O655" s="1" t="n">
        <v>3.97</v>
      </c>
      <c r="P655" s="1" t="n">
        <f aca="false">IF(N655="Delivery Truck",J655-O655,J655)</f>
        <v>166.13</v>
      </c>
    </row>
    <row r="656" customFormat="false" ht="13.8" hidden="false" customHeight="false" outlineLevel="0" collapsed="false">
      <c r="D656" s="1" t="n">
        <v>8033</v>
      </c>
      <c r="E656" s="5" t="n">
        <v>41023</v>
      </c>
      <c r="F656" s="1" t="s">
        <v>34</v>
      </c>
      <c r="G656" s="1" t="n">
        <v>27</v>
      </c>
      <c r="H656" s="6" t="str">
        <f aca="false">IF(G656&gt;=30,"Large",IF(G656&lt;=15,"Small","Medium"))</f>
        <v>Medium</v>
      </c>
      <c r="I656" s="6" t="n">
        <f aca="false">VLOOKUP(G656,$A$3:$B$12,1)</f>
        <v>26</v>
      </c>
      <c r="J656" s="1" t="n">
        <v>118.18</v>
      </c>
      <c r="K656" s="6" t="n">
        <f aca="false">IF(I656 &gt;31,0.01,0)</f>
        <v>0</v>
      </c>
      <c r="L656" s="7" t="n">
        <f aca="false">J656-(J656*K656)</f>
        <v>118.18</v>
      </c>
      <c r="M656" s="6" t="n">
        <f aca="false">IF(I656&gt;31,J656-O656,J656)</f>
        <v>118.18</v>
      </c>
      <c r="N656" s="1" t="s">
        <v>16</v>
      </c>
      <c r="O656" s="1" t="n">
        <v>6.89</v>
      </c>
      <c r="P656" s="1" t="n">
        <f aca="false">IF(N656="Delivery Truck",J656-O656,J656)</f>
        <v>118.18</v>
      </c>
    </row>
    <row r="657" customFormat="false" ht="13.8" hidden="false" customHeight="false" outlineLevel="0" collapsed="false">
      <c r="D657" s="1" t="n">
        <v>23172</v>
      </c>
      <c r="E657" s="5" t="n">
        <v>41023</v>
      </c>
      <c r="F657" s="1" t="s">
        <v>15</v>
      </c>
      <c r="G657" s="1" t="n">
        <v>13</v>
      </c>
      <c r="H657" s="6" t="str">
        <f aca="false">IF(G657&gt;=30,"Large",IF(G657&lt;=15,"Small","Medium"))</f>
        <v>Small</v>
      </c>
      <c r="I657" s="6" t="n">
        <f aca="false">VLOOKUP(G657,$A$3:$B$12,1)</f>
        <v>11</v>
      </c>
      <c r="J657" s="1" t="n">
        <v>1191.73</v>
      </c>
      <c r="K657" s="6" t="n">
        <f aca="false">IF(I657 &gt;31,0.01,0)</f>
        <v>0</v>
      </c>
      <c r="L657" s="7" t="n">
        <f aca="false">J657-(J657*K657)</f>
        <v>1191.73</v>
      </c>
      <c r="M657" s="6" t="n">
        <f aca="false">IF(I657&gt;31,J657-O657,J657)</f>
        <v>1191.73</v>
      </c>
      <c r="N657" s="1" t="s">
        <v>16</v>
      </c>
      <c r="O657" s="1" t="n">
        <v>13.99</v>
      </c>
      <c r="P657" s="1" t="n">
        <f aca="false">IF(N657="Delivery Truck",J657-O657,J657)</f>
        <v>1191.73</v>
      </c>
    </row>
    <row r="658" customFormat="false" ht="13.8" hidden="false" customHeight="false" outlineLevel="0" collapsed="false">
      <c r="D658" s="1" t="n">
        <v>25478</v>
      </c>
      <c r="E658" s="5" t="n">
        <v>41023</v>
      </c>
      <c r="F658" s="1" t="s">
        <v>23</v>
      </c>
      <c r="G658" s="1" t="n">
        <v>50</v>
      </c>
      <c r="H658" s="6" t="str">
        <f aca="false">IF(G658&gt;=30,"Large",IF(G658&lt;=15,"Small","Medium"))</f>
        <v>Large</v>
      </c>
      <c r="I658" s="6" t="n">
        <f aca="false">VLOOKUP(G658,$A$3:$B$12,1)</f>
        <v>46</v>
      </c>
      <c r="J658" s="1" t="n">
        <v>286.76</v>
      </c>
      <c r="K658" s="6" t="n">
        <f aca="false">IF(I658 &gt;31,0.01,0)</f>
        <v>0.01</v>
      </c>
      <c r="L658" s="7" t="n">
        <f aca="false">J658-(J658*K658)</f>
        <v>283.8924</v>
      </c>
      <c r="M658" s="6" t="n">
        <f aca="false">IF(I658&gt;31,J658-O658,J658)</f>
        <v>284.94</v>
      </c>
      <c r="N658" s="1" t="s">
        <v>16</v>
      </c>
      <c r="O658" s="1" t="n">
        <v>1.82</v>
      </c>
      <c r="P658" s="1" t="n">
        <f aca="false">IF(N658="Delivery Truck",J658-O658,J658)</f>
        <v>286.76</v>
      </c>
    </row>
    <row r="659" customFormat="false" ht="13.8" hidden="false" customHeight="false" outlineLevel="0" collapsed="false">
      <c r="D659" s="1" t="n">
        <v>4805</v>
      </c>
      <c r="E659" s="5" t="n">
        <v>41023</v>
      </c>
      <c r="F659" s="1" t="s">
        <v>30</v>
      </c>
      <c r="G659" s="1" t="n">
        <v>7</v>
      </c>
      <c r="H659" s="6" t="str">
        <f aca="false">IF(G659&gt;=30,"Large",IF(G659&lt;=15,"Small","Medium"))</f>
        <v>Small</v>
      </c>
      <c r="I659" s="6" t="n">
        <f aca="false">VLOOKUP(G659,$A$3:$B$12,1)</f>
        <v>6</v>
      </c>
      <c r="J659" s="1" t="n">
        <v>55.38</v>
      </c>
      <c r="K659" s="6" t="n">
        <f aca="false">IF(I659 &gt;31,0.01,0)</f>
        <v>0</v>
      </c>
      <c r="L659" s="7" t="n">
        <f aca="false">J659-(J659*K659)</f>
        <v>55.38</v>
      </c>
      <c r="M659" s="6" t="n">
        <f aca="false">IF(I659&gt;31,J659-O659,J659)</f>
        <v>55.38</v>
      </c>
      <c r="N659" s="1" t="s">
        <v>16</v>
      </c>
      <c r="O659" s="1" t="n">
        <v>7.37</v>
      </c>
      <c r="P659" s="1" t="n">
        <f aca="false">IF(N659="Delivery Truck",J659-O659,J659)</f>
        <v>55.38</v>
      </c>
    </row>
    <row r="660" customFormat="false" ht="13.8" hidden="false" customHeight="false" outlineLevel="0" collapsed="false">
      <c r="D660" s="1" t="n">
        <v>12931</v>
      </c>
      <c r="E660" s="5" t="n">
        <v>41023</v>
      </c>
      <c r="F660" s="1" t="s">
        <v>19</v>
      </c>
      <c r="G660" s="1" t="n">
        <v>11</v>
      </c>
      <c r="H660" s="6" t="str">
        <f aca="false">IF(G660&gt;=30,"Large",IF(G660&lt;=15,"Small","Medium"))</f>
        <v>Small</v>
      </c>
      <c r="I660" s="6" t="n">
        <f aca="false">VLOOKUP(G660,$A$3:$B$12,1)</f>
        <v>11</v>
      </c>
      <c r="J660" s="1" t="n">
        <v>653.92</v>
      </c>
      <c r="K660" s="6" t="n">
        <f aca="false">IF(I660 &gt;31,0.01,0)</f>
        <v>0</v>
      </c>
      <c r="L660" s="7" t="n">
        <f aca="false">J660-(J660*K660)</f>
        <v>653.92</v>
      </c>
      <c r="M660" s="6" t="n">
        <f aca="false">IF(I660&gt;31,J660-O660,J660)</f>
        <v>653.92</v>
      </c>
      <c r="N660" s="1" t="s">
        <v>16</v>
      </c>
      <c r="O660" s="1" t="n">
        <v>9.71</v>
      </c>
      <c r="P660" s="1" t="n">
        <f aca="false">IF(N660="Delivery Truck",J660-O660,J660)</f>
        <v>653.92</v>
      </c>
    </row>
    <row r="661" customFormat="false" ht="13.8" hidden="false" customHeight="false" outlineLevel="0" collapsed="false">
      <c r="D661" s="1" t="n">
        <v>25478</v>
      </c>
      <c r="E661" s="5" t="n">
        <v>41023</v>
      </c>
      <c r="F661" s="1" t="s">
        <v>23</v>
      </c>
      <c r="G661" s="1" t="n">
        <v>47</v>
      </c>
      <c r="H661" s="6" t="str">
        <f aca="false">IF(G661&gt;=30,"Large",IF(G661&lt;=15,"Small","Medium"))</f>
        <v>Large</v>
      </c>
      <c r="I661" s="6" t="n">
        <f aca="false">VLOOKUP(G661,$A$3:$B$12,1)</f>
        <v>46</v>
      </c>
      <c r="J661" s="1" t="n">
        <v>4725.0905</v>
      </c>
      <c r="K661" s="6" t="n">
        <f aca="false">IF(I661 &gt;31,0.01,0)</f>
        <v>0.01</v>
      </c>
      <c r="L661" s="7" t="n">
        <f aca="false">J661-(J661*K661)</f>
        <v>4677.839595</v>
      </c>
      <c r="M661" s="6" t="n">
        <f aca="false">IF(I661&gt;31,J661-O661,J661)</f>
        <v>4722.5905</v>
      </c>
      <c r="N661" s="1" t="s">
        <v>16</v>
      </c>
      <c r="O661" s="1" t="n">
        <v>2.5</v>
      </c>
      <c r="P661" s="1" t="n">
        <f aca="false">IF(N661="Delivery Truck",J661-O661,J661)</f>
        <v>4725.0905</v>
      </c>
    </row>
    <row r="662" customFormat="false" ht="13.8" hidden="false" customHeight="false" outlineLevel="0" collapsed="false">
      <c r="D662" s="1" t="n">
        <v>1217</v>
      </c>
      <c r="E662" s="5" t="n">
        <v>41024</v>
      </c>
      <c r="F662" s="1" t="s">
        <v>30</v>
      </c>
      <c r="G662" s="1" t="n">
        <v>25</v>
      </c>
      <c r="H662" s="6" t="str">
        <f aca="false">IF(G662&gt;=30,"Large",IF(G662&lt;=15,"Small","Medium"))</f>
        <v>Medium</v>
      </c>
      <c r="I662" s="6" t="n">
        <f aca="false">VLOOKUP(G662,$A$3:$B$12,1)</f>
        <v>21</v>
      </c>
      <c r="J662" s="1" t="n">
        <v>662.16</v>
      </c>
      <c r="K662" s="6" t="n">
        <f aca="false">IF(I662 &gt;31,0.01,0)</f>
        <v>0</v>
      </c>
      <c r="L662" s="7" t="n">
        <f aca="false">J662-(J662*K662)</f>
        <v>662.16</v>
      </c>
      <c r="M662" s="6" t="n">
        <f aca="false">IF(I662&gt;31,J662-O662,J662)</f>
        <v>662.16</v>
      </c>
      <c r="N662" s="1" t="s">
        <v>16</v>
      </c>
      <c r="O662" s="1" t="n">
        <v>1.99</v>
      </c>
      <c r="P662" s="1" t="n">
        <f aca="false">IF(N662="Delivery Truck",J662-O662,J662)</f>
        <v>662.16</v>
      </c>
    </row>
    <row r="663" customFormat="false" ht="13.8" hidden="false" customHeight="false" outlineLevel="0" collapsed="false">
      <c r="D663" s="1" t="n">
        <v>3845</v>
      </c>
      <c r="E663" s="5" t="n">
        <v>41024</v>
      </c>
      <c r="F663" s="1" t="s">
        <v>23</v>
      </c>
      <c r="G663" s="1" t="n">
        <v>9</v>
      </c>
      <c r="H663" s="6" t="str">
        <f aca="false">IF(G663&gt;=30,"Large",IF(G663&lt;=15,"Small","Medium"))</f>
        <v>Small</v>
      </c>
      <c r="I663" s="6" t="n">
        <f aca="false">VLOOKUP(G663,$A$3:$B$12,1)</f>
        <v>6</v>
      </c>
      <c r="J663" s="1" t="n">
        <v>3064.27</v>
      </c>
      <c r="K663" s="6" t="n">
        <f aca="false">IF(I663 &gt;31,0.01,0)</f>
        <v>0</v>
      </c>
      <c r="L663" s="7" t="n">
        <f aca="false">J663-(J663*K663)</f>
        <v>3064.27</v>
      </c>
      <c r="M663" s="6" t="n">
        <f aca="false">IF(I663&gt;31,J663-O663,J663)</f>
        <v>3064.27</v>
      </c>
      <c r="N663" s="1" t="s">
        <v>16</v>
      </c>
      <c r="O663" s="1" t="n">
        <v>19.99</v>
      </c>
      <c r="P663" s="1" t="n">
        <f aca="false">IF(N663="Delivery Truck",J663-O663,J663)</f>
        <v>3064.27</v>
      </c>
    </row>
    <row r="664" customFormat="false" ht="13.8" hidden="false" customHeight="false" outlineLevel="0" collapsed="false">
      <c r="D664" s="1" t="n">
        <v>3845</v>
      </c>
      <c r="E664" s="5" t="n">
        <v>41024</v>
      </c>
      <c r="F664" s="1" t="s">
        <v>23</v>
      </c>
      <c r="G664" s="1" t="n">
        <v>15</v>
      </c>
      <c r="H664" s="6" t="str">
        <f aca="false">IF(G664&gt;=30,"Large",IF(G664&lt;=15,"Small","Medium"))</f>
        <v>Small</v>
      </c>
      <c r="I664" s="6" t="n">
        <f aca="false">VLOOKUP(G664,$A$3:$B$12,1)</f>
        <v>11</v>
      </c>
      <c r="J664" s="1" t="n">
        <v>123.91</v>
      </c>
      <c r="K664" s="6" t="n">
        <f aca="false">IF(I664 &gt;31,0.01,0)</f>
        <v>0</v>
      </c>
      <c r="L664" s="7" t="n">
        <f aca="false">J664-(J664*K664)</f>
        <v>123.91</v>
      </c>
      <c r="M664" s="6" t="n">
        <f aca="false">IF(I664&gt;31,J664-O664,J664)</f>
        <v>123.91</v>
      </c>
      <c r="N664" s="1" t="s">
        <v>16</v>
      </c>
      <c r="O664" s="1" t="n">
        <v>0.96</v>
      </c>
      <c r="P664" s="1" t="n">
        <f aca="false">IF(N664="Delivery Truck",J664-O664,J664)</f>
        <v>123.91</v>
      </c>
    </row>
    <row r="665" customFormat="false" ht="13.8" hidden="false" customHeight="false" outlineLevel="0" collapsed="false">
      <c r="D665" s="1" t="n">
        <v>16711</v>
      </c>
      <c r="E665" s="5" t="n">
        <v>41024</v>
      </c>
      <c r="F665" s="1" t="s">
        <v>30</v>
      </c>
      <c r="G665" s="1" t="n">
        <v>3</v>
      </c>
      <c r="H665" s="6" t="str">
        <f aca="false">IF(G665&gt;=30,"Large",IF(G665&lt;=15,"Small","Medium"))</f>
        <v>Small</v>
      </c>
      <c r="I665" s="6" t="n">
        <f aca="false">VLOOKUP(G665,$A$3:$B$12,1)</f>
        <v>1</v>
      </c>
      <c r="J665" s="1" t="n">
        <v>3.96</v>
      </c>
      <c r="K665" s="6" t="n">
        <f aca="false">IF(I665 &gt;31,0.01,0)</f>
        <v>0</v>
      </c>
      <c r="L665" s="7" t="n">
        <f aca="false">J665-(J665*K665)</f>
        <v>3.96</v>
      </c>
      <c r="M665" s="6" t="n">
        <f aca="false">IF(I665&gt;31,J665-O665,J665)</f>
        <v>3.96</v>
      </c>
      <c r="N665" s="1" t="s">
        <v>16</v>
      </c>
      <c r="O665" s="1" t="n">
        <v>0.7</v>
      </c>
      <c r="P665" s="1" t="n">
        <f aca="false">IF(N665="Delivery Truck",J665-O665,J665)</f>
        <v>3.96</v>
      </c>
    </row>
    <row r="666" customFormat="false" ht="13.8" hidden="false" customHeight="false" outlineLevel="0" collapsed="false">
      <c r="D666" s="1" t="n">
        <v>52999</v>
      </c>
      <c r="E666" s="5" t="n">
        <v>41024</v>
      </c>
      <c r="F666" s="1" t="s">
        <v>30</v>
      </c>
      <c r="G666" s="1" t="n">
        <v>7</v>
      </c>
      <c r="H666" s="6" t="str">
        <f aca="false">IF(G666&gt;=30,"Large",IF(G666&lt;=15,"Small","Medium"))</f>
        <v>Small</v>
      </c>
      <c r="I666" s="6" t="n">
        <f aca="false">VLOOKUP(G666,$A$3:$B$12,1)</f>
        <v>6</v>
      </c>
      <c r="J666" s="1" t="n">
        <v>44.63</v>
      </c>
      <c r="K666" s="6" t="n">
        <f aca="false">IF(I666 &gt;31,0.01,0)</f>
        <v>0</v>
      </c>
      <c r="L666" s="7" t="n">
        <f aca="false">J666-(J666*K666)</f>
        <v>44.63</v>
      </c>
      <c r="M666" s="6" t="n">
        <f aca="false">IF(I666&gt;31,J666-O666,J666)</f>
        <v>44.63</v>
      </c>
      <c r="N666" s="1" t="s">
        <v>16</v>
      </c>
      <c r="O666" s="1" t="n">
        <v>5.67</v>
      </c>
      <c r="P666" s="1" t="n">
        <f aca="false">IF(N666="Delivery Truck",J666-O666,J666)</f>
        <v>44.63</v>
      </c>
    </row>
    <row r="667" customFormat="false" ht="13.8" hidden="false" customHeight="false" outlineLevel="0" collapsed="false">
      <c r="D667" s="1" t="n">
        <v>3845</v>
      </c>
      <c r="E667" s="5" t="n">
        <v>41024</v>
      </c>
      <c r="F667" s="1" t="s">
        <v>23</v>
      </c>
      <c r="G667" s="1" t="n">
        <v>22</v>
      </c>
      <c r="H667" s="6" t="str">
        <f aca="false">IF(G667&gt;=30,"Large",IF(G667&lt;=15,"Small","Medium"))</f>
        <v>Medium</v>
      </c>
      <c r="I667" s="6" t="n">
        <f aca="false">VLOOKUP(G667,$A$3:$B$12,1)</f>
        <v>21</v>
      </c>
      <c r="J667" s="1" t="n">
        <v>475.72</v>
      </c>
      <c r="K667" s="6" t="n">
        <f aca="false">IF(I667 &gt;31,0.01,0)</f>
        <v>0</v>
      </c>
      <c r="L667" s="7" t="n">
        <f aca="false">J667-(J667*K667)</f>
        <v>475.72</v>
      </c>
      <c r="M667" s="6" t="n">
        <f aca="false">IF(I667&gt;31,J667-O667,J667)</f>
        <v>475.72</v>
      </c>
      <c r="N667" s="1" t="s">
        <v>16</v>
      </c>
      <c r="O667" s="1" t="n">
        <v>10.49</v>
      </c>
      <c r="P667" s="1" t="n">
        <f aca="false">IF(N667="Delivery Truck",J667-O667,J667)</f>
        <v>475.72</v>
      </c>
    </row>
    <row r="668" customFormat="false" ht="13.8" hidden="false" customHeight="false" outlineLevel="0" collapsed="false">
      <c r="D668" s="1" t="n">
        <v>52999</v>
      </c>
      <c r="E668" s="5" t="n">
        <v>41024</v>
      </c>
      <c r="F668" s="1" t="s">
        <v>30</v>
      </c>
      <c r="G668" s="1" t="n">
        <v>5</v>
      </c>
      <c r="H668" s="6" t="str">
        <f aca="false">IF(G668&gt;=30,"Large",IF(G668&lt;=15,"Small","Medium"))</f>
        <v>Small</v>
      </c>
      <c r="I668" s="6" t="n">
        <f aca="false">VLOOKUP(G668,$A$3:$B$12,1)</f>
        <v>1</v>
      </c>
      <c r="J668" s="1" t="n">
        <v>43.61</v>
      </c>
      <c r="K668" s="6" t="n">
        <f aca="false">IF(I668 &gt;31,0.01,0)</f>
        <v>0</v>
      </c>
      <c r="L668" s="7" t="n">
        <f aca="false">J668-(J668*K668)</f>
        <v>43.61</v>
      </c>
      <c r="M668" s="6" t="n">
        <f aca="false">IF(I668&gt;31,J668-O668,J668)</f>
        <v>43.61</v>
      </c>
      <c r="N668" s="1" t="s">
        <v>21</v>
      </c>
      <c r="O668" s="1" t="n">
        <v>4</v>
      </c>
      <c r="P668" s="1" t="n">
        <f aca="false">IF(N668="Delivery Truck",J668-O668,J668)</f>
        <v>43.61</v>
      </c>
    </row>
    <row r="669" customFormat="false" ht="13.8" hidden="false" customHeight="false" outlineLevel="0" collapsed="false">
      <c r="D669" s="1" t="n">
        <v>21573</v>
      </c>
      <c r="E669" s="5" t="n">
        <v>41024</v>
      </c>
      <c r="F669" s="1" t="s">
        <v>23</v>
      </c>
      <c r="G669" s="1" t="n">
        <v>7</v>
      </c>
      <c r="H669" s="6" t="str">
        <f aca="false">IF(G669&gt;=30,"Large",IF(G669&lt;=15,"Small","Medium"))</f>
        <v>Small</v>
      </c>
      <c r="I669" s="6" t="n">
        <f aca="false">VLOOKUP(G669,$A$3:$B$12,1)</f>
        <v>6</v>
      </c>
      <c r="J669" s="1" t="n">
        <v>70.08</v>
      </c>
      <c r="K669" s="6" t="n">
        <f aca="false">IF(I669 &gt;31,0.01,0)</f>
        <v>0</v>
      </c>
      <c r="L669" s="7" t="n">
        <f aca="false">J669-(J669*K669)</f>
        <v>70.08</v>
      </c>
      <c r="M669" s="6" t="n">
        <f aca="false">IF(I669&gt;31,J669-O669,J669)</f>
        <v>70.08</v>
      </c>
      <c r="N669" s="1" t="s">
        <v>16</v>
      </c>
      <c r="O669" s="1" t="n">
        <v>3.72</v>
      </c>
      <c r="P669" s="1" t="n">
        <f aca="false">IF(N669="Delivery Truck",J669-O669,J669)</f>
        <v>70.08</v>
      </c>
    </row>
    <row r="670" customFormat="false" ht="13.8" hidden="false" customHeight="false" outlineLevel="0" collapsed="false">
      <c r="D670" s="1" t="n">
        <v>29861</v>
      </c>
      <c r="E670" s="5" t="n">
        <v>41024</v>
      </c>
      <c r="F670" s="1" t="s">
        <v>23</v>
      </c>
      <c r="G670" s="1" t="n">
        <v>11</v>
      </c>
      <c r="H670" s="6" t="str">
        <f aca="false">IF(G670&gt;=30,"Large",IF(G670&lt;=15,"Small","Medium"))</f>
        <v>Small</v>
      </c>
      <c r="I670" s="6" t="n">
        <f aca="false">VLOOKUP(G670,$A$3:$B$12,1)</f>
        <v>11</v>
      </c>
      <c r="J670" s="1" t="n">
        <v>35.17</v>
      </c>
      <c r="K670" s="6" t="n">
        <f aca="false">IF(I670 &gt;31,0.01,0)</f>
        <v>0</v>
      </c>
      <c r="L670" s="7" t="n">
        <f aca="false">J670-(J670*K670)</f>
        <v>35.17</v>
      </c>
      <c r="M670" s="6" t="n">
        <f aca="false">IF(I670&gt;31,J670-O670,J670)</f>
        <v>35.17</v>
      </c>
      <c r="N670" s="1" t="s">
        <v>16</v>
      </c>
      <c r="O670" s="1" t="n">
        <v>0.99</v>
      </c>
      <c r="P670" s="1" t="n">
        <f aca="false">IF(N670="Delivery Truck",J670-O670,J670)</f>
        <v>35.17</v>
      </c>
    </row>
    <row r="671" customFormat="false" ht="13.8" hidden="false" customHeight="false" outlineLevel="0" collapsed="false">
      <c r="D671" s="1" t="n">
        <v>52999</v>
      </c>
      <c r="E671" s="5" t="n">
        <v>41024</v>
      </c>
      <c r="F671" s="1" t="s">
        <v>30</v>
      </c>
      <c r="G671" s="1" t="n">
        <v>39</v>
      </c>
      <c r="H671" s="6" t="str">
        <f aca="false">IF(G671&gt;=30,"Large",IF(G671&lt;=15,"Small","Medium"))</f>
        <v>Large</v>
      </c>
      <c r="I671" s="6" t="n">
        <f aca="false">VLOOKUP(G671,$A$3:$B$12,1)</f>
        <v>36</v>
      </c>
      <c r="J671" s="1" t="n">
        <v>343.05</v>
      </c>
      <c r="K671" s="6" t="n">
        <f aca="false">IF(I671 &gt;31,0.01,0)</f>
        <v>0.01</v>
      </c>
      <c r="L671" s="7" t="n">
        <f aca="false">J671-(J671*K671)</f>
        <v>339.6195</v>
      </c>
      <c r="M671" s="6" t="n">
        <f aca="false">IF(I671&gt;31,J671-O671,J671)</f>
        <v>340.9</v>
      </c>
      <c r="N671" s="1" t="s">
        <v>16</v>
      </c>
      <c r="O671" s="1" t="n">
        <v>2.15</v>
      </c>
      <c r="P671" s="1" t="n">
        <f aca="false">IF(N671="Delivery Truck",J671-O671,J671)</f>
        <v>343.05</v>
      </c>
    </row>
    <row r="672" customFormat="false" ht="13.8" hidden="false" customHeight="false" outlineLevel="0" collapsed="false">
      <c r="D672" s="1" t="n">
        <v>21573</v>
      </c>
      <c r="E672" s="5" t="n">
        <v>41024</v>
      </c>
      <c r="F672" s="1" t="s">
        <v>23</v>
      </c>
      <c r="G672" s="1" t="n">
        <v>3</v>
      </c>
      <c r="H672" s="6" t="str">
        <f aca="false">IF(G672&gt;=30,"Large",IF(G672&lt;=15,"Small","Medium"))</f>
        <v>Small</v>
      </c>
      <c r="I672" s="6" t="n">
        <f aca="false">VLOOKUP(G672,$A$3:$B$12,1)</f>
        <v>1</v>
      </c>
      <c r="J672" s="1" t="n">
        <v>234.768</v>
      </c>
      <c r="K672" s="6" t="n">
        <f aca="false">IF(I672 &gt;31,0.01,0)</f>
        <v>0</v>
      </c>
      <c r="L672" s="7" t="n">
        <f aca="false">J672-(J672*K672)</f>
        <v>234.768</v>
      </c>
      <c r="M672" s="6" t="n">
        <f aca="false">IF(I672&gt;31,J672-O672,J672)</f>
        <v>234.768</v>
      </c>
      <c r="N672" s="1" t="s">
        <v>13</v>
      </c>
      <c r="O672" s="1" t="n">
        <v>89.3</v>
      </c>
      <c r="P672" s="1" t="n">
        <f aca="false">IF(N672="Delivery Truck",J672-O672,J672)</f>
        <v>145.468</v>
      </c>
    </row>
    <row r="673" customFormat="false" ht="13.8" hidden="false" customHeight="false" outlineLevel="0" collapsed="false">
      <c r="D673" s="1" t="n">
        <v>21573</v>
      </c>
      <c r="E673" s="5" t="n">
        <v>41024</v>
      </c>
      <c r="F673" s="1" t="s">
        <v>23</v>
      </c>
      <c r="G673" s="1" t="n">
        <v>31</v>
      </c>
      <c r="H673" s="6" t="str">
        <f aca="false">IF(G673&gt;=30,"Large",IF(G673&lt;=15,"Small","Medium"))</f>
        <v>Large</v>
      </c>
      <c r="I673" s="6" t="n">
        <f aca="false">VLOOKUP(G673,$A$3:$B$12,1)</f>
        <v>31</v>
      </c>
      <c r="J673" s="1" t="n">
        <v>96.23</v>
      </c>
      <c r="K673" s="6" t="n">
        <f aca="false">IF(I673 &gt;31,0.01,0)</f>
        <v>0</v>
      </c>
      <c r="L673" s="7" t="n">
        <f aca="false">J673-(J673*K673)</f>
        <v>96.23</v>
      </c>
      <c r="M673" s="6" t="n">
        <f aca="false">IF(I673&gt;31,J673-O673,J673)</f>
        <v>96.23</v>
      </c>
      <c r="N673" s="1" t="s">
        <v>16</v>
      </c>
      <c r="O673" s="1" t="n">
        <v>0.99</v>
      </c>
      <c r="P673" s="1" t="n">
        <f aca="false">IF(N673="Delivery Truck",J673-O673,J673)</f>
        <v>96.23</v>
      </c>
    </row>
    <row r="674" customFormat="false" ht="13.8" hidden="false" customHeight="false" outlineLevel="0" collapsed="false">
      <c r="D674" s="1" t="n">
        <v>42246</v>
      </c>
      <c r="E674" s="5" t="n">
        <v>41025</v>
      </c>
      <c r="F674" s="1" t="s">
        <v>30</v>
      </c>
      <c r="G674" s="1" t="n">
        <v>40</v>
      </c>
      <c r="H674" s="6" t="str">
        <f aca="false">IF(G674&gt;=30,"Large",IF(G674&lt;=15,"Small","Medium"))</f>
        <v>Large</v>
      </c>
      <c r="I674" s="6" t="n">
        <f aca="false">VLOOKUP(G674,$A$3:$B$12,1)</f>
        <v>36</v>
      </c>
      <c r="J674" s="1" t="n">
        <v>3060.37</v>
      </c>
      <c r="K674" s="6" t="n">
        <f aca="false">IF(I674 &gt;31,0.01,0)</f>
        <v>0.01</v>
      </c>
      <c r="L674" s="7" t="n">
        <f aca="false">J674-(J674*K674)</f>
        <v>3029.7663</v>
      </c>
      <c r="M674" s="6" t="n">
        <f aca="false">IF(I674&gt;31,J674-O674,J674)</f>
        <v>3056.37</v>
      </c>
      <c r="N674" s="1" t="s">
        <v>16</v>
      </c>
      <c r="O674" s="1" t="n">
        <v>4</v>
      </c>
      <c r="P674" s="1" t="n">
        <f aca="false">IF(N674="Delivery Truck",J674-O674,J674)</f>
        <v>3060.37</v>
      </c>
    </row>
    <row r="675" customFormat="false" ht="13.8" hidden="false" customHeight="false" outlineLevel="0" collapsed="false">
      <c r="D675" s="1" t="n">
        <v>42246</v>
      </c>
      <c r="E675" s="5" t="n">
        <v>41025</v>
      </c>
      <c r="F675" s="1" t="s">
        <v>30</v>
      </c>
      <c r="G675" s="1" t="n">
        <v>5</v>
      </c>
      <c r="H675" s="6" t="str">
        <f aca="false">IF(G675&gt;=30,"Large",IF(G675&lt;=15,"Small","Medium"))</f>
        <v>Small</v>
      </c>
      <c r="I675" s="6" t="n">
        <f aca="false">VLOOKUP(G675,$A$3:$B$12,1)</f>
        <v>1</v>
      </c>
      <c r="J675" s="1" t="n">
        <v>25.31</v>
      </c>
      <c r="K675" s="6" t="n">
        <f aca="false">IF(I675 &gt;31,0.01,0)</f>
        <v>0</v>
      </c>
      <c r="L675" s="7" t="n">
        <f aca="false">J675-(J675*K675)</f>
        <v>25.31</v>
      </c>
      <c r="M675" s="6" t="n">
        <f aca="false">IF(I675&gt;31,J675-O675,J675)</f>
        <v>25.31</v>
      </c>
      <c r="N675" s="1" t="s">
        <v>16</v>
      </c>
      <c r="O675" s="1" t="n">
        <v>0.71</v>
      </c>
      <c r="P675" s="1" t="n">
        <f aca="false">IF(N675="Delivery Truck",J675-O675,J675)</f>
        <v>25.31</v>
      </c>
    </row>
    <row r="676" customFormat="false" ht="13.8" hidden="false" customHeight="false" outlineLevel="0" collapsed="false">
      <c r="D676" s="1" t="n">
        <v>30310</v>
      </c>
      <c r="E676" s="5" t="n">
        <v>41025</v>
      </c>
      <c r="F676" s="1" t="s">
        <v>19</v>
      </c>
      <c r="G676" s="1" t="n">
        <v>21</v>
      </c>
      <c r="H676" s="6" t="str">
        <f aca="false">IF(G676&gt;=30,"Large",IF(G676&lt;=15,"Small","Medium"))</f>
        <v>Medium</v>
      </c>
      <c r="I676" s="6" t="n">
        <f aca="false">VLOOKUP(G676,$A$3:$B$12,1)</f>
        <v>21</v>
      </c>
      <c r="J676" s="1" t="n">
        <v>2024.0285</v>
      </c>
      <c r="K676" s="6" t="n">
        <f aca="false">IF(I676 &gt;31,0.01,0)</f>
        <v>0</v>
      </c>
      <c r="L676" s="7" t="n">
        <f aca="false">J676-(J676*K676)</f>
        <v>2024.0285</v>
      </c>
      <c r="M676" s="6" t="n">
        <f aca="false">IF(I676&gt;31,J676-O676,J676)</f>
        <v>2024.0285</v>
      </c>
      <c r="N676" s="1" t="s">
        <v>16</v>
      </c>
      <c r="O676" s="1" t="n">
        <v>8.8</v>
      </c>
      <c r="P676" s="1" t="n">
        <f aca="false">IF(N676="Delivery Truck",J676-O676,J676)</f>
        <v>2024.0285</v>
      </c>
    </row>
    <row r="677" customFormat="false" ht="13.8" hidden="false" customHeight="false" outlineLevel="0" collapsed="false">
      <c r="D677" s="1" t="n">
        <v>48673</v>
      </c>
      <c r="E677" s="5" t="n">
        <v>41025</v>
      </c>
      <c r="F677" s="1" t="s">
        <v>30</v>
      </c>
      <c r="G677" s="1" t="n">
        <v>36</v>
      </c>
      <c r="H677" s="6" t="str">
        <f aca="false">IF(G677&gt;=30,"Large",IF(G677&lt;=15,"Small","Medium"))</f>
        <v>Large</v>
      </c>
      <c r="I677" s="6" t="n">
        <f aca="false">VLOOKUP(G677,$A$3:$B$12,1)</f>
        <v>36</v>
      </c>
      <c r="J677" s="1" t="n">
        <v>570.14</v>
      </c>
      <c r="K677" s="6" t="n">
        <f aca="false">IF(I677 &gt;31,0.01,0)</f>
        <v>0.01</v>
      </c>
      <c r="L677" s="7" t="n">
        <f aca="false">J677-(J677*K677)</f>
        <v>564.4386</v>
      </c>
      <c r="M677" s="6" t="n">
        <f aca="false">IF(I677&gt;31,J677-O677,J677)</f>
        <v>561.36</v>
      </c>
      <c r="N677" s="1" t="s">
        <v>16</v>
      </c>
      <c r="O677" s="1" t="n">
        <v>8.78</v>
      </c>
      <c r="P677" s="1" t="n">
        <f aca="false">IF(N677="Delivery Truck",J677-O677,J677)</f>
        <v>570.14</v>
      </c>
    </row>
    <row r="678" customFormat="false" ht="13.8" hidden="false" customHeight="false" outlineLevel="0" collapsed="false">
      <c r="D678" s="1" t="n">
        <v>15329</v>
      </c>
      <c r="E678" s="5" t="n">
        <v>41026</v>
      </c>
      <c r="F678" s="1" t="s">
        <v>34</v>
      </c>
      <c r="G678" s="1" t="n">
        <v>34</v>
      </c>
      <c r="H678" s="6" t="str">
        <f aca="false">IF(G678&gt;=30,"Large",IF(G678&lt;=15,"Small","Medium"))</f>
        <v>Large</v>
      </c>
      <c r="I678" s="6" t="n">
        <f aca="false">VLOOKUP(G678,$A$3:$B$12,1)</f>
        <v>31</v>
      </c>
      <c r="J678" s="1" t="n">
        <v>1014.87</v>
      </c>
      <c r="K678" s="6" t="n">
        <f aca="false">IF(I678 &gt;31,0.01,0)</f>
        <v>0</v>
      </c>
      <c r="L678" s="7" t="n">
        <f aca="false">J678-(J678*K678)</f>
        <v>1014.87</v>
      </c>
      <c r="M678" s="6" t="n">
        <f aca="false">IF(I678&gt;31,J678-O678,J678)</f>
        <v>1014.87</v>
      </c>
      <c r="N678" s="1" t="s">
        <v>21</v>
      </c>
      <c r="O678" s="1" t="n">
        <v>1.99</v>
      </c>
      <c r="P678" s="1" t="n">
        <f aca="false">IF(N678="Delivery Truck",J678-O678,J678)</f>
        <v>1014.87</v>
      </c>
    </row>
    <row r="679" customFormat="false" ht="13.8" hidden="false" customHeight="false" outlineLevel="0" collapsed="false">
      <c r="D679" s="1" t="n">
        <v>13892</v>
      </c>
      <c r="E679" s="5" t="n">
        <v>41026</v>
      </c>
      <c r="F679" s="1" t="s">
        <v>34</v>
      </c>
      <c r="G679" s="1" t="n">
        <v>47</v>
      </c>
      <c r="H679" s="6" t="str">
        <f aca="false">IF(G679&gt;=30,"Large",IF(G679&lt;=15,"Small","Medium"))</f>
        <v>Large</v>
      </c>
      <c r="I679" s="6" t="n">
        <f aca="false">VLOOKUP(G679,$A$3:$B$12,1)</f>
        <v>46</v>
      </c>
      <c r="J679" s="1" t="n">
        <v>1446.97</v>
      </c>
      <c r="K679" s="6" t="n">
        <f aca="false">IF(I679 &gt;31,0.01,0)</f>
        <v>0.01</v>
      </c>
      <c r="L679" s="7" t="n">
        <f aca="false">J679-(J679*K679)</f>
        <v>1432.5003</v>
      </c>
      <c r="M679" s="6" t="n">
        <f aca="false">IF(I679&gt;31,J679-O679,J679)</f>
        <v>1444.98</v>
      </c>
      <c r="N679" s="1" t="s">
        <v>16</v>
      </c>
      <c r="O679" s="1" t="n">
        <v>1.99</v>
      </c>
      <c r="P679" s="1" t="n">
        <f aca="false">IF(N679="Delivery Truck",J679-O679,J679)</f>
        <v>1446.97</v>
      </c>
    </row>
    <row r="680" customFormat="false" ht="13.8" hidden="false" customHeight="false" outlineLevel="0" collapsed="false">
      <c r="D680" s="1" t="n">
        <v>33378</v>
      </c>
      <c r="E680" s="5" t="n">
        <v>41026</v>
      </c>
      <c r="F680" s="1" t="s">
        <v>34</v>
      </c>
      <c r="G680" s="1" t="n">
        <v>25</v>
      </c>
      <c r="H680" s="6" t="str">
        <f aca="false">IF(G680&gt;=30,"Large",IF(G680&lt;=15,"Small","Medium"))</f>
        <v>Medium</v>
      </c>
      <c r="I680" s="6" t="n">
        <f aca="false">VLOOKUP(G680,$A$3:$B$12,1)</f>
        <v>21</v>
      </c>
      <c r="J680" s="1" t="n">
        <v>945.36</v>
      </c>
      <c r="K680" s="6" t="n">
        <f aca="false">IF(I680 &gt;31,0.01,0)</f>
        <v>0</v>
      </c>
      <c r="L680" s="7" t="n">
        <f aca="false">J680-(J680*K680)</f>
        <v>945.36</v>
      </c>
      <c r="M680" s="6" t="n">
        <f aca="false">IF(I680&gt;31,J680-O680,J680)</f>
        <v>945.36</v>
      </c>
      <c r="N680" s="1" t="s">
        <v>16</v>
      </c>
      <c r="O680" s="1" t="n">
        <v>9.83</v>
      </c>
      <c r="P680" s="1" t="n">
        <f aca="false">IF(N680="Delivery Truck",J680-O680,J680)</f>
        <v>945.36</v>
      </c>
    </row>
    <row r="681" customFormat="false" ht="13.8" hidden="false" customHeight="false" outlineLevel="0" collapsed="false">
      <c r="D681" s="1" t="n">
        <v>38498</v>
      </c>
      <c r="E681" s="5" t="n">
        <v>41026</v>
      </c>
      <c r="F681" s="1" t="s">
        <v>23</v>
      </c>
      <c r="G681" s="1" t="n">
        <v>1</v>
      </c>
      <c r="H681" s="6" t="str">
        <f aca="false">IF(G681&gt;=30,"Large",IF(G681&lt;=15,"Small","Medium"))</f>
        <v>Small</v>
      </c>
      <c r="I681" s="6" t="n">
        <f aca="false">VLOOKUP(G681,$A$3:$B$12,1)</f>
        <v>1</v>
      </c>
      <c r="J681" s="1" t="n">
        <v>43.9</v>
      </c>
      <c r="K681" s="6" t="n">
        <f aca="false">IF(I681 &gt;31,0.01,0)</f>
        <v>0</v>
      </c>
      <c r="L681" s="7" t="n">
        <f aca="false">J681-(J681*K681)</f>
        <v>43.9</v>
      </c>
      <c r="M681" s="6" t="n">
        <f aca="false">IF(I681&gt;31,J681-O681,J681)</f>
        <v>43.9</v>
      </c>
      <c r="N681" s="1" t="s">
        <v>16</v>
      </c>
      <c r="O681" s="1" t="n">
        <v>4.27</v>
      </c>
      <c r="P681" s="1" t="n">
        <f aca="false">IF(N681="Delivery Truck",J681-O681,J681)</f>
        <v>43.9</v>
      </c>
    </row>
    <row r="682" customFormat="false" ht="13.8" hidden="false" customHeight="false" outlineLevel="0" collapsed="false">
      <c r="D682" s="1" t="n">
        <v>38498</v>
      </c>
      <c r="E682" s="5" t="n">
        <v>41026</v>
      </c>
      <c r="F682" s="1" t="s">
        <v>23</v>
      </c>
      <c r="G682" s="1" t="n">
        <v>30</v>
      </c>
      <c r="H682" s="6" t="str">
        <f aca="false">IF(G682&gt;=30,"Large",IF(G682&lt;=15,"Small","Medium"))</f>
        <v>Large</v>
      </c>
      <c r="I682" s="6" t="n">
        <f aca="false">VLOOKUP(G682,$A$3:$B$12,1)</f>
        <v>26</v>
      </c>
      <c r="J682" s="1" t="n">
        <v>3295.15</v>
      </c>
      <c r="K682" s="6" t="n">
        <f aca="false">IF(I682 &gt;31,0.01,0)</f>
        <v>0</v>
      </c>
      <c r="L682" s="7" t="n">
        <f aca="false">J682-(J682*K682)</f>
        <v>3295.15</v>
      </c>
      <c r="M682" s="6" t="n">
        <f aca="false">IF(I682&gt;31,J682-O682,J682)</f>
        <v>3295.15</v>
      </c>
      <c r="N682" s="1" t="s">
        <v>16</v>
      </c>
      <c r="O682" s="1" t="n">
        <v>1.99</v>
      </c>
      <c r="P682" s="1" t="n">
        <f aca="false">IF(N682="Delivery Truck",J682-O682,J682)</f>
        <v>3295.15</v>
      </c>
    </row>
    <row r="683" customFormat="false" ht="13.8" hidden="false" customHeight="false" outlineLevel="0" collapsed="false">
      <c r="D683" s="1" t="n">
        <v>26912</v>
      </c>
      <c r="E683" s="5" t="n">
        <v>41026</v>
      </c>
      <c r="F683" s="1" t="s">
        <v>15</v>
      </c>
      <c r="G683" s="1" t="n">
        <v>18</v>
      </c>
      <c r="H683" s="6" t="str">
        <f aca="false">IF(G683&gt;=30,"Large",IF(G683&lt;=15,"Small","Medium"))</f>
        <v>Medium</v>
      </c>
      <c r="I683" s="6" t="n">
        <f aca="false">VLOOKUP(G683,$A$3:$B$12,1)</f>
        <v>16</v>
      </c>
      <c r="J683" s="1" t="n">
        <v>3136.2025</v>
      </c>
      <c r="K683" s="6" t="n">
        <f aca="false">IF(I683 &gt;31,0.01,0)</f>
        <v>0</v>
      </c>
      <c r="L683" s="7" t="n">
        <f aca="false">J683-(J683*K683)</f>
        <v>3136.2025</v>
      </c>
      <c r="M683" s="6" t="n">
        <f aca="false">IF(I683&gt;31,J683-O683,J683)</f>
        <v>3136.2025</v>
      </c>
      <c r="N683" s="1" t="s">
        <v>16</v>
      </c>
      <c r="O683" s="1" t="n">
        <v>5.26</v>
      </c>
      <c r="P683" s="1" t="n">
        <f aca="false">IF(N683="Delivery Truck",J683-O683,J683)</f>
        <v>3136.2025</v>
      </c>
    </row>
    <row r="684" customFormat="false" ht="13.8" hidden="false" customHeight="false" outlineLevel="0" collapsed="false">
      <c r="D684" s="1" t="n">
        <v>33670</v>
      </c>
      <c r="E684" s="5" t="n">
        <v>41026</v>
      </c>
      <c r="F684" s="1" t="s">
        <v>34</v>
      </c>
      <c r="G684" s="1" t="n">
        <v>4</v>
      </c>
      <c r="H684" s="6" t="str">
        <f aca="false">IF(G684&gt;=30,"Large",IF(G684&lt;=15,"Small","Medium"))</f>
        <v>Small</v>
      </c>
      <c r="I684" s="6" t="n">
        <f aca="false">VLOOKUP(G684,$A$3:$B$12,1)</f>
        <v>1</v>
      </c>
      <c r="J684" s="1" t="n">
        <v>17.33</v>
      </c>
      <c r="K684" s="6" t="n">
        <f aca="false">IF(I684 &gt;31,0.01,0)</f>
        <v>0</v>
      </c>
      <c r="L684" s="7" t="n">
        <f aca="false">J684-(J684*K684)</f>
        <v>17.33</v>
      </c>
      <c r="M684" s="6" t="n">
        <f aca="false">IF(I684&gt;31,J684-O684,J684)</f>
        <v>17.33</v>
      </c>
      <c r="N684" s="1" t="s">
        <v>16</v>
      </c>
      <c r="O684" s="1" t="n">
        <v>5</v>
      </c>
      <c r="P684" s="1" t="n">
        <f aca="false">IF(N684="Delivery Truck",J684-O684,J684)</f>
        <v>17.33</v>
      </c>
    </row>
    <row r="685" customFormat="false" ht="13.8" hidden="false" customHeight="false" outlineLevel="0" collapsed="false">
      <c r="D685" s="1" t="n">
        <v>46337</v>
      </c>
      <c r="E685" s="5" t="n">
        <v>41026</v>
      </c>
      <c r="F685" s="1" t="s">
        <v>15</v>
      </c>
      <c r="G685" s="1" t="n">
        <v>34</v>
      </c>
      <c r="H685" s="6" t="str">
        <f aca="false">IF(G685&gt;=30,"Large",IF(G685&lt;=15,"Small","Medium"))</f>
        <v>Large</v>
      </c>
      <c r="I685" s="6" t="n">
        <f aca="false">VLOOKUP(G685,$A$3:$B$12,1)</f>
        <v>31</v>
      </c>
      <c r="J685" s="1" t="n">
        <v>61.45</v>
      </c>
      <c r="K685" s="6" t="n">
        <f aca="false">IF(I685 &gt;31,0.01,0)</f>
        <v>0</v>
      </c>
      <c r="L685" s="7" t="n">
        <f aca="false">J685-(J685*K685)</f>
        <v>61.45</v>
      </c>
      <c r="M685" s="6" t="n">
        <f aca="false">IF(I685&gt;31,J685-O685,J685)</f>
        <v>61.45</v>
      </c>
      <c r="N685" s="1" t="s">
        <v>16</v>
      </c>
      <c r="O685" s="1" t="n">
        <v>0.7</v>
      </c>
      <c r="P685" s="1" t="n">
        <f aca="false">IF(N685="Delivery Truck",J685-O685,J685)</f>
        <v>61.45</v>
      </c>
    </row>
    <row r="686" customFormat="false" ht="13.8" hidden="false" customHeight="false" outlineLevel="0" collapsed="false">
      <c r="D686" s="1" t="n">
        <v>26912</v>
      </c>
      <c r="E686" s="5" t="n">
        <v>41026</v>
      </c>
      <c r="F686" s="1" t="s">
        <v>15</v>
      </c>
      <c r="G686" s="1" t="n">
        <v>21</v>
      </c>
      <c r="H686" s="6" t="str">
        <f aca="false">IF(G686&gt;=30,"Large",IF(G686&lt;=15,"Small","Medium"))</f>
        <v>Medium</v>
      </c>
      <c r="I686" s="6" t="n">
        <f aca="false">VLOOKUP(G686,$A$3:$B$12,1)</f>
        <v>21</v>
      </c>
      <c r="J686" s="1" t="n">
        <v>1090.11</v>
      </c>
      <c r="K686" s="6" t="n">
        <f aca="false">IF(I686 &gt;31,0.01,0)</f>
        <v>0</v>
      </c>
      <c r="L686" s="7" t="n">
        <f aca="false">J686-(J686*K686)</f>
        <v>1090.11</v>
      </c>
      <c r="M686" s="6" t="n">
        <f aca="false">IF(I686&gt;31,J686-O686,J686)</f>
        <v>1090.11</v>
      </c>
      <c r="N686" s="1" t="s">
        <v>16</v>
      </c>
      <c r="O686" s="1" t="n">
        <v>5.5</v>
      </c>
      <c r="P686" s="1" t="n">
        <f aca="false">IF(N686="Delivery Truck",J686-O686,J686)</f>
        <v>1090.11</v>
      </c>
    </row>
    <row r="687" customFormat="false" ht="13.8" hidden="false" customHeight="false" outlineLevel="0" collapsed="false">
      <c r="D687" s="1" t="n">
        <v>33670</v>
      </c>
      <c r="E687" s="5" t="n">
        <v>41026</v>
      </c>
      <c r="F687" s="1" t="s">
        <v>34</v>
      </c>
      <c r="G687" s="1" t="n">
        <v>50</v>
      </c>
      <c r="H687" s="6" t="str">
        <f aca="false">IF(G687&gt;=30,"Large",IF(G687&lt;=15,"Small","Medium"))</f>
        <v>Large</v>
      </c>
      <c r="I687" s="6" t="n">
        <f aca="false">VLOOKUP(G687,$A$3:$B$12,1)</f>
        <v>46</v>
      </c>
      <c r="J687" s="1" t="n">
        <v>207.54</v>
      </c>
      <c r="K687" s="6" t="n">
        <f aca="false">IF(I687 &gt;31,0.01,0)</f>
        <v>0.01</v>
      </c>
      <c r="L687" s="7" t="n">
        <f aca="false">J687-(J687*K687)</f>
        <v>205.4646</v>
      </c>
      <c r="M687" s="6" t="n">
        <f aca="false">IF(I687&gt;31,J687-O687,J687)</f>
        <v>206.31</v>
      </c>
      <c r="N687" s="1" t="s">
        <v>16</v>
      </c>
      <c r="O687" s="1" t="n">
        <v>1.23</v>
      </c>
      <c r="P687" s="1" t="n">
        <f aca="false">IF(N687="Delivery Truck",J687-O687,J687)</f>
        <v>207.54</v>
      </c>
    </row>
    <row r="688" customFormat="false" ht="13.8" hidden="false" customHeight="false" outlineLevel="0" collapsed="false">
      <c r="D688" s="1" t="n">
        <v>33159</v>
      </c>
      <c r="E688" s="5" t="n">
        <v>41026</v>
      </c>
      <c r="F688" s="1" t="s">
        <v>19</v>
      </c>
      <c r="G688" s="1" t="n">
        <v>3</v>
      </c>
      <c r="H688" s="6" t="str">
        <f aca="false">IF(G688&gt;=30,"Large",IF(G688&lt;=15,"Small","Medium"))</f>
        <v>Small</v>
      </c>
      <c r="I688" s="6" t="n">
        <f aca="false">VLOOKUP(G688,$A$3:$B$12,1)</f>
        <v>1</v>
      </c>
      <c r="J688" s="1" t="n">
        <v>56.695</v>
      </c>
      <c r="K688" s="6" t="n">
        <f aca="false">IF(I688 &gt;31,0.01,0)</f>
        <v>0</v>
      </c>
      <c r="L688" s="7" t="n">
        <f aca="false">J688-(J688*K688)</f>
        <v>56.695</v>
      </c>
      <c r="M688" s="6" t="n">
        <f aca="false">IF(I688&gt;31,J688-O688,J688)</f>
        <v>56.695</v>
      </c>
      <c r="N688" s="1" t="s">
        <v>16</v>
      </c>
      <c r="O688" s="1" t="n">
        <v>0.99</v>
      </c>
      <c r="P688" s="1" t="n">
        <f aca="false">IF(N688="Delivery Truck",J688-O688,J688)</f>
        <v>56.695</v>
      </c>
    </row>
    <row r="689" customFormat="false" ht="13.8" hidden="false" customHeight="false" outlineLevel="0" collapsed="false">
      <c r="D689" s="1" t="n">
        <v>22497</v>
      </c>
      <c r="E689" s="5" t="n">
        <v>41027</v>
      </c>
      <c r="F689" s="1" t="s">
        <v>19</v>
      </c>
      <c r="G689" s="1" t="n">
        <v>37</v>
      </c>
      <c r="H689" s="6" t="str">
        <f aca="false">IF(G689&gt;=30,"Large",IF(G689&lt;=15,"Small","Medium"))</f>
        <v>Large</v>
      </c>
      <c r="I689" s="6" t="n">
        <f aca="false">VLOOKUP(G689,$A$3:$B$12,1)</f>
        <v>36</v>
      </c>
      <c r="J689" s="1" t="n">
        <v>3259.25</v>
      </c>
      <c r="K689" s="6" t="n">
        <f aca="false">IF(I689 &gt;31,0.01,0)</f>
        <v>0.01</v>
      </c>
      <c r="L689" s="7" t="n">
        <f aca="false">J689-(J689*K689)</f>
        <v>3226.6575</v>
      </c>
      <c r="M689" s="6" t="n">
        <f aca="false">IF(I689&gt;31,J689-O689,J689)</f>
        <v>3231.25</v>
      </c>
      <c r="N689" s="1" t="s">
        <v>13</v>
      </c>
      <c r="O689" s="1" t="n">
        <v>28</v>
      </c>
      <c r="P689" s="1" t="n">
        <f aca="false">IF(N689="Delivery Truck",J689-O689,J689)</f>
        <v>3231.25</v>
      </c>
    </row>
    <row r="690" customFormat="false" ht="13.8" hidden="false" customHeight="false" outlineLevel="0" collapsed="false">
      <c r="D690" s="1" t="n">
        <v>21860</v>
      </c>
      <c r="E690" s="5" t="n">
        <v>41027</v>
      </c>
      <c r="F690" s="1" t="s">
        <v>23</v>
      </c>
      <c r="G690" s="1" t="n">
        <v>9</v>
      </c>
      <c r="H690" s="6" t="str">
        <f aca="false">IF(G690&gt;=30,"Large",IF(G690&lt;=15,"Small","Medium"))</f>
        <v>Small</v>
      </c>
      <c r="I690" s="6" t="n">
        <f aca="false">VLOOKUP(G690,$A$3:$B$12,1)</f>
        <v>6</v>
      </c>
      <c r="J690" s="1" t="n">
        <v>73.7</v>
      </c>
      <c r="K690" s="6" t="n">
        <f aca="false">IF(I690 &gt;31,0.01,0)</f>
        <v>0</v>
      </c>
      <c r="L690" s="7" t="n">
        <f aca="false">J690-(J690*K690)</f>
        <v>73.7</v>
      </c>
      <c r="M690" s="6" t="n">
        <f aca="false">IF(I690&gt;31,J690-O690,J690)</f>
        <v>73.7</v>
      </c>
      <c r="N690" s="1" t="s">
        <v>21</v>
      </c>
      <c r="O690" s="1" t="n">
        <v>4</v>
      </c>
      <c r="P690" s="1" t="n">
        <f aca="false">IF(N690="Delivery Truck",J690-O690,J690)</f>
        <v>73.7</v>
      </c>
    </row>
    <row r="691" customFormat="false" ht="13.8" hidden="false" customHeight="false" outlineLevel="0" collapsed="false">
      <c r="D691" s="1" t="n">
        <v>30405</v>
      </c>
      <c r="E691" s="5" t="n">
        <v>41027</v>
      </c>
      <c r="F691" s="1" t="s">
        <v>15</v>
      </c>
      <c r="G691" s="1" t="n">
        <v>7</v>
      </c>
      <c r="H691" s="6" t="str">
        <f aca="false">IF(G691&gt;=30,"Large",IF(G691&lt;=15,"Small","Medium"))</f>
        <v>Small</v>
      </c>
      <c r="I691" s="6" t="n">
        <f aca="false">VLOOKUP(G691,$A$3:$B$12,1)</f>
        <v>6</v>
      </c>
      <c r="J691" s="1" t="n">
        <v>2789.03</v>
      </c>
      <c r="K691" s="6" t="n">
        <f aca="false">IF(I691 &gt;31,0.01,0)</f>
        <v>0</v>
      </c>
      <c r="L691" s="7" t="n">
        <f aca="false">J691-(J691*K691)</f>
        <v>2789.03</v>
      </c>
      <c r="M691" s="6" t="n">
        <f aca="false">IF(I691&gt;31,J691-O691,J691)</f>
        <v>2789.03</v>
      </c>
      <c r="N691" s="1" t="s">
        <v>13</v>
      </c>
      <c r="O691" s="1" t="n">
        <v>42.52</v>
      </c>
      <c r="P691" s="1" t="n">
        <f aca="false">IF(N691="Delivery Truck",J691-O691,J691)</f>
        <v>2746.51</v>
      </c>
    </row>
    <row r="692" customFormat="false" ht="13.8" hidden="false" customHeight="false" outlineLevel="0" collapsed="false">
      <c r="D692" s="1" t="n">
        <v>5767</v>
      </c>
      <c r="E692" s="5" t="n">
        <v>41027</v>
      </c>
      <c r="F692" s="1" t="s">
        <v>34</v>
      </c>
      <c r="G692" s="1" t="n">
        <v>31</v>
      </c>
      <c r="H692" s="6" t="str">
        <f aca="false">IF(G692&gt;=30,"Large",IF(G692&lt;=15,"Small","Medium"))</f>
        <v>Large</v>
      </c>
      <c r="I692" s="6" t="n">
        <f aca="false">VLOOKUP(G692,$A$3:$B$12,1)</f>
        <v>31</v>
      </c>
      <c r="J692" s="1" t="n">
        <v>2390.54</v>
      </c>
      <c r="K692" s="6" t="n">
        <f aca="false">IF(I692 &gt;31,0.01,0)</f>
        <v>0</v>
      </c>
      <c r="L692" s="7" t="n">
        <f aca="false">J692-(J692*K692)</f>
        <v>2390.54</v>
      </c>
      <c r="M692" s="6" t="n">
        <f aca="false">IF(I692&gt;31,J692-O692,J692)</f>
        <v>2390.54</v>
      </c>
      <c r="N692" s="1" t="s">
        <v>16</v>
      </c>
      <c r="O692" s="1" t="n">
        <v>5.5</v>
      </c>
      <c r="P692" s="1" t="n">
        <f aca="false">IF(N692="Delivery Truck",J692-O692,J692)</f>
        <v>2390.54</v>
      </c>
    </row>
    <row r="693" customFormat="false" ht="13.8" hidden="false" customHeight="false" outlineLevel="0" collapsed="false">
      <c r="D693" s="1" t="n">
        <v>26982</v>
      </c>
      <c r="E693" s="5" t="n">
        <v>41027</v>
      </c>
      <c r="F693" s="1" t="s">
        <v>30</v>
      </c>
      <c r="G693" s="1" t="n">
        <v>37</v>
      </c>
      <c r="H693" s="6" t="str">
        <f aca="false">IF(G693&gt;=30,"Large",IF(G693&lt;=15,"Small","Medium"))</f>
        <v>Large</v>
      </c>
      <c r="I693" s="6" t="n">
        <f aca="false">VLOOKUP(G693,$A$3:$B$12,1)</f>
        <v>36</v>
      </c>
      <c r="J693" s="1" t="n">
        <v>1984.61</v>
      </c>
      <c r="K693" s="6" t="n">
        <f aca="false">IF(I693 &gt;31,0.01,0)</f>
        <v>0.01</v>
      </c>
      <c r="L693" s="7" t="n">
        <f aca="false">J693-(J693*K693)</f>
        <v>1964.7639</v>
      </c>
      <c r="M693" s="6" t="n">
        <f aca="false">IF(I693&gt;31,J693-O693,J693)</f>
        <v>1970.31</v>
      </c>
      <c r="N693" s="1" t="s">
        <v>21</v>
      </c>
      <c r="O693" s="1" t="n">
        <v>14.3</v>
      </c>
      <c r="P693" s="1" t="n">
        <f aca="false">IF(N693="Delivery Truck",J693-O693,J693)</f>
        <v>1984.61</v>
      </c>
    </row>
    <row r="694" customFormat="false" ht="13.8" hidden="false" customHeight="false" outlineLevel="0" collapsed="false">
      <c r="D694" s="1" t="n">
        <v>5767</v>
      </c>
      <c r="E694" s="5" t="n">
        <v>41027</v>
      </c>
      <c r="F694" s="1" t="s">
        <v>34</v>
      </c>
      <c r="G694" s="1" t="n">
        <v>36</v>
      </c>
      <c r="H694" s="6" t="str">
        <f aca="false">IF(G694&gt;=30,"Large",IF(G694&lt;=15,"Small","Medium"))</f>
        <v>Large</v>
      </c>
      <c r="I694" s="6" t="n">
        <f aca="false">VLOOKUP(G694,$A$3:$B$12,1)</f>
        <v>36</v>
      </c>
      <c r="J694" s="1" t="n">
        <v>163.54</v>
      </c>
      <c r="K694" s="6" t="n">
        <f aca="false">IF(I694 &gt;31,0.01,0)</f>
        <v>0.01</v>
      </c>
      <c r="L694" s="7" t="n">
        <f aca="false">J694-(J694*K694)</f>
        <v>161.9046</v>
      </c>
      <c r="M694" s="6" t="n">
        <f aca="false">IF(I694&gt;31,J694-O694,J694)</f>
        <v>158.5</v>
      </c>
      <c r="N694" s="1" t="s">
        <v>21</v>
      </c>
      <c r="O694" s="1" t="n">
        <v>5.04</v>
      </c>
      <c r="P694" s="1" t="n">
        <f aca="false">IF(N694="Delivery Truck",J694-O694,J694)</f>
        <v>163.54</v>
      </c>
    </row>
    <row r="695" customFormat="false" ht="13.8" hidden="false" customHeight="false" outlineLevel="0" collapsed="false">
      <c r="D695" s="1" t="n">
        <v>38279</v>
      </c>
      <c r="E695" s="5" t="n">
        <v>41028</v>
      </c>
      <c r="F695" s="1" t="s">
        <v>19</v>
      </c>
      <c r="G695" s="1" t="n">
        <v>1</v>
      </c>
      <c r="H695" s="6" t="str">
        <f aca="false">IF(G695&gt;=30,"Large",IF(G695&lt;=15,"Small","Medium"))</f>
        <v>Small</v>
      </c>
      <c r="I695" s="6" t="n">
        <f aca="false">VLOOKUP(G695,$A$3:$B$12,1)</f>
        <v>1</v>
      </c>
      <c r="J695" s="1" t="n">
        <v>11.64</v>
      </c>
      <c r="K695" s="6" t="n">
        <f aca="false">IF(I695 &gt;31,0.01,0)</f>
        <v>0</v>
      </c>
      <c r="L695" s="7" t="n">
        <f aca="false">J695-(J695*K695)</f>
        <v>11.64</v>
      </c>
      <c r="M695" s="6" t="n">
        <f aca="false">IF(I695&gt;31,J695-O695,J695)</f>
        <v>11.64</v>
      </c>
      <c r="N695" s="1" t="s">
        <v>16</v>
      </c>
      <c r="O695" s="1" t="n">
        <v>4</v>
      </c>
      <c r="P695" s="1" t="n">
        <f aca="false">IF(N695="Delivery Truck",J695-O695,J695)</f>
        <v>11.64</v>
      </c>
    </row>
    <row r="696" customFormat="false" ht="13.8" hidden="false" customHeight="false" outlineLevel="0" collapsed="false">
      <c r="D696" s="1" t="n">
        <v>28742</v>
      </c>
      <c r="E696" s="5" t="n">
        <v>41028</v>
      </c>
      <c r="F696" s="1" t="s">
        <v>15</v>
      </c>
      <c r="G696" s="1" t="n">
        <v>35</v>
      </c>
      <c r="H696" s="6" t="str">
        <f aca="false">IF(G696&gt;=30,"Large",IF(G696&lt;=15,"Small","Medium"))</f>
        <v>Large</v>
      </c>
      <c r="I696" s="6" t="n">
        <f aca="false">VLOOKUP(G696,$A$3:$B$12,1)</f>
        <v>31</v>
      </c>
      <c r="J696" s="1" t="n">
        <v>587.92</v>
      </c>
      <c r="K696" s="6" t="n">
        <f aca="false">IF(I696 &gt;31,0.01,0)</f>
        <v>0</v>
      </c>
      <c r="L696" s="7" t="n">
        <f aca="false">J696-(J696*K696)</f>
        <v>587.92</v>
      </c>
      <c r="M696" s="6" t="n">
        <f aca="false">IF(I696&gt;31,J696-O696,J696)</f>
        <v>587.92</v>
      </c>
      <c r="N696" s="1" t="s">
        <v>16</v>
      </c>
      <c r="O696" s="1" t="n">
        <v>6.25</v>
      </c>
      <c r="P696" s="1" t="n">
        <f aca="false">IF(N696="Delivery Truck",J696-O696,J696)</f>
        <v>587.92</v>
      </c>
    </row>
    <row r="697" customFormat="false" ht="13.8" hidden="false" customHeight="false" outlineLevel="0" collapsed="false">
      <c r="D697" s="1" t="n">
        <v>36103</v>
      </c>
      <c r="E697" s="5" t="n">
        <v>41028</v>
      </c>
      <c r="F697" s="1" t="s">
        <v>23</v>
      </c>
      <c r="G697" s="1" t="n">
        <v>10</v>
      </c>
      <c r="H697" s="6" t="str">
        <f aca="false">IF(G697&gt;=30,"Large",IF(G697&lt;=15,"Small","Medium"))</f>
        <v>Small</v>
      </c>
      <c r="I697" s="6" t="n">
        <f aca="false">VLOOKUP(G697,$A$3:$B$12,1)</f>
        <v>6</v>
      </c>
      <c r="J697" s="1" t="n">
        <v>55.82</v>
      </c>
      <c r="K697" s="6" t="n">
        <f aca="false">IF(I697 &gt;31,0.01,0)</f>
        <v>0</v>
      </c>
      <c r="L697" s="7" t="n">
        <f aca="false">J697-(J697*K697)</f>
        <v>55.82</v>
      </c>
      <c r="M697" s="6" t="n">
        <f aca="false">IF(I697&gt;31,J697-O697,J697)</f>
        <v>55.82</v>
      </c>
      <c r="N697" s="1" t="s">
        <v>16</v>
      </c>
      <c r="O697" s="1" t="n">
        <v>5.72</v>
      </c>
      <c r="P697" s="1" t="n">
        <f aca="false">IF(N697="Delivery Truck",J697-O697,J697)</f>
        <v>55.82</v>
      </c>
    </row>
    <row r="698" customFormat="false" ht="13.8" hidden="false" customHeight="false" outlineLevel="0" collapsed="false">
      <c r="D698" s="1" t="n">
        <v>34086</v>
      </c>
      <c r="E698" s="5" t="n">
        <v>41028</v>
      </c>
      <c r="F698" s="1" t="s">
        <v>34</v>
      </c>
      <c r="G698" s="1" t="n">
        <v>41</v>
      </c>
      <c r="H698" s="6" t="str">
        <f aca="false">IF(G698&gt;=30,"Large",IF(G698&lt;=15,"Small","Medium"))</f>
        <v>Large</v>
      </c>
      <c r="I698" s="6" t="n">
        <f aca="false">VLOOKUP(G698,$A$3:$B$12,1)</f>
        <v>41</v>
      </c>
      <c r="J698" s="1" t="n">
        <v>2251.9135</v>
      </c>
      <c r="K698" s="6" t="n">
        <f aca="false">IF(I698 &gt;31,0.01,0)</f>
        <v>0.01</v>
      </c>
      <c r="L698" s="7" t="n">
        <f aca="false">J698-(J698*K698)</f>
        <v>2229.394365</v>
      </c>
      <c r="M698" s="6" t="n">
        <f aca="false">IF(I698&gt;31,J698-O698,J698)</f>
        <v>2249.4135</v>
      </c>
      <c r="N698" s="1" t="s">
        <v>16</v>
      </c>
      <c r="O698" s="1" t="n">
        <v>2.5</v>
      </c>
      <c r="P698" s="1" t="n">
        <f aca="false">IF(N698="Delivery Truck",J698-O698,J698)</f>
        <v>2251.9135</v>
      </c>
    </row>
    <row r="699" customFormat="false" ht="13.8" hidden="false" customHeight="false" outlineLevel="0" collapsed="false">
      <c r="D699" s="1" t="n">
        <v>28742</v>
      </c>
      <c r="E699" s="5" t="n">
        <v>41028</v>
      </c>
      <c r="F699" s="1" t="s">
        <v>15</v>
      </c>
      <c r="G699" s="1" t="n">
        <v>7</v>
      </c>
      <c r="H699" s="6" t="str">
        <f aca="false">IF(G699&gt;=30,"Large",IF(G699&lt;=15,"Small","Medium"))</f>
        <v>Small</v>
      </c>
      <c r="I699" s="6" t="n">
        <f aca="false">VLOOKUP(G699,$A$3:$B$12,1)</f>
        <v>6</v>
      </c>
      <c r="J699" s="1" t="n">
        <v>2171.464</v>
      </c>
      <c r="K699" s="6" t="n">
        <f aca="false">IF(I699 &gt;31,0.01,0)</f>
        <v>0</v>
      </c>
      <c r="L699" s="7" t="n">
        <f aca="false">J699-(J699*K699)</f>
        <v>2171.464</v>
      </c>
      <c r="M699" s="6" t="n">
        <f aca="false">IF(I699&gt;31,J699-O699,J699)</f>
        <v>2171.464</v>
      </c>
      <c r="N699" s="1" t="s">
        <v>13</v>
      </c>
      <c r="O699" s="1" t="n">
        <v>85.63</v>
      </c>
      <c r="P699" s="1" t="n">
        <f aca="false">IF(N699="Delivery Truck",J699-O699,J699)</f>
        <v>2085.834</v>
      </c>
    </row>
    <row r="700" customFormat="false" ht="13.8" hidden="false" customHeight="false" outlineLevel="0" collapsed="false">
      <c r="D700" s="1" t="n">
        <v>2691</v>
      </c>
      <c r="E700" s="5" t="n">
        <v>41028</v>
      </c>
      <c r="F700" s="1" t="s">
        <v>15</v>
      </c>
      <c r="G700" s="1" t="n">
        <v>14</v>
      </c>
      <c r="H700" s="6" t="str">
        <f aca="false">IF(G700&gt;=30,"Large",IF(G700&lt;=15,"Small","Medium"))</f>
        <v>Small</v>
      </c>
      <c r="I700" s="6" t="n">
        <f aca="false">VLOOKUP(G700,$A$3:$B$12,1)</f>
        <v>11</v>
      </c>
      <c r="J700" s="1" t="n">
        <v>3363.14</v>
      </c>
      <c r="K700" s="6" t="n">
        <f aca="false">IF(I700 &gt;31,0.01,0)</f>
        <v>0</v>
      </c>
      <c r="L700" s="7" t="n">
        <f aca="false">J700-(J700*K700)</f>
        <v>3363.14</v>
      </c>
      <c r="M700" s="6" t="n">
        <f aca="false">IF(I700&gt;31,J700-O700,J700)</f>
        <v>3363.14</v>
      </c>
      <c r="N700" s="1" t="s">
        <v>13</v>
      </c>
      <c r="O700" s="1" t="n">
        <v>41.91</v>
      </c>
      <c r="P700" s="1" t="n">
        <f aca="false">IF(N700="Delivery Truck",J700-O700,J700)</f>
        <v>3321.23</v>
      </c>
    </row>
    <row r="701" customFormat="false" ht="13.8" hidden="false" customHeight="false" outlineLevel="0" collapsed="false">
      <c r="D701" s="1" t="n">
        <v>24643</v>
      </c>
      <c r="E701" s="5" t="n">
        <v>41028</v>
      </c>
      <c r="F701" s="1" t="s">
        <v>19</v>
      </c>
      <c r="G701" s="1" t="n">
        <v>30</v>
      </c>
      <c r="H701" s="6" t="str">
        <f aca="false">IF(G701&gt;=30,"Large",IF(G701&lt;=15,"Small","Medium"))</f>
        <v>Large</v>
      </c>
      <c r="I701" s="6" t="n">
        <f aca="false">VLOOKUP(G701,$A$3:$B$12,1)</f>
        <v>26</v>
      </c>
      <c r="J701" s="1" t="n">
        <v>2368.168</v>
      </c>
      <c r="K701" s="6" t="n">
        <f aca="false">IF(I701 &gt;31,0.01,0)</f>
        <v>0</v>
      </c>
      <c r="L701" s="7" t="n">
        <f aca="false">J701-(J701*K701)</f>
        <v>2368.168</v>
      </c>
      <c r="M701" s="6" t="n">
        <f aca="false">IF(I701&gt;31,J701-O701,J701)</f>
        <v>2368.168</v>
      </c>
      <c r="N701" s="1" t="s">
        <v>16</v>
      </c>
      <c r="O701" s="1" t="n">
        <v>1.25</v>
      </c>
      <c r="P701" s="1" t="n">
        <f aca="false">IF(N701="Delivery Truck",J701-O701,J701)</f>
        <v>2368.168</v>
      </c>
    </row>
    <row r="702" customFormat="false" ht="13.8" hidden="false" customHeight="false" outlineLevel="0" collapsed="false">
      <c r="D702" s="1" t="n">
        <v>36103</v>
      </c>
      <c r="E702" s="5" t="n">
        <v>41028</v>
      </c>
      <c r="F702" s="1" t="s">
        <v>23</v>
      </c>
      <c r="G702" s="1" t="n">
        <v>45</v>
      </c>
      <c r="H702" s="6" t="str">
        <f aca="false">IF(G702&gt;=30,"Large",IF(G702&lt;=15,"Small","Medium"))</f>
        <v>Large</v>
      </c>
      <c r="I702" s="6" t="n">
        <f aca="false">VLOOKUP(G702,$A$3:$B$12,1)</f>
        <v>41</v>
      </c>
      <c r="J702" s="1" t="n">
        <v>1335.316</v>
      </c>
      <c r="K702" s="6" t="n">
        <f aca="false">IF(I702 &gt;31,0.01,0)</f>
        <v>0.01</v>
      </c>
      <c r="L702" s="7" t="n">
        <f aca="false">J702-(J702*K702)</f>
        <v>1321.96284</v>
      </c>
      <c r="M702" s="6" t="n">
        <f aca="false">IF(I702&gt;31,J702-O702,J702)</f>
        <v>1334.326</v>
      </c>
      <c r="N702" s="1" t="s">
        <v>16</v>
      </c>
      <c r="O702" s="1" t="n">
        <v>0.99</v>
      </c>
      <c r="P702" s="1" t="n">
        <f aca="false">IF(N702="Delivery Truck",J702-O702,J702)</f>
        <v>1335.316</v>
      </c>
    </row>
    <row r="703" customFormat="false" ht="13.8" hidden="false" customHeight="false" outlineLevel="0" collapsed="false">
      <c r="D703" s="1" t="n">
        <v>52519</v>
      </c>
      <c r="E703" s="5" t="n">
        <v>41028</v>
      </c>
      <c r="F703" s="1" t="s">
        <v>34</v>
      </c>
      <c r="G703" s="1" t="n">
        <v>6</v>
      </c>
      <c r="H703" s="6" t="str">
        <f aca="false">IF(G703&gt;=30,"Large",IF(G703&lt;=15,"Small","Medium"))</f>
        <v>Small</v>
      </c>
      <c r="I703" s="6" t="n">
        <f aca="false">VLOOKUP(G703,$A$3:$B$12,1)</f>
        <v>6</v>
      </c>
      <c r="J703" s="1" t="n">
        <v>120.38</v>
      </c>
      <c r="K703" s="6" t="n">
        <f aca="false">IF(I703 &gt;31,0.01,0)</f>
        <v>0</v>
      </c>
      <c r="L703" s="7" t="n">
        <f aca="false">J703-(J703*K703)</f>
        <v>120.38</v>
      </c>
      <c r="M703" s="6" t="n">
        <f aca="false">IF(I703&gt;31,J703-O703,J703)</f>
        <v>120.38</v>
      </c>
      <c r="N703" s="1" t="s">
        <v>16</v>
      </c>
      <c r="O703" s="1" t="n">
        <v>6.32</v>
      </c>
      <c r="P703" s="1" t="n">
        <f aca="false">IF(N703="Delivery Truck",J703-O703,J703)</f>
        <v>120.38</v>
      </c>
    </row>
    <row r="704" customFormat="false" ht="13.8" hidden="false" customHeight="false" outlineLevel="0" collapsed="false">
      <c r="D704" s="1" t="n">
        <v>134</v>
      </c>
      <c r="E704" s="5" t="n">
        <v>41029</v>
      </c>
      <c r="F704" s="1" t="s">
        <v>30</v>
      </c>
      <c r="G704" s="1" t="n">
        <v>11</v>
      </c>
      <c r="H704" s="6" t="str">
        <f aca="false">IF(G704&gt;=30,"Large",IF(G704&lt;=15,"Small","Medium"))</f>
        <v>Small</v>
      </c>
      <c r="I704" s="6" t="n">
        <f aca="false">VLOOKUP(G704,$A$3:$B$12,1)</f>
        <v>11</v>
      </c>
      <c r="J704" s="1" t="n">
        <v>1132.6</v>
      </c>
      <c r="K704" s="6" t="n">
        <f aca="false">IF(I704 &gt;31,0.01,0)</f>
        <v>0</v>
      </c>
      <c r="L704" s="7" t="n">
        <f aca="false">J704-(J704*K704)</f>
        <v>1132.6</v>
      </c>
      <c r="M704" s="6" t="n">
        <f aca="false">IF(I704&gt;31,J704-O704,J704)</f>
        <v>1132.6</v>
      </c>
      <c r="N704" s="1" t="s">
        <v>16</v>
      </c>
      <c r="O704" s="1" t="n">
        <v>35</v>
      </c>
      <c r="P704" s="1" t="n">
        <f aca="false">IF(N704="Delivery Truck",J704-O704,J704)</f>
        <v>1132.6</v>
      </c>
    </row>
    <row r="705" customFormat="false" ht="13.8" hidden="false" customHeight="false" outlineLevel="0" collapsed="false">
      <c r="D705" s="1" t="n">
        <v>644</v>
      </c>
      <c r="E705" s="5" t="n">
        <v>41029</v>
      </c>
      <c r="F705" s="1" t="s">
        <v>23</v>
      </c>
      <c r="G705" s="1" t="n">
        <v>5</v>
      </c>
      <c r="H705" s="6" t="str">
        <f aca="false">IF(G705&gt;=30,"Large",IF(G705&lt;=15,"Small","Medium"))</f>
        <v>Small</v>
      </c>
      <c r="I705" s="6" t="n">
        <f aca="false">VLOOKUP(G705,$A$3:$B$12,1)</f>
        <v>1</v>
      </c>
      <c r="J705" s="1" t="n">
        <v>1679.58</v>
      </c>
      <c r="K705" s="6" t="n">
        <f aca="false">IF(I705 &gt;31,0.01,0)</f>
        <v>0</v>
      </c>
      <c r="L705" s="7" t="n">
        <f aca="false">J705-(J705*K705)</f>
        <v>1679.58</v>
      </c>
      <c r="M705" s="6" t="n">
        <f aca="false">IF(I705&gt;31,J705-O705,J705)</f>
        <v>1679.58</v>
      </c>
      <c r="N705" s="1" t="s">
        <v>13</v>
      </c>
      <c r="O705" s="1" t="n">
        <v>58.95</v>
      </c>
      <c r="P705" s="1" t="n">
        <f aca="false">IF(N705="Delivery Truck",J705-O705,J705)</f>
        <v>1620.63</v>
      </c>
    </row>
    <row r="706" customFormat="false" ht="13.8" hidden="false" customHeight="false" outlineLevel="0" collapsed="false">
      <c r="D706" s="1" t="n">
        <v>9952</v>
      </c>
      <c r="E706" s="5" t="n">
        <v>41030</v>
      </c>
      <c r="F706" s="1" t="s">
        <v>34</v>
      </c>
      <c r="G706" s="1" t="n">
        <v>47</v>
      </c>
      <c r="H706" s="6" t="str">
        <f aca="false">IF(G706&gt;=30,"Large",IF(G706&lt;=15,"Small","Medium"))</f>
        <v>Large</v>
      </c>
      <c r="I706" s="6" t="n">
        <f aca="false">VLOOKUP(G706,$A$3:$B$12,1)</f>
        <v>46</v>
      </c>
      <c r="J706" s="1" t="n">
        <v>7890.89</v>
      </c>
      <c r="K706" s="6" t="n">
        <f aca="false">IF(I706 &gt;31,0.01,0)</f>
        <v>0.01</v>
      </c>
      <c r="L706" s="7" t="n">
        <f aca="false">J706-(J706*K706)</f>
        <v>7811.9811</v>
      </c>
      <c r="M706" s="6" t="n">
        <f aca="false">IF(I706&gt;31,J706-O706,J706)</f>
        <v>7855.89</v>
      </c>
      <c r="N706" s="1" t="s">
        <v>21</v>
      </c>
      <c r="O706" s="1" t="n">
        <v>35</v>
      </c>
      <c r="P706" s="1" t="n">
        <f aca="false">IF(N706="Delivery Truck",J706-O706,J706)</f>
        <v>7890.89</v>
      </c>
    </row>
    <row r="707" customFormat="false" ht="13.8" hidden="false" customHeight="false" outlineLevel="0" collapsed="false">
      <c r="D707" s="1" t="n">
        <v>21410</v>
      </c>
      <c r="E707" s="5" t="n">
        <v>41030</v>
      </c>
      <c r="F707" s="1" t="s">
        <v>23</v>
      </c>
      <c r="G707" s="1" t="n">
        <v>16</v>
      </c>
      <c r="H707" s="6" t="str">
        <f aca="false">IF(G707&gt;=30,"Large",IF(G707&lt;=15,"Small","Medium"))</f>
        <v>Medium</v>
      </c>
      <c r="I707" s="6" t="n">
        <f aca="false">VLOOKUP(G707,$A$3:$B$12,1)</f>
        <v>16</v>
      </c>
      <c r="J707" s="1" t="n">
        <v>2101.59</v>
      </c>
      <c r="K707" s="6" t="n">
        <f aca="false">IF(I707 &gt;31,0.01,0)</f>
        <v>0</v>
      </c>
      <c r="L707" s="7" t="n">
        <f aca="false">J707-(J707*K707)</f>
        <v>2101.59</v>
      </c>
      <c r="M707" s="6" t="n">
        <f aca="false">IF(I707&gt;31,J707-O707,J707)</f>
        <v>2101.59</v>
      </c>
      <c r="N707" s="1" t="s">
        <v>21</v>
      </c>
      <c r="O707" s="1" t="n">
        <v>24.49</v>
      </c>
      <c r="P707" s="1" t="n">
        <f aca="false">IF(N707="Delivery Truck",J707-O707,J707)</f>
        <v>2101.59</v>
      </c>
    </row>
    <row r="708" customFormat="false" ht="13.8" hidden="false" customHeight="false" outlineLevel="0" collapsed="false">
      <c r="D708" s="1" t="n">
        <v>40131</v>
      </c>
      <c r="E708" s="5" t="n">
        <v>41031</v>
      </c>
      <c r="F708" s="1" t="s">
        <v>15</v>
      </c>
      <c r="G708" s="1" t="n">
        <v>24</v>
      </c>
      <c r="H708" s="6" t="str">
        <f aca="false">IF(G708&gt;=30,"Large",IF(G708&lt;=15,"Small","Medium"))</f>
        <v>Medium</v>
      </c>
      <c r="I708" s="6" t="n">
        <f aca="false">VLOOKUP(G708,$A$3:$B$12,1)</f>
        <v>21</v>
      </c>
      <c r="J708" s="1" t="n">
        <v>222.43</v>
      </c>
      <c r="K708" s="6" t="n">
        <f aca="false">IF(I708 &gt;31,0.01,0)</f>
        <v>0</v>
      </c>
      <c r="L708" s="7" t="n">
        <f aca="false">J708-(J708*K708)</f>
        <v>222.43</v>
      </c>
      <c r="M708" s="6" t="n">
        <f aca="false">IF(I708&gt;31,J708-O708,J708)</f>
        <v>222.43</v>
      </c>
      <c r="N708" s="1" t="s">
        <v>16</v>
      </c>
      <c r="O708" s="1" t="n">
        <v>9.86</v>
      </c>
      <c r="P708" s="1" t="n">
        <f aca="false">IF(N708="Delivery Truck",J708-O708,J708)</f>
        <v>222.43</v>
      </c>
    </row>
    <row r="709" customFormat="false" ht="13.8" hidden="false" customHeight="false" outlineLevel="0" collapsed="false">
      <c r="D709" s="1" t="n">
        <v>54339</v>
      </c>
      <c r="E709" s="5" t="n">
        <v>41031</v>
      </c>
      <c r="F709" s="1" t="s">
        <v>15</v>
      </c>
      <c r="G709" s="1" t="n">
        <v>48</v>
      </c>
      <c r="H709" s="6" t="str">
        <f aca="false">IF(G709&gt;=30,"Large",IF(G709&lt;=15,"Small","Medium"))</f>
        <v>Large</v>
      </c>
      <c r="I709" s="6" t="n">
        <f aca="false">VLOOKUP(G709,$A$3:$B$12,1)</f>
        <v>46</v>
      </c>
      <c r="J709" s="1" t="n">
        <v>3005.74</v>
      </c>
      <c r="K709" s="6" t="n">
        <f aca="false">IF(I709 &gt;31,0.01,0)</f>
        <v>0.01</v>
      </c>
      <c r="L709" s="7" t="n">
        <f aca="false">J709-(J709*K709)</f>
        <v>2975.6826</v>
      </c>
      <c r="M709" s="6" t="n">
        <f aca="false">IF(I709&gt;31,J709-O709,J709)</f>
        <v>3001.75</v>
      </c>
      <c r="N709" s="1" t="s">
        <v>21</v>
      </c>
      <c r="O709" s="1" t="n">
        <v>3.99</v>
      </c>
      <c r="P709" s="1" t="n">
        <f aca="false">IF(N709="Delivery Truck",J709-O709,J709)</f>
        <v>3005.74</v>
      </c>
    </row>
    <row r="710" customFormat="false" ht="13.8" hidden="false" customHeight="false" outlineLevel="0" collapsed="false">
      <c r="D710" s="1" t="n">
        <v>57093</v>
      </c>
      <c r="E710" s="5" t="n">
        <v>41031</v>
      </c>
      <c r="F710" s="1" t="s">
        <v>15</v>
      </c>
      <c r="G710" s="1" t="n">
        <v>47</v>
      </c>
      <c r="H710" s="6" t="str">
        <f aca="false">IF(G710&gt;=30,"Large",IF(G710&lt;=15,"Small","Medium"))</f>
        <v>Large</v>
      </c>
      <c r="I710" s="6" t="n">
        <f aca="false">VLOOKUP(G710,$A$3:$B$12,1)</f>
        <v>46</v>
      </c>
      <c r="J710" s="1" t="n">
        <v>744.64</v>
      </c>
      <c r="K710" s="6" t="n">
        <f aca="false">IF(I710 &gt;31,0.01,0)</f>
        <v>0.01</v>
      </c>
      <c r="L710" s="7" t="n">
        <f aca="false">J710-(J710*K710)</f>
        <v>737.1936</v>
      </c>
      <c r="M710" s="6" t="n">
        <f aca="false">IF(I710&gt;31,J710-O710,J710)</f>
        <v>739.23</v>
      </c>
      <c r="N710" s="1" t="s">
        <v>16</v>
      </c>
      <c r="O710" s="1" t="n">
        <v>5.41</v>
      </c>
      <c r="P710" s="1" t="n">
        <f aca="false">IF(N710="Delivery Truck",J710-O710,J710)</f>
        <v>744.64</v>
      </c>
    </row>
    <row r="711" customFormat="false" ht="13.8" hidden="false" customHeight="false" outlineLevel="0" collapsed="false">
      <c r="D711" s="1" t="n">
        <v>54339</v>
      </c>
      <c r="E711" s="5" t="n">
        <v>41031</v>
      </c>
      <c r="F711" s="1" t="s">
        <v>15</v>
      </c>
      <c r="G711" s="1" t="n">
        <v>41</v>
      </c>
      <c r="H711" s="6" t="str">
        <f aca="false">IF(G711&gt;=30,"Large",IF(G711&lt;=15,"Small","Medium"))</f>
        <v>Large</v>
      </c>
      <c r="I711" s="6" t="n">
        <f aca="false">VLOOKUP(G711,$A$3:$B$12,1)</f>
        <v>41</v>
      </c>
      <c r="J711" s="1" t="n">
        <v>2209.5155</v>
      </c>
      <c r="K711" s="6" t="n">
        <f aca="false">IF(I711 &gt;31,0.01,0)</f>
        <v>0.01</v>
      </c>
      <c r="L711" s="7" t="n">
        <f aca="false">J711-(J711*K711)</f>
        <v>2187.420345</v>
      </c>
      <c r="M711" s="6" t="n">
        <f aca="false">IF(I711&gt;31,J711-O711,J711)</f>
        <v>2204.2055</v>
      </c>
      <c r="N711" s="1" t="s">
        <v>16</v>
      </c>
      <c r="O711" s="1" t="n">
        <v>5.31</v>
      </c>
      <c r="P711" s="1" t="n">
        <f aca="false">IF(N711="Delivery Truck",J711-O711,J711)</f>
        <v>2209.5155</v>
      </c>
    </row>
    <row r="712" customFormat="false" ht="13.8" hidden="false" customHeight="false" outlineLevel="0" collapsed="false">
      <c r="D712" s="1" t="n">
        <v>3524</v>
      </c>
      <c r="E712" s="5" t="n">
        <v>41031</v>
      </c>
      <c r="F712" s="1" t="s">
        <v>34</v>
      </c>
      <c r="G712" s="1" t="n">
        <v>21</v>
      </c>
      <c r="H712" s="6" t="str">
        <f aca="false">IF(G712&gt;=30,"Large",IF(G712&lt;=15,"Small","Medium"))</f>
        <v>Medium</v>
      </c>
      <c r="I712" s="6" t="n">
        <f aca="false">VLOOKUP(G712,$A$3:$B$12,1)</f>
        <v>21</v>
      </c>
      <c r="J712" s="1" t="n">
        <v>427.32</v>
      </c>
      <c r="K712" s="6" t="n">
        <f aca="false">IF(I712 &gt;31,0.01,0)</f>
        <v>0</v>
      </c>
      <c r="L712" s="7" t="n">
        <f aca="false">J712-(J712*K712)</f>
        <v>427.32</v>
      </c>
      <c r="M712" s="6" t="n">
        <f aca="false">IF(I712&gt;31,J712-O712,J712)</f>
        <v>427.32</v>
      </c>
      <c r="N712" s="1" t="s">
        <v>16</v>
      </c>
      <c r="O712" s="1" t="n">
        <v>9.03</v>
      </c>
      <c r="P712" s="1" t="n">
        <f aca="false">IF(N712="Delivery Truck",J712-O712,J712)</f>
        <v>427.32</v>
      </c>
    </row>
    <row r="713" customFormat="false" ht="13.8" hidden="false" customHeight="false" outlineLevel="0" collapsed="false">
      <c r="D713" s="1" t="n">
        <v>57093</v>
      </c>
      <c r="E713" s="5" t="n">
        <v>41031</v>
      </c>
      <c r="F713" s="1" t="s">
        <v>15</v>
      </c>
      <c r="G713" s="1" t="n">
        <v>3</v>
      </c>
      <c r="H713" s="6" t="str">
        <f aca="false">IF(G713&gt;=30,"Large",IF(G713&lt;=15,"Small","Medium"))</f>
        <v>Small</v>
      </c>
      <c r="I713" s="6" t="n">
        <f aca="false">VLOOKUP(G713,$A$3:$B$12,1)</f>
        <v>1</v>
      </c>
      <c r="J713" s="1" t="n">
        <v>18.97</v>
      </c>
      <c r="K713" s="6" t="n">
        <f aca="false">IF(I713 &gt;31,0.01,0)</f>
        <v>0</v>
      </c>
      <c r="L713" s="7" t="n">
        <f aca="false">J713-(J713*K713)</f>
        <v>18.97</v>
      </c>
      <c r="M713" s="6" t="n">
        <f aca="false">IF(I713&gt;31,J713-O713,J713)</f>
        <v>18.97</v>
      </c>
      <c r="N713" s="1" t="s">
        <v>16</v>
      </c>
      <c r="O713" s="1" t="n">
        <v>2.99</v>
      </c>
      <c r="P713" s="1" t="n">
        <f aca="false">IF(N713="Delivery Truck",J713-O713,J713)</f>
        <v>18.97</v>
      </c>
    </row>
    <row r="714" customFormat="false" ht="13.8" hidden="false" customHeight="false" outlineLevel="0" collapsed="false">
      <c r="D714" s="1" t="n">
        <v>51267</v>
      </c>
      <c r="E714" s="5" t="n">
        <v>41032</v>
      </c>
      <c r="F714" s="1" t="s">
        <v>15</v>
      </c>
      <c r="G714" s="1" t="n">
        <v>46</v>
      </c>
      <c r="H714" s="6" t="str">
        <f aca="false">IF(G714&gt;=30,"Large",IF(G714&lt;=15,"Small","Medium"))</f>
        <v>Large</v>
      </c>
      <c r="I714" s="6" t="n">
        <f aca="false">VLOOKUP(G714,$A$3:$B$12,1)</f>
        <v>46</v>
      </c>
      <c r="J714" s="1" t="n">
        <v>4394.78</v>
      </c>
      <c r="K714" s="6" t="n">
        <f aca="false">IF(I714 &gt;31,0.01,0)</f>
        <v>0.01</v>
      </c>
      <c r="L714" s="7" t="n">
        <f aca="false">J714-(J714*K714)</f>
        <v>4350.8322</v>
      </c>
      <c r="M714" s="6" t="n">
        <f aca="false">IF(I714&gt;31,J714-O714,J714)</f>
        <v>4358.94</v>
      </c>
      <c r="N714" s="1" t="s">
        <v>13</v>
      </c>
      <c r="O714" s="1" t="n">
        <v>35.84</v>
      </c>
      <c r="P714" s="1" t="n">
        <f aca="false">IF(N714="Delivery Truck",J714-O714,J714)</f>
        <v>4358.94</v>
      </c>
    </row>
    <row r="715" customFormat="false" ht="13.8" hidden="false" customHeight="false" outlineLevel="0" collapsed="false">
      <c r="D715" s="1" t="n">
        <v>22951</v>
      </c>
      <c r="E715" s="5" t="n">
        <v>41032</v>
      </c>
      <c r="F715" s="1" t="s">
        <v>19</v>
      </c>
      <c r="G715" s="1" t="n">
        <v>24</v>
      </c>
      <c r="H715" s="6" t="str">
        <f aca="false">IF(G715&gt;=30,"Large",IF(G715&lt;=15,"Small","Medium"))</f>
        <v>Medium</v>
      </c>
      <c r="I715" s="6" t="n">
        <f aca="false">VLOOKUP(G715,$A$3:$B$12,1)</f>
        <v>21</v>
      </c>
      <c r="J715" s="1" t="n">
        <v>1304.0275</v>
      </c>
      <c r="K715" s="6" t="n">
        <f aca="false">IF(I715 &gt;31,0.01,0)</f>
        <v>0</v>
      </c>
      <c r="L715" s="7" t="n">
        <f aca="false">J715-(J715*K715)</f>
        <v>1304.0275</v>
      </c>
      <c r="M715" s="6" t="n">
        <f aca="false">IF(I715&gt;31,J715-O715,J715)</f>
        <v>1304.0275</v>
      </c>
      <c r="N715" s="1" t="s">
        <v>16</v>
      </c>
      <c r="O715" s="1" t="n">
        <v>8.99</v>
      </c>
      <c r="P715" s="1" t="n">
        <f aca="false">IF(N715="Delivery Truck",J715-O715,J715)</f>
        <v>1304.0275</v>
      </c>
    </row>
    <row r="716" customFormat="false" ht="13.8" hidden="false" customHeight="false" outlineLevel="0" collapsed="false">
      <c r="D716" s="1" t="n">
        <v>7488</v>
      </c>
      <c r="E716" s="5" t="n">
        <v>41032</v>
      </c>
      <c r="F716" s="1" t="s">
        <v>23</v>
      </c>
      <c r="G716" s="1" t="n">
        <v>9</v>
      </c>
      <c r="H716" s="6" t="str">
        <f aca="false">IF(G716&gt;=30,"Large",IF(G716&lt;=15,"Small","Medium"))</f>
        <v>Small</v>
      </c>
      <c r="I716" s="6" t="n">
        <f aca="false">VLOOKUP(G716,$A$3:$B$12,1)</f>
        <v>6</v>
      </c>
      <c r="J716" s="1" t="n">
        <v>26.09</v>
      </c>
      <c r="K716" s="6" t="n">
        <f aca="false">IF(I716 &gt;31,0.01,0)</f>
        <v>0</v>
      </c>
      <c r="L716" s="7" t="n">
        <f aca="false">J716-(J716*K716)</f>
        <v>26.09</v>
      </c>
      <c r="M716" s="6" t="n">
        <f aca="false">IF(I716&gt;31,J716-O716,J716)</f>
        <v>26.09</v>
      </c>
      <c r="N716" s="1" t="s">
        <v>16</v>
      </c>
      <c r="O716" s="1" t="n">
        <v>0.93</v>
      </c>
      <c r="P716" s="1" t="n">
        <f aca="false">IF(N716="Delivery Truck",J716-O716,J716)</f>
        <v>26.09</v>
      </c>
    </row>
    <row r="717" customFormat="false" ht="13.8" hidden="false" customHeight="false" outlineLevel="0" collapsed="false">
      <c r="D717" s="1" t="n">
        <v>30375</v>
      </c>
      <c r="E717" s="5" t="n">
        <v>41032</v>
      </c>
      <c r="F717" s="1" t="s">
        <v>15</v>
      </c>
      <c r="G717" s="1" t="n">
        <v>20</v>
      </c>
      <c r="H717" s="6" t="str">
        <f aca="false">IF(G717&gt;=30,"Large",IF(G717&lt;=15,"Small","Medium"))</f>
        <v>Medium</v>
      </c>
      <c r="I717" s="6" t="n">
        <f aca="false">VLOOKUP(G717,$A$3:$B$12,1)</f>
        <v>16</v>
      </c>
      <c r="J717" s="1" t="n">
        <v>71.45</v>
      </c>
      <c r="K717" s="6" t="n">
        <f aca="false">IF(I717 &gt;31,0.01,0)</f>
        <v>0</v>
      </c>
      <c r="L717" s="7" t="n">
        <f aca="false">J717-(J717*K717)</f>
        <v>71.45</v>
      </c>
      <c r="M717" s="6" t="n">
        <f aca="false">IF(I717&gt;31,J717-O717,J717)</f>
        <v>71.45</v>
      </c>
      <c r="N717" s="1" t="s">
        <v>16</v>
      </c>
      <c r="O717" s="1" t="n">
        <v>6.27</v>
      </c>
      <c r="P717" s="1" t="n">
        <f aca="false">IF(N717="Delivery Truck",J717-O717,J717)</f>
        <v>71.45</v>
      </c>
    </row>
    <row r="718" customFormat="false" ht="13.8" hidden="false" customHeight="false" outlineLevel="0" collapsed="false">
      <c r="D718" s="1" t="n">
        <v>18917</v>
      </c>
      <c r="E718" s="5" t="n">
        <v>41032</v>
      </c>
      <c r="F718" s="1" t="s">
        <v>23</v>
      </c>
      <c r="G718" s="1" t="n">
        <v>14</v>
      </c>
      <c r="H718" s="6" t="str">
        <f aca="false">IF(G718&gt;=30,"Large",IF(G718&lt;=15,"Small","Medium"))</f>
        <v>Small</v>
      </c>
      <c r="I718" s="6" t="n">
        <f aca="false">VLOOKUP(G718,$A$3:$B$12,1)</f>
        <v>11</v>
      </c>
      <c r="J718" s="1" t="n">
        <v>28.82</v>
      </c>
      <c r="K718" s="6" t="n">
        <f aca="false">IF(I718 &gt;31,0.01,0)</f>
        <v>0</v>
      </c>
      <c r="L718" s="7" t="n">
        <f aca="false">J718-(J718*K718)</f>
        <v>28.82</v>
      </c>
      <c r="M718" s="6" t="n">
        <f aca="false">IF(I718&gt;31,J718-O718,J718)</f>
        <v>28.82</v>
      </c>
      <c r="N718" s="1" t="s">
        <v>16</v>
      </c>
      <c r="O718" s="1" t="n">
        <v>1.49</v>
      </c>
      <c r="P718" s="1" t="n">
        <f aca="false">IF(N718="Delivery Truck",J718-O718,J718)</f>
        <v>28.82</v>
      </c>
    </row>
    <row r="719" customFormat="false" ht="13.8" hidden="false" customHeight="false" outlineLevel="0" collapsed="false">
      <c r="D719" s="1" t="n">
        <v>55749</v>
      </c>
      <c r="E719" s="5" t="n">
        <v>41032</v>
      </c>
      <c r="F719" s="1" t="s">
        <v>23</v>
      </c>
      <c r="G719" s="1" t="n">
        <v>42</v>
      </c>
      <c r="H719" s="6" t="str">
        <f aca="false">IF(G719&gt;=30,"Large",IF(G719&lt;=15,"Small","Medium"))</f>
        <v>Large</v>
      </c>
      <c r="I719" s="6" t="n">
        <f aca="false">VLOOKUP(G719,$A$3:$B$12,1)</f>
        <v>41</v>
      </c>
      <c r="J719" s="1" t="n">
        <v>364.8</v>
      </c>
      <c r="K719" s="6" t="n">
        <f aca="false">IF(I719 &gt;31,0.01,0)</f>
        <v>0.01</v>
      </c>
      <c r="L719" s="7" t="n">
        <f aca="false">J719-(J719*K719)</f>
        <v>361.152</v>
      </c>
      <c r="M719" s="6" t="n">
        <f aca="false">IF(I719&gt;31,J719-O719,J719)</f>
        <v>363.41</v>
      </c>
      <c r="N719" s="1" t="s">
        <v>16</v>
      </c>
      <c r="O719" s="1" t="n">
        <v>1.39</v>
      </c>
      <c r="P719" s="1" t="n">
        <f aca="false">IF(N719="Delivery Truck",J719-O719,J719)</f>
        <v>364.8</v>
      </c>
    </row>
    <row r="720" customFormat="false" ht="13.8" hidden="false" customHeight="false" outlineLevel="0" collapsed="false">
      <c r="D720" s="1" t="n">
        <v>8833</v>
      </c>
      <c r="E720" s="5" t="n">
        <v>41033</v>
      </c>
      <c r="F720" s="1" t="s">
        <v>15</v>
      </c>
      <c r="G720" s="1" t="n">
        <v>40</v>
      </c>
      <c r="H720" s="6" t="str">
        <f aca="false">IF(G720&gt;=30,"Large",IF(G720&lt;=15,"Small","Medium"))</f>
        <v>Large</v>
      </c>
      <c r="I720" s="6" t="n">
        <f aca="false">VLOOKUP(G720,$A$3:$B$12,1)</f>
        <v>36</v>
      </c>
      <c r="J720" s="1" t="n">
        <v>3338.98</v>
      </c>
      <c r="K720" s="6" t="n">
        <f aca="false">IF(I720 &gt;31,0.01,0)</f>
        <v>0.01</v>
      </c>
      <c r="L720" s="7" t="n">
        <f aca="false">J720-(J720*K720)</f>
        <v>3305.5902</v>
      </c>
      <c r="M720" s="6" t="n">
        <f aca="false">IF(I720&gt;31,J720-O720,J720)</f>
        <v>3303.98</v>
      </c>
      <c r="N720" s="1" t="s">
        <v>16</v>
      </c>
      <c r="O720" s="1" t="n">
        <v>35</v>
      </c>
      <c r="P720" s="1" t="n">
        <f aca="false">IF(N720="Delivery Truck",J720-O720,J720)</f>
        <v>3338.98</v>
      </c>
    </row>
    <row r="721" customFormat="false" ht="13.8" hidden="false" customHeight="false" outlineLevel="0" collapsed="false">
      <c r="D721" s="1" t="n">
        <v>49380</v>
      </c>
      <c r="E721" s="5" t="n">
        <v>41033</v>
      </c>
      <c r="F721" s="1" t="s">
        <v>19</v>
      </c>
      <c r="G721" s="1" t="n">
        <v>11</v>
      </c>
      <c r="H721" s="6" t="str">
        <f aca="false">IF(G721&gt;=30,"Large",IF(G721&lt;=15,"Small","Medium"))</f>
        <v>Small</v>
      </c>
      <c r="I721" s="6" t="n">
        <f aca="false">VLOOKUP(G721,$A$3:$B$12,1)</f>
        <v>11</v>
      </c>
      <c r="J721" s="1" t="n">
        <v>22145.37</v>
      </c>
      <c r="K721" s="6" t="n">
        <f aca="false">IF(I721 &gt;31,0.01,0)</f>
        <v>0</v>
      </c>
      <c r="L721" s="7" t="n">
        <f aca="false">J721-(J721*K721)</f>
        <v>22145.37</v>
      </c>
      <c r="M721" s="6" t="n">
        <f aca="false">IF(I721&gt;31,J721-O721,J721)</f>
        <v>22145.37</v>
      </c>
      <c r="N721" s="1" t="s">
        <v>16</v>
      </c>
      <c r="O721" s="1" t="n">
        <v>13.99</v>
      </c>
      <c r="P721" s="1" t="n">
        <f aca="false">IF(N721="Delivery Truck",J721-O721,J721)</f>
        <v>22145.37</v>
      </c>
    </row>
    <row r="722" customFormat="false" ht="13.8" hidden="false" customHeight="false" outlineLevel="0" collapsed="false">
      <c r="D722" s="1" t="n">
        <v>39652</v>
      </c>
      <c r="E722" s="5" t="n">
        <v>41033</v>
      </c>
      <c r="F722" s="1" t="s">
        <v>15</v>
      </c>
      <c r="G722" s="1" t="n">
        <v>5</v>
      </c>
      <c r="H722" s="6" t="str">
        <f aca="false">IF(G722&gt;=30,"Large",IF(G722&lt;=15,"Small","Medium"))</f>
        <v>Small</v>
      </c>
      <c r="I722" s="6" t="n">
        <f aca="false">VLOOKUP(G722,$A$3:$B$12,1)</f>
        <v>1</v>
      </c>
      <c r="J722" s="1" t="n">
        <v>14.61</v>
      </c>
      <c r="K722" s="6" t="n">
        <f aca="false">IF(I722 &gt;31,0.01,0)</f>
        <v>0</v>
      </c>
      <c r="L722" s="7" t="n">
        <f aca="false">J722-(J722*K722)</f>
        <v>14.61</v>
      </c>
      <c r="M722" s="6" t="n">
        <f aca="false">IF(I722&gt;31,J722-O722,J722)</f>
        <v>14.61</v>
      </c>
      <c r="N722" s="1" t="s">
        <v>16</v>
      </c>
      <c r="O722" s="1" t="n">
        <v>0.5</v>
      </c>
      <c r="P722" s="1" t="n">
        <f aca="false">IF(N722="Delivery Truck",J722-O722,J722)</f>
        <v>14.61</v>
      </c>
    </row>
    <row r="723" customFormat="false" ht="13.8" hidden="false" customHeight="false" outlineLevel="0" collapsed="false">
      <c r="D723" s="1" t="n">
        <v>10470</v>
      </c>
      <c r="E723" s="5" t="n">
        <v>41033</v>
      </c>
      <c r="F723" s="1" t="s">
        <v>15</v>
      </c>
      <c r="G723" s="1" t="n">
        <v>8</v>
      </c>
      <c r="H723" s="6" t="str">
        <f aca="false">IF(G723&gt;=30,"Large",IF(G723&lt;=15,"Small","Medium"))</f>
        <v>Small</v>
      </c>
      <c r="I723" s="6" t="n">
        <f aca="false">VLOOKUP(G723,$A$3:$B$12,1)</f>
        <v>6</v>
      </c>
      <c r="J723" s="1" t="n">
        <v>137.26</v>
      </c>
      <c r="K723" s="6" t="n">
        <f aca="false">IF(I723 &gt;31,0.01,0)</f>
        <v>0</v>
      </c>
      <c r="L723" s="7" t="n">
        <f aca="false">J723-(J723*K723)</f>
        <v>137.26</v>
      </c>
      <c r="M723" s="6" t="n">
        <f aca="false">IF(I723&gt;31,J723-O723,J723)</f>
        <v>137.26</v>
      </c>
      <c r="N723" s="1" t="s">
        <v>16</v>
      </c>
      <c r="O723" s="1" t="n">
        <v>13.18</v>
      </c>
      <c r="P723" s="1" t="n">
        <f aca="false">IF(N723="Delivery Truck",J723-O723,J723)</f>
        <v>137.26</v>
      </c>
    </row>
    <row r="724" customFormat="false" ht="13.8" hidden="false" customHeight="false" outlineLevel="0" collapsed="false">
      <c r="D724" s="1" t="n">
        <v>10470</v>
      </c>
      <c r="E724" s="5" t="n">
        <v>41033</v>
      </c>
      <c r="F724" s="1" t="s">
        <v>15</v>
      </c>
      <c r="G724" s="1" t="n">
        <v>20</v>
      </c>
      <c r="H724" s="6" t="str">
        <f aca="false">IF(G724&gt;=30,"Large",IF(G724&lt;=15,"Small","Medium"))</f>
        <v>Medium</v>
      </c>
      <c r="I724" s="6" t="n">
        <f aca="false">VLOOKUP(G724,$A$3:$B$12,1)</f>
        <v>16</v>
      </c>
      <c r="J724" s="1" t="n">
        <v>2913.1455</v>
      </c>
      <c r="K724" s="6" t="n">
        <f aca="false">IF(I724 &gt;31,0.01,0)</f>
        <v>0</v>
      </c>
      <c r="L724" s="7" t="n">
        <f aca="false">J724-(J724*K724)</f>
        <v>2913.1455</v>
      </c>
      <c r="M724" s="6" t="n">
        <f aca="false">IF(I724&gt;31,J724-O724,J724)</f>
        <v>2913.1455</v>
      </c>
      <c r="N724" s="1" t="s">
        <v>16</v>
      </c>
      <c r="O724" s="1" t="n">
        <v>4.99</v>
      </c>
      <c r="P724" s="1" t="n">
        <f aca="false">IF(N724="Delivery Truck",J724-O724,J724)</f>
        <v>2913.1455</v>
      </c>
    </row>
    <row r="725" customFormat="false" ht="13.8" hidden="false" customHeight="false" outlineLevel="0" collapsed="false">
      <c r="D725" s="1" t="n">
        <v>39652</v>
      </c>
      <c r="E725" s="5" t="n">
        <v>41033</v>
      </c>
      <c r="F725" s="1" t="s">
        <v>15</v>
      </c>
      <c r="G725" s="1" t="n">
        <v>4</v>
      </c>
      <c r="H725" s="6" t="str">
        <f aca="false">IF(G725&gt;=30,"Large",IF(G725&lt;=15,"Small","Medium"))</f>
        <v>Small</v>
      </c>
      <c r="I725" s="6" t="n">
        <f aca="false">VLOOKUP(G725,$A$3:$B$12,1)</f>
        <v>1</v>
      </c>
      <c r="J725" s="1" t="n">
        <v>665.7625</v>
      </c>
      <c r="K725" s="6" t="n">
        <f aca="false">IF(I725 &gt;31,0.01,0)</f>
        <v>0</v>
      </c>
      <c r="L725" s="7" t="n">
        <f aca="false">J725-(J725*K725)</f>
        <v>665.7625</v>
      </c>
      <c r="M725" s="6" t="n">
        <f aca="false">IF(I725&gt;31,J725-O725,J725)</f>
        <v>665.7625</v>
      </c>
      <c r="N725" s="1" t="s">
        <v>16</v>
      </c>
      <c r="O725" s="1" t="n">
        <v>8.99</v>
      </c>
      <c r="P725" s="1" t="n">
        <f aca="false">IF(N725="Delivery Truck",J725-O725,J725)</f>
        <v>665.7625</v>
      </c>
    </row>
    <row r="726" customFormat="false" ht="13.8" hidden="false" customHeight="false" outlineLevel="0" collapsed="false">
      <c r="D726" s="1" t="n">
        <v>10470</v>
      </c>
      <c r="E726" s="5" t="n">
        <v>41033</v>
      </c>
      <c r="F726" s="1" t="s">
        <v>15</v>
      </c>
      <c r="G726" s="1" t="n">
        <v>40</v>
      </c>
      <c r="H726" s="6" t="str">
        <f aca="false">IF(G726&gt;=30,"Large",IF(G726&lt;=15,"Small","Medium"))</f>
        <v>Large</v>
      </c>
      <c r="I726" s="6" t="n">
        <f aca="false">VLOOKUP(G726,$A$3:$B$12,1)</f>
        <v>36</v>
      </c>
      <c r="J726" s="1" t="n">
        <v>1757.43</v>
      </c>
      <c r="K726" s="6" t="n">
        <f aca="false">IF(I726 &gt;31,0.01,0)</f>
        <v>0.01</v>
      </c>
      <c r="L726" s="7" t="n">
        <f aca="false">J726-(J726*K726)</f>
        <v>1739.8557</v>
      </c>
      <c r="M726" s="6" t="n">
        <f aca="false">IF(I726&gt;31,J726-O726,J726)</f>
        <v>1753.93</v>
      </c>
      <c r="N726" s="1" t="s">
        <v>21</v>
      </c>
      <c r="O726" s="1" t="n">
        <v>3.5</v>
      </c>
      <c r="P726" s="1" t="n">
        <f aca="false">IF(N726="Delivery Truck",J726-O726,J726)</f>
        <v>1757.43</v>
      </c>
    </row>
    <row r="727" customFormat="false" ht="13.8" hidden="false" customHeight="false" outlineLevel="0" collapsed="false">
      <c r="D727" s="1" t="n">
        <v>10470</v>
      </c>
      <c r="E727" s="5" t="n">
        <v>41033</v>
      </c>
      <c r="F727" s="1" t="s">
        <v>23</v>
      </c>
      <c r="G727" s="1" t="n">
        <v>35</v>
      </c>
      <c r="H727" s="6" t="str">
        <f aca="false">IF(G727&gt;=30,"Large",IF(G727&lt;=15,"Small","Medium"))</f>
        <v>Large</v>
      </c>
      <c r="I727" s="6" t="n">
        <f aca="false">VLOOKUP(G727,$A$3:$B$12,1)</f>
        <v>31</v>
      </c>
      <c r="J727" s="1" t="n">
        <v>246.98</v>
      </c>
      <c r="K727" s="6" t="n">
        <f aca="false">IF(I727 &gt;31,0.01,0)</f>
        <v>0</v>
      </c>
      <c r="L727" s="7" t="n">
        <f aca="false">J727-(J727*K727)</f>
        <v>246.98</v>
      </c>
      <c r="M727" s="6" t="n">
        <f aca="false">IF(I727&gt;31,J727-O727,J727)</f>
        <v>246.98</v>
      </c>
      <c r="N727" s="1" t="s">
        <v>16</v>
      </c>
      <c r="O727" s="1" t="n">
        <v>5.21</v>
      </c>
      <c r="P727" s="1" t="n">
        <f aca="false">IF(N727="Delivery Truck",J727-O727,J727)</f>
        <v>246.98</v>
      </c>
    </row>
    <row r="728" customFormat="false" ht="13.8" hidden="false" customHeight="false" outlineLevel="0" collapsed="false">
      <c r="D728" s="1" t="n">
        <v>9409</v>
      </c>
      <c r="E728" s="5" t="n">
        <v>41034</v>
      </c>
      <c r="F728" s="1" t="s">
        <v>23</v>
      </c>
      <c r="G728" s="1" t="n">
        <v>12</v>
      </c>
      <c r="H728" s="6" t="str">
        <f aca="false">IF(G728&gt;=30,"Large",IF(G728&lt;=15,"Small","Medium"))</f>
        <v>Small</v>
      </c>
      <c r="I728" s="6" t="n">
        <f aca="false">VLOOKUP(G728,$A$3:$B$12,1)</f>
        <v>11</v>
      </c>
      <c r="J728" s="1" t="n">
        <v>1712.66</v>
      </c>
      <c r="K728" s="6" t="n">
        <f aca="false">IF(I728 &gt;31,0.01,0)</f>
        <v>0</v>
      </c>
      <c r="L728" s="7" t="n">
        <f aca="false">J728-(J728*K728)</f>
        <v>1712.66</v>
      </c>
      <c r="M728" s="6" t="n">
        <f aca="false">IF(I728&gt;31,J728-O728,J728)</f>
        <v>1712.66</v>
      </c>
      <c r="N728" s="1" t="s">
        <v>16</v>
      </c>
      <c r="O728" s="1" t="n">
        <v>4</v>
      </c>
      <c r="P728" s="1" t="n">
        <f aca="false">IF(N728="Delivery Truck",J728-O728,J728)</f>
        <v>1712.66</v>
      </c>
    </row>
    <row r="729" customFormat="false" ht="13.8" hidden="false" customHeight="false" outlineLevel="0" collapsed="false">
      <c r="D729" s="1" t="n">
        <v>16257</v>
      </c>
      <c r="E729" s="5" t="n">
        <v>41034</v>
      </c>
      <c r="F729" s="1" t="s">
        <v>30</v>
      </c>
      <c r="G729" s="1" t="n">
        <v>16</v>
      </c>
      <c r="H729" s="6" t="str">
        <f aca="false">IF(G729&gt;=30,"Large",IF(G729&lt;=15,"Small","Medium"))</f>
        <v>Medium</v>
      </c>
      <c r="I729" s="6" t="n">
        <f aca="false">VLOOKUP(G729,$A$3:$B$12,1)</f>
        <v>16</v>
      </c>
      <c r="J729" s="1" t="n">
        <v>102.73</v>
      </c>
      <c r="K729" s="6" t="n">
        <f aca="false">IF(I729 &gt;31,0.01,0)</f>
        <v>0</v>
      </c>
      <c r="L729" s="7" t="n">
        <f aca="false">J729-(J729*K729)</f>
        <v>102.73</v>
      </c>
      <c r="M729" s="6" t="n">
        <f aca="false">IF(I729&gt;31,J729-O729,J729)</f>
        <v>102.73</v>
      </c>
      <c r="N729" s="1" t="s">
        <v>16</v>
      </c>
      <c r="O729" s="1" t="n">
        <v>2.5</v>
      </c>
      <c r="P729" s="1" t="n">
        <f aca="false">IF(N729="Delivery Truck",J729-O729,J729)</f>
        <v>102.73</v>
      </c>
    </row>
    <row r="730" customFormat="false" ht="13.8" hidden="false" customHeight="false" outlineLevel="0" collapsed="false">
      <c r="D730" s="1" t="n">
        <v>2023</v>
      </c>
      <c r="E730" s="5" t="n">
        <v>41034</v>
      </c>
      <c r="F730" s="1" t="s">
        <v>15</v>
      </c>
      <c r="G730" s="1" t="n">
        <v>4</v>
      </c>
      <c r="H730" s="6" t="str">
        <f aca="false">IF(G730&gt;=30,"Large",IF(G730&lt;=15,"Small","Medium"))</f>
        <v>Small</v>
      </c>
      <c r="I730" s="6" t="n">
        <f aca="false">VLOOKUP(G730,$A$3:$B$12,1)</f>
        <v>1</v>
      </c>
      <c r="J730" s="1" t="n">
        <v>294.89</v>
      </c>
      <c r="K730" s="6" t="n">
        <f aca="false">IF(I730 &gt;31,0.01,0)</f>
        <v>0</v>
      </c>
      <c r="L730" s="7" t="n">
        <f aca="false">J730-(J730*K730)</f>
        <v>294.89</v>
      </c>
      <c r="M730" s="6" t="n">
        <f aca="false">IF(I730&gt;31,J730-O730,J730)</f>
        <v>294.89</v>
      </c>
      <c r="N730" s="1" t="s">
        <v>16</v>
      </c>
      <c r="O730" s="1" t="n">
        <v>12.14</v>
      </c>
      <c r="P730" s="1" t="n">
        <f aca="false">IF(N730="Delivery Truck",J730-O730,J730)</f>
        <v>294.89</v>
      </c>
    </row>
    <row r="731" customFormat="false" ht="13.8" hidden="false" customHeight="false" outlineLevel="0" collapsed="false">
      <c r="D731" s="1" t="n">
        <v>48197</v>
      </c>
      <c r="E731" s="5" t="n">
        <v>41034</v>
      </c>
      <c r="F731" s="1" t="s">
        <v>30</v>
      </c>
      <c r="G731" s="1" t="n">
        <v>32</v>
      </c>
      <c r="H731" s="6" t="str">
        <f aca="false">IF(G731&gt;=30,"Large",IF(G731&lt;=15,"Small","Medium"))</f>
        <v>Large</v>
      </c>
      <c r="I731" s="6" t="n">
        <f aca="false">VLOOKUP(G731,$A$3:$B$12,1)</f>
        <v>31</v>
      </c>
      <c r="J731" s="1" t="n">
        <v>1282.49</v>
      </c>
      <c r="K731" s="6" t="n">
        <f aca="false">IF(I731 &gt;31,0.01,0)</f>
        <v>0</v>
      </c>
      <c r="L731" s="7" t="n">
        <f aca="false">J731-(J731*K731)</f>
        <v>1282.49</v>
      </c>
      <c r="M731" s="6" t="n">
        <f aca="false">IF(I731&gt;31,J731-O731,J731)</f>
        <v>1282.49</v>
      </c>
      <c r="N731" s="1" t="s">
        <v>16</v>
      </c>
      <c r="O731" s="1" t="n">
        <v>14.45</v>
      </c>
      <c r="P731" s="1" t="n">
        <f aca="false">IF(N731="Delivery Truck",J731-O731,J731)</f>
        <v>1282.49</v>
      </c>
    </row>
    <row r="732" customFormat="false" ht="13.8" hidden="false" customHeight="false" outlineLevel="0" collapsed="false">
      <c r="D732" s="1" t="n">
        <v>53477</v>
      </c>
      <c r="E732" s="5" t="n">
        <v>41034</v>
      </c>
      <c r="F732" s="1" t="s">
        <v>34</v>
      </c>
      <c r="G732" s="1" t="n">
        <v>27</v>
      </c>
      <c r="H732" s="6" t="str">
        <f aca="false">IF(G732&gt;=30,"Large",IF(G732&lt;=15,"Small","Medium"))</f>
        <v>Medium</v>
      </c>
      <c r="I732" s="6" t="n">
        <f aca="false">VLOOKUP(G732,$A$3:$B$12,1)</f>
        <v>26</v>
      </c>
      <c r="J732" s="1" t="n">
        <v>8161.93</v>
      </c>
      <c r="K732" s="6" t="n">
        <f aca="false">IF(I732 &gt;31,0.01,0)</f>
        <v>0</v>
      </c>
      <c r="L732" s="7" t="n">
        <f aca="false">J732-(J732*K732)</f>
        <v>8161.93</v>
      </c>
      <c r="M732" s="6" t="n">
        <f aca="false">IF(I732&gt;31,J732-O732,J732)</f>
        <v>8161.93</v>
      </c>
      <c r="N732" s="1" t="s">
        <v>13</v>
      </c>
      <c r="O732" s="1" t="n">
        <v>64.73</v>
      </c>
      <c r="P732" s="1" t="n">
        <f aca="false">IF(N732="Delivery Truck",J732-O732,J732)</f>
        <v>8097.2</v>
      </c>
    </row>
    <row r="733" customFormat="false" ht="13.8" hidden="false" customHeight="false" outlineLevel="0" collapsed="false">
      <c r="D733" s="1" t="n">
        <v>2023</v>
      </c>
      <c r="E733" s="5" t="n">
        <v>41034</v>
      </c>
      <c r="F733" s="1" t="s">
        <v>15</v>
      </c>
      <c r="G733" s="1" t="n">
        <v>50</v>
      </c>
      <c r="H733" s="6" t="str">
        <f aca="false">IF(G733&gt;=30,"Large",IF(G733&lt;=15,"Small","Medium"))</f>
        <v>Large</v>
      </c>
      <c r="I733" s="6" t="n">
        <f aca="false">VLOOKUP(G733,$A$3:$B$12,1)</f>
        <v>46</v>
      </c>
      <c r="J733" s="1" t="n">
        <v>246.57</v>
      </c>
      <c r="K733" s="6" t="n">
        <f aca="false">IF(I733 &gt;31,0.01,0)</f>
        <v>0.01</v>
      </c>
      <c r="L733" s="7" t="n">
        <f aca="false">J733-(J733*K733)</f>
        <v>244.1043</v>
      </c>
      <c r="M733" s="6" t="n">
        <f aca="false">IF(I733&gt;31,J733-O733,J733)</f>
        <v>241.08</v>
      </c>
      <c r="N733" s="1" t="s">
        <v>16</v>
      </c>
      <c r="O733" s="1" t="n">
        <v>5.49</v>
      </c>
      <c r="P733" s="1" t="n">
        <f aca="false">IF(N733="Delivery Truck",J733-O733,J733)</f>
        <v>246.57</v>
      </c>
    </row>
    <row r="734" customFormat="false" ht="13.8" hidden="false" customHeight="false" outlineLevel="0" collapsed="false">
      <c r="D734" s="1" t="n">
        <v>53477</v>
      </c>
      <c r="E734" s="5" t="n">
        <v>41034</v>
      </c>
      <c r="F734" s="1" t="s">
        <v>34</v>
      </c>
      <c r="G734" s="1" t="n">
        <v>36</v>
      </c>
      <c r="H734" s="6" t="str">
        <f aca="false">IF(G734&gt;=30,"Large",IF(G734&lt;=15,"Small","Medium"))</f>
        <v>Large</v>
      </c>
      <c r="I734" s="6" t="n">
        <f aca="false">VLOOKUP(G734,$A$3:$B$12,1)</f>
        <v>36</v>
      </c>
      <c r="J734" s="1" t="n">
        <v>1314.65</v>
      </c>
      <c r="K734" s="6" t="n">
        <f aca="false">IF(I734 &gt;31,0.01,0)</f>
        <v>0.01</v>
      </c>
      <c r="L734" s="7" t="n">
        <f aca="false">J734-(J734*K734)</f>
        <v>1301.5035</v>
      </c>
      <c r="M734" s="6" t="n">
        <f aca="false">IF(I734&gt;31,J734-O734,J734)</f>
        <v>1309.57</v>
      </c>
      <c r="N734" s="1" t="s">
        <v>16</v>
      </c>
      <c r="O734" s="1" t="n">
        <v>5.08</v>
      </c>
      <c r="P734" s="1" t="n">
        <f aca="false">IF(N734="Delivery Truck",J734-O734,J734)</f>
        <v>1314.65</v>
      </c>
    </row>
    <row r="735" customFormat="false" ht="13.8" hidden="false" customHeight="false" outlineLevel="0" collapsed="false">
      <c r="D735" s="1" t="n">
        <v>53477</v>
      </c>
      <c r="E735" s="5" t="n">
        <v>41034</v>
      </c>
      <c r="F735" s="1" t="s">
        <v>34</v>
      </c>
      <c r="G735" s="1" t="n">
        <v>32</v>
      </c>
      <c r="H735" s="6" t="str">
        <f aca="false">IF(G735&gt;=30,"Large",IF(G735&lt;=15,"Small","Medium"))</f>
        <v>Large</v>
      </c>
      <c r="I735" s="6" t="n">
        <f aca="false">VLOOKUP(G735,$A$3:$B$12,1)</f>
        <v>31</v>
      </c>
      <c r="J735" s="1" t="n">
        <v>3114.05</v>
      </c>
      <c r="K735" s="6" t="n">
        <f aca="false">IF(I735 &gt;31,0.01,0)</f>
        <v>0</v>
      </c>
      <c r="L735" s="7" t="n">
        <f aca="false">J735-(J735*K735)</f>
        <v>3114.05</v>
      </c>
      <c r="M735" s="6" t="n">
        <f aca="false">IF(I735&gt;31,J735-O735,J735)</f>
        <v>3114.05</v>
      </c>
      <c r="N735" s="1" t="s">
        <v>13</v>
      </c>
      <c r="O735" s="1" t="n">
        <v>74.35</v>
      </c>
      <c r="P735" s="1" t="n">
        <f aca="false">IF(N735="Delivery Truck",J735-O735,J735)</f>
        <v>3039.7</v>
      </c>
    </row>
    <row r="736" customFormat="false" ht="13.8" hidden="false" customHeight="false" outlineLevel="0" collapsed="false">
      <c r="D736" s="1" t="n">
        <v>53477</v>
      </c>
      <c r="E736" s="5" t="n">
        <v>41034</v>
      </c>
      <c r="F736" s="1" t="s">
        <v>34</v>
      </c>
      <c r="G736" s="1" t="n">
        <v>28</v>
      </c>
      <c r="H736" s="6" t="str">
        <f aca="false">IF(G736&gt;=30,"Large",IF(G736&lt;=15,"Small","Medium"))</f>
        <v>Medium</v>
      </c>
      <c r="I736" s="6" t="n">
        <f aca="false">VLOOKUP(G736,$A$3:$B$12,1)</f>
        <v>26</v>
      </c>
      <c r="J736" s="1" t="n">
        <v>4479.16</v>
      </c>
      <c r="K736" s="6" t="n">
        <f aca="false">IF(I736 &gt;31,0.01,0)</f>
        <v>0</v>
      </c>
      <c r="L736" s="7" t="n">
        <f aca="false">J736-(J736*K736)</f>
        <v>4479.16</v>
      </c>
      <c r="M736" s="6" t="n">
        <f aca="false">IF(I736&gt;31,J736-O736,J736)</f>
        <v>4479.16</v>
      </c>
      <c r="N736" s="1" t="s">
        <v>16</v>
      </c>
      <c r="O736" s="1" t="n">
        <v>19.99</v>
      </c>
      <c r="P736" s="1" t="n">
        <f aca="false">IF(N736="Delivery Truck",J736-O736,J736)</f>
        <v>4479.16</v>
      </c>
    </row>
    <row r="737" customFormat="false" ht="13.8" hidden="false" customHeight="false" outlineLevel="0" collapsed="false">
      <c r="D737" s="1" t="n">
        <v>21796</v>
      </c>
      <c r="E737" s="5" t="n">
        <v>41035</v>
      </c>
      <c r="F737" s="1" t="s">
        <v>15</v>
      </c>
      <c r="G737" s="1" t="n">
        <v>2</v>
      </c>
      <c r="H737" s="6" t="str">
        <f aca="false">IF(G737&gt;=30,"Large",IF(G737&lt;=15,"Small","Medium"))</f>
        <v>Small</v>
      </c>
      <c r="I737" s="6" t="n">
        <f aca="false">VLOOKUP(G737,$A$3:$B$12,1)</f>
        <v>1</v>
      </c>
      <c r="J737" s="1" t="n">
        <v>40.8255</v>
      </c>
      <c r="K737" s="6" t="n">
        <f aca="false">IF(I737 &gt;31,0.01,0)</f>
        <v>0</v>
      </c>
      <c r="L737" s="7" t="n">
        <f aca="false">J737-(J737*K737)</f>
        <v>40.8255</v>
      </c>
      <c r="M737" s="6" t="n">
        <f aca="false">IF(I737&gt;31,J737-O737,J737)</f>
        <v>40.8255</v>
      </c>
      <c r="N737" s="1" t="s">
        <v>16</v>
      </c>
      <c r="O737" s="1" t="n">
        <v>4.81</v>
      </c>
      <c r="P737" s="1" t="n">
        <f aca="false">IF(N737="Delivery Truck",J737-O737,J737)</f>
        <v>40.8255</v>
      </c>
    </row>
    <row r="738" customFormat="false" ht="13.8" hidden="false" customHeight="false" outlineLevel="0" collapsed="false">
      <c r="D738" s="1" t="n">
        <v>27265</v>
      </c>
      <c r="E738" s="5" t="n">
        <v>41035</v>
      </c>
      <c r="F738" s="1" t="s">
        <v>23</v>
      </c>
      <c r="G738" s="1" t="n">
        <v>49</v>
      </c>
      <c r="H738" s="6" t="str">
        <f aca="false">IF(G738&gt;=30,"Large",IF(G738&lt;=15,"Small","Medium"))</f>
        <v>Large</v>
      </c>
      <c r="I738" s="6" t="n">
        <f aca="false">VLOOKUP(G738,$A$3:$B$12,1)</f>
        <v>46</v>
      </c>
      <c r="J738" s="1" t="n">
        <v>401.39</v>
      </c>
      <c r="K738" s="6" t="n">
        <f aca="false">IF(I738 &gt;31,0.01,0)</f>
        <v>0.01</v>
      </c>
      <c r="L738" s="7" t="n">
        <f aca="false">J738-(J738*K738)</f>
        <v>397.3761</v>
      </c>
      <c r="M738" s="6" t="n">
        <f aca="false">IF(I738&gt;31,J738-O738,J738)</f>
        <v>400.43</v>
      </c>
      <c r="N738" s="1" t="s">
        <v>21</v>
      </c>
      <c r="O738" s="1" t="n">
        <v>0.96</v>
      </c>
      <c r="P738" s="1" t="n">
        <f aca="false">IF(N738="Delivery Truck",J738-O738,J738)</f>
        <v>401.39</v>
      </c>
    </row>
    <row r="739" customFormat="false" ht="13.8" hidden="false" customHeight="false" outlineLevel="0" collapsed="false">
      <c r="D739" s="1" t="n">
        <v>6785</v>
      </c>
      <c r="E739" s="5" t="n">
        <v>41035</v>
      </c>
      <c r="F739" s="1" t="s">
        <v>19</v>
      </c>
      <c r="G739" s="1" t="n">
        <v>7</v>
      </c>
      <c r="H739" s="6" t="str">
        <f aca="false">IF(G739&gt;=30,"Large",IF(G739&lt;=15,"Small","Medium"))</f>
        <v>Small</v>
      </c>
      <c r="I739" s="6" t="n">
        <f aca="false">VLOOKUP(G739,$A$3:$B$12,1)</f>
        <v>6</v>
      </c>
      <c r="J739" s="1" t="n">
        <v>181.32</v>
      </c>
      <c r="K739" s="6" t="n">
        <f aca="false">IF(I739 &gt;31,0.01,0)</f>
        <v>0</v>
      </c>
      <c r="L739" s="7" t="n">
        <f aca="false">J739-(J739*K739)</f>
        <v>181.32</v>
      </c>
      <c r="M739" s="6" t="n">
        <f aca="false">IF(I739&gt;31,J739-O739,J739)</f>
        <v>181.32</v>
      </c>
      <c r="N739" s="1" t="s">
        <v>16</v>
      </c>
      <c r="O739" s="1" t="n">
        <v>8.99</v>
      </c>
      <c r="P739" s="1" t="n">
        <f aca="false">IF(N739="Delivery Truck",J739-O739,J739)</f>
        <v>181.32</v>
      </c>
    </row>
    <row r="740" customFormat="false" ht="13.8" hidden="false" customHeight="false" outlineLevel="0" collapsed="false">
      <c r="D740" s="1" t="n">
        <v>8679</v>
      </c>
      <c r="E740" s="5" t="n">
        <v>41035</v>
      </c>
      <c r="F740" s="1" t="s">
        <v>19</v>
      </c>
      <c r="G740" s="1" t="n">
        <v>46</v>
      </c>
      <c r="H740" s="6" t="str">
        <f aca="false">IF(G740&gt;=30,"Large",IF(G740&lt;=15,"Small","Medium"))</f>
        <v>Large</v>
      </c>
      <c r="I740" s="6" t="n">
        <f aca="false">VLOOKUP(G740,$A$3:$B$12,1)</f>
        <v>46</v>
      </c>
      <c r="J740" s="1" t="n">
        <v>446.06</v>
      </c>
      <c r="K740" s="6" t="n">
        <f aca="false">IF(I740 &gt;31,0.01,0)</f>
        <v>0.01</v>
      </c>
      <c r="L740" s="7" t="n">
        <f aca="false">J740-(J740*K740)</f>
        <v>441.5994</v>
      </c>
      <c r="M740" s="6" t="n">
        <f aca="false">IF(I740&gt;31,J740-O740,J740)</f>
        <v>443.91</v>
      </c>
      <c r="N740" s="1" t="s">
        <v>16</v>
      </c>
      <c r="O740" s="1" t="n">
        <v>2.15</v>
      </c>
      <c r="P740" s="1" t="n">
        <f aca="false">IF(N740="Delivery Truck",J740-O740,J740)</f>
        <v>446.06</v>
      </c>
    </row>
    <row r="741" customFormat="false" ht="13.8" hidden="false" customHeight="false" outlineLevel="0" collapsed="false">
      <c r="D741" s="1" t="n">
        <v>21796</v>
      </c>
      <c r="E741" s="5" t="n">
        <v>41035</v>
      </c>
      <c r="F741" s="1" t="s">
        <v>15</v>
      </c>
      <c r="G741" s="1" t="n">
        <v>46</v>
      </c>
      <c r="H741" s="6" t="str">
        <f aca="false">IF(G741&gt;=30,"Large",IF(G741&lt;=15,"Small","Medium"))</f>
        <v>Large</v>
      </c>
      <c r="I741" s="6" t="n">
        <f aca="false">VLOOKUP(G741,$A$3:$B$12,1)</f>
        <v>46</v>
      </c>
      <c r="J741" s="1" t="n">
        <v>4744.64</v>
      </c>
      <c r="K741" s="6" t="n">
        <f aca="false">IF(I741 &gt;31,0.01,0)</f>
        <v>0.01</v>
      </c>
      <c r="L741" s="7" t="n">
        <f aca="false">J741-(J741*K741)</f>
        <v>4697.1936</v>
      </c>
      <c r="M741" s="6" t="n">
        <f aca="false">IF(I741&gt;31,J741-O741,J741)</f>
        <v>4724.65</v>
      </c>
      <c r="N741" s="1" t="s">
        <v>16</v>
      </c>
      <c r="O741" s="1" t="n">
        <v>19.99</v>
      </c>
      <c r="P741" s="1" t="n">
        <f aca="false">IF(N741="Delivery Truck",J741-O741,J741)</f>
        <v>4744.64</v>
      </c>
    </row>
    <row r="742" customFormat="false" ht="13.8" hidden="false" customHeight="false" outlineLevel="0" collapsed="false">
      <c r="D742" s="1" t="n">
        <v>21796</v>
      </c>
      <c r="E742" s="5" t="n">
        <v>41035</v>
      </c>
      <c r="F742" s="1" t="s">
        <v>15</v>
      </c>
      <c r="G742" s="1" t="n">
        <v>41</v>
      </c>
      <c r="H742" s="6" t="str">
        <f aca="false">IF(G742&gt;=30,"Large",IF(G742&lt;=15,"Small","Medium"))</f>
        <v>Large</v>
      </c>
      <c r="I742" s="6" t="n">
        <f aca="false">VLOOKUP(G742,$A$3:$B$12,1)</f>
        <v>41</v>
      </c>
      <c r="J742" s="1" t="n">
        <v>607.13</v>
      </c>
      <c r="K742" s="6" t="n">
        <f aca="false">IF(I742 &gt;31,0.01,0)</f>
        <v>0.01</v>
      </c>
      <c r="L742" s="7" t="n">
        <f aca="false">J742-(J742*K742)</f>
        <v>601.0587</v>
      </c>
      <c r="M742" s="6" t="n">
        <f aca="false">IF(I742&gt;31,J742-O742,J742)</f>
        <v>605.74</v>
      </c>
      <c r="N742" s="1" t="s">
        <v>16</v>
      </c>
      <c r="O742" s="1" t="n">
        <v>1.39</v>
      </c>
      <c r="P742" s="1" t="n">
        <f aca="false">IF(N742="Delivery Truck",J742-O742,J742)</f>
        <v>607.13</v>
      </c>
    </row>
    <row r="743" customFormat="false" ht="13.8" hidden="false" customHeight="false" outlineLevel="0" collapsed="false">
      <c r="D743" s="1" t="n">
        <v>27265</v>
      </c>
      <c r="E743" s="5" t="n">
        <v>41035</v>
      </c>
      <c r="F743" s="1" t="s">
        <v>23</v>
      </c>
      <c r="G743" s="1" t="n">
        <v>36</v>
      </c>
      <c r="H743" s="6" t="str">
        <f aca="false">IF(G743&gt;=30,"Large",IF(G743&lt;=15,"Small","Medium"))</f>
        <v>Large</v>
      </c>
      <c r="I743" s="6" t="n">
        <f aca="false">VLOOKUP(G743,$A$3:$B$12,1)</f>
        <v>36</v>
      </c>
      <c r="J743" s="1" t="n">
        <v>5587.2</v>
      </c>
      <c r="K743" s="6" t="n">
        <f aca="false">IF(I743 &gt;31,0.01,0)</f>
        <v>0.01</v>
      </c>
      <c r="L743" s="7" t="n">
        <f aca="false">J743-(J743*K743)</f>
        <v>5531.328</v>
      </c>
      <c r="M743" s="6" t="n">
        <f aca="false">IF(I743&gt;31,J743-O743,J743)</f>
        <v>5567.21</v>
      </c>
      <c r="N743" s="1" t="s">
        <v>21</v>
      </c>
      <c r="O743" s="1" t="n">
        <v>19.99</v>
      </c>
      <c r="P743" s="1" t="n">
        <f aca="false">IF(N743="Delivery Truck",J743-O743,J743)</f>
        <v>5587.2</v>
      </c>
    </row>
    <row r="744" customFormat="false" ht="13.8" hidden="false" customHeight="false" outlineLevel="0" collapsed="false">
      <c r="D744" s="1" t="n">
        <v>27265</v>
      </c>
      <c r="E744" s="5" t="n">
        <v>41035</v>
      </c>
      <c r="F744" s="1" t="s">
        <v>23</v>
      </c>
      <c r="G744" s="1" t="n">
        <v>49</v>
      </c>
      <c r="H744" s="6" t="str">
        <f aca="false">IF(G744&gt;=30,"Large",IF(G744&lt;=15,"Small","Medium"))</f>
        <v>Large</v>
      </c>
      <c r="I744" s="6" t="n">
        <f aca="false">VLOOKUP(G744,$A$3:$B$12,1)</f>
        <v>46</v>
      </c>
      <c r="J744" s="1" t="n">
        <v>14981.74</v>
      </c>
      <c r="K744" s="6" t="n">
        <f aca="false">IF(I744 &gt;31,0.01,0)</f>
        <v>0.01</v>
      </c>
      <c r="L744" s="7" t="n">
        <f aca="false">J744-(J744*K744)</f>
        <v>14831.9226</v>
      </c>
      <c r="M744" s="6" t="n">
        <f aca="false">IF(I744&gt;31,J744-O744,J744)</f>
        <v>14970.1</v>
      </c>
      <c r="N744" s="1" t="s">
        <v>16</v>
      </c>
      <c r="O744" s="1" t="n">
        <v>11.64</v>
      </c>
      <c r="P744" s="1" t="n">
        <f aca="false">IF(N744="Delivery Truck",J744-O744,J744)</f>
        <v>14981.74</v>
      </c>
    </row>
    <row r="745" customFormat="false" ht="13.8" hidden="false" customHeight="false" outlineLevel="0" collapsed="false">
      <c r="D745" s="1" t="n">
        <v>22272</v>
      </c>
      <c r="E745" s="5" t="n">
        <v>41035</v>
      </c>
      <c r="F745" s="1" t="s">
        <v>34</v>
      </c>
      <c r="G745" s="1" t="n">
        <v>37</v>
      </c>
      <c r="H745" s="6" t="str">
        <f aca="false">IF(G745&gt;=30,"Large",IF(G745&lt;=15,"Small","Medium"))</f>
        <v>Large</v>
      </c>
      <c r="I745" s="6" t="n">
        <f aca="false">VLOOKUP(G745,$A$3:$B$12,1)</f>
        <v>36</v>
      </c>
      <c r="J745" s="1" t="n">
        <v>5382.24</v>
      </c>
      <c r="K745" s="6" t="n">
        <f aca="false">IF(I745 &gt;31,0.01,0)</f>
        <v>0.01</v>
      </c>
      <c r="L745" s="7" t="n">
        <f aca="false">J745-(J745*K745)</f>
        <v>5328.4176</v>
      </c>
      <c r="M745" s="6" t="n">
        <f aca="false">IF(I745&gt;31,J745-O745,J745)</f>
        <v>5378.24</v>
      </c>
      <c r="N745" s="1" t="s">
        <v>16</v>
      </c>
      <c r="O745" s="1" t="n">
        <v>4</v>
      </c>
      <c r="P745" s="1" t="n">
        <f aca="false">IF(N745="Delivery Truck",J745-O745,J745)</f>
        <v>5382.24</v>
      </c>
    </row>
    <row r="746" customFormat="false" ht="13.8" hidden="false" customHeight="false" outlineLevel="0" collapsed="false">
      <c r="D746" s="1" t="n">
        <v>22272</v>
      </c>
      <c r="E746" s="5" t="n">
        <v>41035</v>
      </c>
      <c r="F746" s="1" t="s">
        <v>34</v>
      </c>
      <c r="G746" s="1" t="n">
        <v>30</v>
      </c>
      <c r="H746" s="6" t="str">
        <f aca="false">IF(G746&gt;=30,"Large",IF(G746&lt;=15,"Small","Medium"))</f>
        <v>Large</v>
      </c>
      <c r="I746" s="6" t="n">
        <f aca="false">VLOOKUP(G746,$A$3:$B$12,1)</f>
        <v>26</v>
      </c>
      <c r="J746" s="1" t="n">
        <v>1035.95</v>
      </c>
      <c r="K746" s="6" t="n">
        <f aca="false">IF(I746 &gt;31,0.01,0)</f>
        <v>0</v>
      </c>
      <c r="L746" s="7" t="n">
        <f aca="false">J746-(J746*K746)</f>
        <v>1035.95</v>
      </c>
      <c r="M746" s="6" t="n">
        <f aca="false">IF(I746&gt;31,J746-O746,J746)</f>
        <v>1035.95</v>
      </c>
      <c r="N746" s="1" t="s">
        <v>16</v>
      </c>
      <c r="O746" s="1" t="n">
        <v>1.99</v>
      </c>
      <c r="P746" s="1" t="n">
        <f aca="false">IF(N746="Delivery Truck",J746-O746,J746)</f>
        <v>1035.95</v>
      </c>
    </row>
    <row r="747" customFormat="false" ht="13.8" hidden="false" customHeight="false" outlineLevel="0" collapsed="false">
      <c r="D747" s="1" t="n">
        <v>21796</v>
      </c>
      <c r="E747" s="5" t="n">
        <v>41035</v>
      </c>
      <c r="F747" s="1" t="s">
        <v>15</v>
      </c>
      <c r="G747" s="1" t="n">
        <v>31</v>
      </c>
      <c r="H747" s="6" t="str">
        <f aca="false">IF(G747&gt;=30,"Large",IF(G747&lt;=15,"Small","Medium"))</f>
        <v>Large</v>
      </c>
      <c r="I747" s="6" t="n">
        <f aca="false">VLOOKUP(G747,$A$3:$B$12,1)</f>
        <v>31</v>
      </c>
      <c r="J747" s="1" t="n">
        <v>34.22</v>
      </c>
      <c r="K747" s="6" t="n">
        <f aca="false">IF(I747 &gt;31,0.01,0)</f>
        <v>0</v>
      </c>
      <c r="L747" s="7" t="n">
        <f aca="false">J747-(J747*K747)</f>
        <v>34.22</v>
      </c>
      <c r="M747" s="6" t="n">
        <f aca="false">IF(I747&gt;31,J747-O747,J747)</f>
        <v>34.22</v>
      </c>
      <c r="N747" s="1" t="s">
        <v>16</v>
      </c>
      <c r="O747" s="1" t="n">
        <v>0.7</v>
      </c>
      <c r="P747" s="1" t="n">
        <f aca="false">IF(N747="Delivery Truck",J747-O747,J747)</f>
        <v>34.22</v>
      </c>
    </row>
    <row r="748" customFormat="false" ht="13.8" hidden="false" customHeight="false" outlineLevel="0" collapsed="false">
      <c r="D748" s="1" t="n">
        <v>46977</v>
      </c>
      <c r="E748" s="5" t="n">
        <v>41036</v>
      </c>
      <c r="F748" s="1" t="s">
        <v>19</v>
      </c>
      <c r="G748" s="1" t="n">
        <v>19</v>
      </c>
      <c r="H748" s="6" t="str">
        <f aca="false">IF(G748&gt;=30,"Large",IF(G748&lt;=15,"Small","Medium"))</f>
        <v>Medium</v>
      </c>
      <c r="I748" s="6" t="n">
        <f aca="false">VLOOKUP(G748,$A$3:$B$12,1)</f>
        <v>16</v>
      </c>
      <c r="J748" s="1" t="n">
        <v>2980.372</v>
      </c>
      <c r="K748" s="6" t="n">
        <f aca="false">IF(I748 &gt;31,0.01,0)</f>
        <v>0</v>
      </c>
      <c r="L748" s="7" t="n">
        <f aca="false">J748-(J748*K748)</f>
        <v>2980.372</v>
      </c>
      <c r="M748" s="6" t="n">
        <f aca="false">IF(I748&gt;31,J748-O748,J748)</f>
        <v>2980.372</v>
      </c>
      <c r="N748" s="1" t="s">
        <v>16</v>
      </c>
      <c r="O748" s="1" t="n">
        <v>8.99</v>
      </c>
      <c r="P748" s="1" t="n">
        <f aca="false">IF(N748="Delivery Truck",J748-O748,J748)</f>
        <v>2980.372</v>
      </c>
    </row>
    <row r="749" customFormat="false" ht="13.8" hidden="false" customHeight="false" outlineLevel="0" collapsed="false">
      <c r="D749" s="1" t="n">
        <v>130</v>
      </c>
      <c r="E749" s="5" t="n">
        <v>41036</v>
      </c>
      <c r="F749" s="1" t="s">
        <v>34</v>
      </c>
      <c r="G749" s="1" t="n">
        <v>3</v>
      </c>
      <c r="H749" s="6" t="str">
        <f aca="false">IF(G749&gt;=30,"Large",IF(G749&lt;=15,"Small","Medium"))</f>
        <v>Small</v>
      </c>
      <c r="I749" s="6" t="n">
        <f aca="false">VLOOKUP(G749,$A$3:$B$12,1)</f>
        <v>1</v>
      </c>
      <c r="J749" s="1" t="n">
        <v>461.89</v>
      </c>
      <c r="K749" s="6" t="n">
        <f aca="false">IF(I749 &gt;31,0.01,0)</f>
        <v>0</v>
      </c>
      <c r="L749" s="7" t="n">
        <f aca="false">J749-(J749*K749)</f>
        <v>461.89</v>
      </c>
      <c r="M749" s="6" t="n">
        <f aca="false">IF(I749&gt;31,J749-O749,J749)</f>
        <v>461.89</v>
      </c>
      <c r="N749" s="1" t="s">
        <v>21</v>
      </c>
      <c r="O749" s="1" t="n">
        <v>13.99</v>
      </c>
      <c r="P749" s="1" t="n">
        <f aca="false">IF(N749="Delivery Truck",J749-O749,J749)</f>
        <v>461.89</v>
      </c>
    </row>
    <row r="750" customFormat="false" ht="13.8" hidden="false" customHeight="false" outlineLevel="0" collapsed="false">
      <c r="D750" s="1" t="n">
        <v>130</v>
      </c>
      <c r="E750" s="5" t="n">
        <v>41036</v>
      </c>
      <c r="F750" s="1" t="s">
        <v>34</v>
      </c>
      <c r="G750" s="1" t="n">
        <v>23</v>
      </c>
      <c r="H750" s="6" t="str">
        <f aca="false">IF(G750&gt;=30,"Large",IF(G750&lt;=15,"Small","Medium"))</f>
        <v>Medium</v>
      </c>
      <c r="I750" s="6" t="n">
        <f aca="false">VLOOKUP(G750,$A$3:$B$12,1)</f>
        <v>21</v>
      </c>
      <c r="J750" s="1" t="n">
        <v>236.46</v>
      </c>
      <c r="K750" s="6" t="n">
        <f aca="false">IF(I750 &gt;31,0.01,0)</f>
        <v>0</v>
      </c>
      <c r="L750" s="7" t="n">
        <f aca="false">J750-(J750*K750)</f>
        <v>236.46</v>
      </c>
      <c r="M750" s="6" t="n">
        <f aca="false">IF(I750&gt;31,J750-O750,J750)</f>
        <v>236.46</v>
      </c>
      <c r="N750" s="1" t="s">
        <v>16</v>
      </c>
      <c r="O750" s="1" t="n">
        <v>9.45</v>
      </c>
      <c r="P750" s="1" t="n">
        <f aca="false">IF(N750="Delivery Truck",J750-O750,J750)</f>
        <v>236.46</v>
      </c>
    </row>
    <row r="751" customFormat="false" ht="13.8" hidden="false" customHeight="false" outlineLevel="0" collapsed="false">
      <c r="D751" s="1" t="n">
        <v>17862</v>
      </c>
      <c r="E751" s="5" t="n">
        <v>41036</v>
      </c>
      <c r="F751" s="1" t="s">
        <v>30</v>
      </c>
      <c r="G751" s="1" t="n">
        <v>31</v>
      </c>
      <c r="H751" s="6" t="str">
        <f aca="false">IF(G751&gt;=30,"Large",IF(G751&lt;=15,"Small","Medium"))</f>
        <v>Large</v>
      </c>
      <c r="I751" s="6" t="n">
        <f aca="false">VLOOKUP(G751,$A$3:$B$12,1)</f>
        <v>31</v>
      </c>
      <c r="J751" s="1" t="n">
        <v>67.88</v>
      </c>
      <c r="K751" s="6" t="n">
        <f aca="false">IF(I751 &gt;31,0.01,0)</f>
        <v>0</v>
      </c>
      <c r="L751" s="7" t="n">
        <f aca="false">J751-(J751*K751)</f>
        <v>67.88</v>
      </c>
      <c r="M751" s="6" t="n">
        <f aca="false">IF(I751&gt;31,J751-O751,J751)</f>
        <v>67.88</v>
      </c>
      <c r="N751" s="1" t="s">
        <v>21</v>
      </c>
      <c r="O751" s="1" t="n">
        <v>0.7</v>
      </c>
      <c r="P751" s="1" t="n">
        <f aca="false">IF(N751="Delivery Truck",J751-O751,J751)</f>
        <v>67.88</v>
      </c>
    </row>
    <row r="752" customFormat="false" ht="13.8" hidden="false" customHeight="false" outlineLevel="0" collapsed="false">
      <c r="D752" s="1" t="n">
        <v>46977</v>
      </c>
      <c r="E752" s="5" t="n">
        <v>41036</v>
      </c>
      <c r="F752" s="1" t="s">
        <v>19</v>
      </c>
      <c r="G752" s="1" t="n">
        <v>10</v>
      </c>
      <c r="H752" s="6" t="str">
        <f aca="false">IF(G752&gt;=30,"Large",IF(G752&lt;=15,"Small","Medium"))</f>
        <v>Small</v>
      </c>
      <c r="I752" s="6" t="n">
        <f aca="false">VLOOKUP(G752,$A$3:$B$12,1)</f>
        <v>6</v>
      </c>
      <c r="J752" s="1" t="n">
        <v>50.42</v>
      </c>
      <c r="K752" s="6" t="n">
        <f aca="false">IF(I752 &gt;31,0.01,0)</f>
        <v>0</v>
      </c>
      <c r="L752" s="7" t="n">
        <f aca="false">J752-(J752*K752)</f>
        <v>50.42</v>
      </c>
      <c r="M752" s="6" t="n">
        <f aca="false">IF(I752&gt;31,J752-O752,J752)</f>
        <v>50.42</v>
      </c>
      <c r="N752" s="1" t="s">
        <v>16</v>
      </c>
      <c r="O752" s="1" t="n">
        <v>1.49</v>
      </c>
      <c r="P752" s="1" t="n">
        <f aca="false">IF(N752="Delivery Truck",J752-O752,J752)</f>
        <v>50.42</v>
      </c>
    </row>
    <row r="753" customFormat="false" ht="13.8" hidden="false" customHeight="false" outlineLevel="0" collapsed="false">
      <c r="D753" s="1" t="n">
        <v>17862</v>
      </c>
      <c r="E753" s="5" t="n">
        <v>41036</v>
      </c>
      <c r="F753" s="1" t="s">
        <v>30</v>
      </c>
      <c r="G753" s="1" t="n">
        <v>1</v>
      </c>
      <c r="H753" s="6" t="str">
        <f aca="false">IF(G753&gt;=30,"Large",IF(G753&lt;=15,"Small","Medium"))</f>
        <v>Small</v>
      </c>
      <c r="I753" s="6" t="n">
        <f aca="false">VLOOKUP(G753,$A$3:$B$12,1)</f>
        <v>1</v>
      </c>
      <c r="J753" s="1" t="n">
        <v>28.73</v>
      </c>
      <c r="K753" s="6" t="n">
        <f aca="false">IF(I753 &gt;31,0.01,0)</f>
        <v>0</v>
      </c>
      <c r="L753" s="7" t="n">
        <f aca="false">J753-(J753*K753)</f>
        <v>28.73</v>
      </c>
      <c r="M753" s="6" t="n">
        <f aca="false">IF(I753&gt;31,J753-O753,J753)</f>
        <v>28.73</v>
      </c>
      <c r="N753" s="1" t="s">
        <v>16</v>
      </c>
      <c r="O753" s="1" t="n">
        <v>6.5</v>
      </c>
      <c r="P753" s="1" t="n">
        <f aca="false">IF(N753="Delivery Truck",J753-O753,J753)</f>
        <v>28.73</v>
      </c>
    </row>
    <row r="754" customFormat="false" ht="13.8" hidden="false" customHeight="false" outlineLevel="0" collapsed="false">
      <c r="D754" s="1" t="n">
        <v>58435</v>
      </c>
      <c r="E754" s="5" t="n">
        <v>41036</v>
      </c>
      <c r="F754" s="1" t="s">
        <v>15</v>
      </c>
      <c r="G754" s="1" t="n">
        <v>11</v>
      </c>
      <c r="H754" s="6" t="str">
        <f aca="false">IF(G754&gt;=30,"Large",IF(G754&lt;=15,"Small","Medium"))</f>
        <v>Small</v>
      </c>
      <c r="I754" s="6" t="n">
        <f aca="false">VLOOKUP(G754,$A$3:$B$12,1)</f>
        <v>11</v>
      </c>
      <c r="J754" s="1" t="n">
        <v>273.44</v>
      </c>
      <c r="K754" s="6" t="n">
        <f aca="false">IF(I754 &gt;31,0.01,0)</f>
        <v>0</v>
      </c>
      <c r="L754" s="7" t="n">
        <f aca="false">J754-(J754*K754)</f>
        <v>273.44</v>
      </c>
      <c r="M754" s="6" t="n">
        <f aca="false">IF(I754&gt;31,J754-O754,J754)</f>
        <v>273.44</v>
      </c>
      <c r="N754" s="1" t="s">
        <v>16</v>
      </c>
      <c r="O754" s="1" t="n">
        <v>15.1</v>
      </c>
      <c r="P754" s="1" t="n">
        <f aca="false">IF(N754="Delivery Truck",J754-O754,J754)</f>
        <v>273.44</v>
      </c>
    </row>
    <row r="755" customFormat="false" ht="13.8" hidden="false" customHeight="false" outlineLevel="0" collapsed="false">
      <c r="D755" s="1" t="n">
        <v>130</v>
      </c>
      <c r="E755" s="5" t="n">
        <v>41036</v>
      </c>
      <c r="F755" s="1" t="s">
        <v>34</v>
      </c>
      <c r="G755" s="1" t="n">
        <v>29</v>
      </c>
      <c r="H755" s="6" t="str">
        <f aca="false">IF(G755&gt;=30,"Large",IF(G755&lt;=15,"Small","Medium"))</f>
        <v>Medium</v>
      </c>
      <c r="I755" s="6" t="n">
        <f aca="false">VLOOKUP(G755,$A$3:$B$12,1)</f>
        <v>26</v>
      </c>
      <c r="J755" s="1" t="n">
        <v>575.11</v>
      </c>
      <c r="K755" s="6" t="n">
        <f aca="false">IF(I755 &gt;31,0.01,0)</f>
        <v>0</v>
      </c>
      <c r="L755" s="7" t="n">
        <f aca="false">J755-(J755*K755)</f>
        <v>575.11</v>
      </c>
      <c r="M755" s="6" t="n">
        <f aca="false">IF(I755&gt;31,J755-O755,J755)</f>
        <v>575.11</v>
      </c>
      <c r="N755" s="1" t="s">
        <v>16</v>
      </c>
      <c r="O755" s="1" t="n">
        <v>9.03</v>
      </c>
      <c r="P755" s="1" t="n">
        <f aca="false">IF(N755="Delivery Truck",J755-O755,J755)</f>
        <v>575.11</v>
      </c>
    </row>
    <row r="756" customFormat="false" ht="13.8" hidden="false" customHeight="false" outlineLevel="0" collapsed="false">
      <c r="D756" s="1" t="n">
        <v>30784</v>
      </c>
      <c r="E756" s="5" t="n">
        <v>41036</v>
      </c>
      <c r="F756" s="1" t="s">
        <v>19</v>
      </c>
      <c r="G756" s="1" t="n">
        <v>48</v>
      </c>
      <c r="H756" s="6" t="str">
        <f aca="false">IF(G756&gt;=30,"Large",IF(G756&lt;=15,"Small","Medium"))</f>
        <v>Large</v>
      </c>
      <c r="I756" s="6" t="n">
        <f aca="false">VLOOKUP(G756,$A$3:$B$12,1)</f>
        <v>46</v>
      </c>
      <c r="J756" s="1" t="n">
        <v>335.64</v>
      </c>
      <c r="K756" s="6" t="n">
        <f aca="false">IF(I756 &gt;31,0.01,0)</f>
        <v>0.01</v>
      </c>
      <c r="L756" s="7" t="n">
        <f aca="false">J756-(J756*K756)</f>
        <v>332.2836</v>
      </c>
      <c r="M756" s="6" t="n">
        <f aca="false">IF(I756&gt;31,J756-O756,J756)</f>
        <v>334.08</v>
      </c>
      <c r="N756" s="1" t="s">
        <v>16</v>
      </c>
      <c r="O756" s="1" t="n">
        <v>1.56</v>
      </c>
      <c r="P756" s="1" t="n">
        <f aca="false">IF(N756="Delivery Truck",J756-O756,J756)</f>
        <v>335.64</v>
      </c>
    </row>
    <row r="757" customFormat="false" ht="13.8" hidden="false" customHeight="false" outlineLevel="0" collapsed="false">
      <c r="D757" s="1" t="n">
        <v>30784</v>
      </c>
      <c r="E757" s="5" t="n">
        <v>41036</v>
      </c>
      <c r="F757" s="1" t="s">
        <v>19</v>
      </c>
      <c r="G757" s="1" t="n">
        <v>10</v>
      </c>
      <c r="H757" s="6" t="str">
        <f aca="false">IF(G757&gt;=30,"Large",IF(G757&lt;=15,"Small","Medium"))</f>
        <v>Small</v>
      </c>
      <c r="I757" s="6" t="n">
        <f aca="false">VLOOKUP(G757,$A$3:$B$12,1)</f>
        <v>6</v>
      </c>
      <c r="J757" s="1" t="n">
        <v>707.3</v>
      </c>
      <c r="K757" s="6" t="n">
        <f aca="false">IF(I757 &gt;31,0.01,0)</f>
        <v>0</v>
      </c>
      <c r="L757" s="7" t="n">
        <f aca="false">J757-(J757*K757)</f>
        <v>707.3</v>
      </c>
      <c r="M757" s="6" t="n">
        <f aca="false">IF(I757&gt;31,J757-O757,J757)</f>
        <v>707.3</v>
      </c>
      <c r="N757" s="1" t="s">
        <v>13</v>
      </c>
      <c r="O757" s="1" t="n">
        <v>26.74</v>
      </c>
      <c r="P757" s="1" t="n">
        <f aca="false">IF(N757="Delivery Truck",J757-O757,J757)</f>
        <v>680.56</v>
      </c>
    </row>
    <row r="758" customFormat="false" ht="13.8" hidden="false" customHeight="false" outlineLevel="0" collapsed="false">
      <c r="D758" s="1" t="n">
        <v>38437</v>
      </c>
      <c r="E758" s="5" t="n">
        <v>41037</v>
      </c>
      <c r="F758" s="1" t="s">
        <v>23</v>
      </c>
      <c r="G758" s="1" t="n">
        <v>19</v>
      </c>
      <c r="H758" s="6" t="str">
        <f aca="false">IF(G758&gt;=30,"Large",IF(G758&lt;=15,"Small","Medium"))</f>
        <v>Medium</v>
      </c>
      <c r="I758" s="6" t="n">
        <f aca="false">VLOOKUP(G758,$A$3:$B$12,1)</f>
        <v>16</v>
      </c>
      <c r="J758" s="1" t="n">
        <v>4201.47</v>
      </c>
      <c r="K758" s="6" t="n">
        <f aca="false">IF(I758 &gt;31,0.01,0)</f>
        <v>0</v>
      </c>
      <c r="L758" s="7" t="n">
        <f aca="false">J758-(J758*K758)</f>
        <v>4201.47</v>
      </c>
      <c r="M758" s="6" t="n">
        <f aca="false">IF(I758&gt;31,J758-O758,J758)</f>
        <v>4201.47</v>
      </c>
      <c r="N758" s="1" t="s">
        <v>13</v>
      </c>
      <c r="O758" s="1" t="n">
        <v>52.2</v>
      </c>
      <c r="P758" s="1" t="n">
        <f aca="false">IF(N758="Delivery Truck",J758-O758,J758)</f>
        <v>4149.27</v>
      </c>
    </row>
    <row r="759" customFormat="false" ht="13.8" hidden="false" customHeight="false" outlineLevel="0" collapsed="false">
      <c r="D759" s="1" t="n">
        <v>52673</v>
      </c>
      <c r="E759" s="5" t="n">
        <v>41037</v>
      </c>
      <c r="F759" s="1" t="s">
        <v>19</v>
      </c>
      <c r="G759" s="1" t="n">
        <v>4</v>
      </c>
      <c r="H759" s="6" t="str">
        <f aca="false">IF(G759&gt;=30,"Large",IF(G759&lt;=15,"Small","Medium"))</f>
        <v>Small</v>
      </c>
      <c r="I759" s="6" t="n">
        <f aca="false">VLOOKUP(G759,$A$3:$B$12,1)</f>
        <v>1</v>
      </c>
      <c r="J759" s="1" t="n">
        <v>26.41</v>
      </c>
      <c r="K759" s="6" t="n">
        <f aca="false">IF(I759 &gt;31,0.01,0)</f>
        <v>0</v>
      </c>
      <c r="L759" s="7" t="n">
        <f aca="false">J759-(J759*K759)</f>
        <v>26.41</v>
      </c>
      <c r="M759" s="6" t="n">
        <f aca="false">IF(I759&gt;31,J759-O759,J759)</f>
        <v>26.41</v>
      </c>
      <c r="N759" s="1" t="s">
        <v>16</v>
      </c>
      <c r="O759" s="1" t="n">
        <v>5.74</v>
      </c>
      <c r="P759" s="1" t="n">
        <f aca="false">IF(N759="Delivery Truck",J759-O759,J759)</f>
        <v>26.41</v>
      </c>
    </row>
    <row r="760" customFormat="false" ht="13.8" hidden="false" customHeight="false" outlineLevel="0" collapsed="false">
      <c r="D760" s="1" t="n">
        <v>38437</v>
      </c>
      <c r="E760" s="5" t="n">
        <v>41037</v>
      </c>
      <c r="F760" s="1" t="s">
        <v>23</v>
      </c>
      <c r="G760" s="1" t="n">
        <v>17</v>
      </c>
      <c r="H760" s="6" t="str">
        <f aca="false">IF(G760&gt;=30,"Large",IF(G760&lt;=15,"Small","Medium"))</f>
        <v>Medium</v>
      </c>
      <c r="I760" s="6" t="n">
        <f aca="false">VLOOKUP(G760,$A$3:$B$12,1)</f>
        <v>16</v>
      </c>
      <c r="J760" s="1" t="n">
        <v>55.66</v>
      </c>
      <c r="K760" s="6" t="n">
        <f aca="false">IF(I760 &gt;31,0.01,0)</f>
        <v>0</v>
      </c>
      <c r="L760" s="7" t="n">
        <f aca="false">J760-(J760*K760)</f>
        <v>55.66</v>
      </c>
      <c r="M760" s="6" t="n">
        <f aca="false">IF(I760&gt;31,J760-O760,J760)</f>
        <v>55.66</v>
      </c>
      <c r="N760" s="1" t="s">
        <v>16</v>
      </c>
      <c r="O760" s="1" t="n">
        <v>2.31</v>
      </c>
      <c r="P760" s="1" t="n">
        <f aca="false">IF(N760="Delivery Truck",J760-O760,J760)</f>
        <v>55.66</v>
      </c>
    </row>
    <row r="761" customFormat="false" ht="13.8" hidden="false" customHeight="false" outlineLevel="0" collapsed="false">
      <c r="D761" s="1" t="n">
        <v>52673</v>
      </c>
      <c r="E761" s="5" t="n">
        <v>41037</v>
      </c>
      <c r="F761" s="1" t="s">
        <v>19</v>
      </c>
      <c r="G761" s="1" t="n">
        <v>14</v>
      </c>
      <c r="H761" s="6" t="str">
        <f aca="false">IF(G761&gt;=30,"Large",IF(G761&lt;=15,"Small","Medium"))</f>
        <v>Small</v>
      </c>
      <c r="I761" s="6" t="n">
        <f aca="false">VLOOKUP(G761,$A$3:$B$12,1)</f>
        <v>11</v>
      </c>
      <c r="J761" s="1" t="n">
        <v>2045.066</v>
      </c>
      <c r="K761" s="6" t="n">
        <f aca="false">IF(I761 &gt;31,0.01,0)</f>
        <v>0</v>
      </c>
      <c r="L761" s="7" t="n">
        <f aca="false">J761-(J761*K761)</f>
        <v>2045.066</v>
      </c>
      <c r="M761" s="6" t="n">
        <f aca="false">IF(I761&gt;31,J761-O761,J761)</f>
        <v>2045.066</v>
      </c>
      <c r="N761" s="1" t="s">
        <v>16</v>
      </c>
      <c r="O761" s="1" t="n">
        <v>8.99</v>
      </c>
      <c r="P761" s="1" t="n">
        <f aca="false">IF(N761="Delivery Truck",J761-O761,J761)</f>
        <v>2045.066</v>
      </c>
    </row>
    <row r="762" customFormat="false" ht="13.8" hidden="false" customHeight="false" outlineLevel="0" collapsed="false">
      <c r="D762" s="1" t="n">
        <v>21510</v>
      </c>
      <c r="E762" s="5" t="n">
        <v>41037</v>
      </c>
      <c r="F762" s="1" t="s">
        <v>34</v>
      </c>
      <c r="G762" s="1" t="n">
        <v>16</v>
      </c>
      <c r="H762" s="6" t="str">
        <f aca="false">IF(G762&gt;=30,"Large",IF(G762&lt;=15,"Small","Medium"))</f>
        <v>Medium</v>
      </c>
      <c r="I762" s="6" t="n">
        <f aca="false">VLOOKUP(G762,$A$3:$B$12,1)</f>
        <v>16</v>
      </c>
      <c r="J762" s="1" t="n">
        <v>372.09</v>
      </c>
      <c r="K762" s="6" t="n">
        <f aca="false">IF(I762 &gt;31,0.01,0)</f>
        <v>0</v>
      </c>
      <c r="L762" s="7" t="n">
        <f aca="false">J762-(J762*K762)</f>
        <v>372.09</v>
      </c>
      <c r="M762" s="6" t="n">
        <f aca="false">IF(I762&gt;31,J762-O762,J762)</f>
        <v>372.09</v>
      </c>
      <c r="N762" s="1" t="s">
        <v>21</v>
      </c>
      <c r="O762" s="1" t="n">
        <v>1.99</v>
      </c>
      <c r="P762" s="1" t="n">
        <f aca="false">IF(N762="Delivery Truck",J762-O762,J762)</f>
        <v>372.09</v>
      </c>
    </row>
    <row r="763" customFormat="false" ht="13.8" hidden="false" customHeight="false" outlineLevel="0" collapsed="false">
      <c r="D763" s="1" t="n">
        <v>57058</v>
      </c>
      <c r="E763" s="5" t="n">
        <v>41038</v>
      </c>
      <c r="F763" s="1" t="s">
        <v>19</v>
      </c>
      <c r="G763" s="1" t="n">
        <v>28</v>
      </c>
      <c r="H763" s="6" t="str">
        <f aca="false">IF(G763&gt;=30,"Large",IF(G763&lt;=15,"Small","Medium"))</f>
        <v>Medium</v>
      </c>
      <c r="I763" s="6" t="n">
        <f aca="false">VLOOKUP(G763,$A$3:$B$12,1)</f>
        <v>26</v>
      </c>
      <c r="J763" s="1" t="n">
        <v>205.43</v>
      </c>
      <c r="K763" s="6" t="n">
        <f aca="false">IF(I763 &gt;31,0.01,0)</f>
        <v>0</v>
      </c>
      <c r="L763" s="7" t="n">
        <f aca="false">J763-(J763*K763)</f>
        <v>205.43</v>
      </c>
      <c r="M763" s="6" t="n">
        <f aca="false">IF(I763&gt;31,J763-O763,J763)</f>
        <v>205.43</v>
      </c>
      <c r="N763" s="1" t="s">
        <v>21</v>
      </c>
      <c r="O763" s="1" t="n">
        <v>5.27</v>
      </c>
      <c r="P763" s="1" t="n">
        <f aca="false">IF(N763="Delivery Truck",J763-O763,J763)</f>
        <v>205.43</v>
      </c>
    </row>
    <row r="764" customFormat="false" ht="13.8" hidden="false" customHeight="false" outlineLevel="0" collapsed="false">
      <c r="D764" s="1" t="n">
        <v>25348</v>
      </c>
      <c r="E764" s="5" t="n">
        <v>41038</v>
      </c>
      <c r="F764" s="1" t="s">
        <v>23</v>
      </c>
      <c r="G764" s="1" t="n">
        <v>6</v>
      </c>
      <c r="H764" s="6" t="str">
        <f aca="false">IF(G764&gt;=30,"Large",IF(G764&lt;=15,"Small","Medium"))</f>
        <v>Small</v>
      </c>
      <c r="I764" s="6" t="n">
        <f aca="false">VLOOKUP(G764,$A$3:$B$12,1)</f>
        <v>6</v>
      </c>
      <c r="J764" s="1" t="n">
        <v>343.36</v>
      </c>
      <c r="K764" s="6" t="n">
        <f aca="false">IF(I764 &gt;31,0.01,0)</f>
        <v>0</v>
      </c>
      <c r="L764" s="7" t="n">
        <f aca="false">J764-(J764*K764)</f>
        <v>343.36</v>
      </c>
      <c r="M764" s="6" t="n">
        <f aca="false">IF(I764&gt;31,J764-O764,J764)</f>
        <v>343.36</v>
      </c>
      <c r="N764" s="1" t="s">
        <v>16</v>
      </c>
      <c r="O764" s="1" t="n">
        <v>13.22</v>
      </c>
      <c r="P764" s="1" t="n">
        <f aca="false">IF(N764="Delivery Truck",J764-O764,J764)</f>
        <v>343.36</v>
      </c>
    </row>
    <row r="765" customFormat="false" ht="13.8" hidden="false" customHeight="false" outlineLevel="0" collapsed="false">
      <c r="D765" s="1" t="n">
        <v>13282</v>
      </c>
      <c r="E765" s="5" t="n">
        <v>41038</v>
      </c>
      <c r="F765" s="1" t="s">
        <v>15</v>
      </c>
      <c r="G765" s="1" t="n">
        <v>22</v>
      </c>
      <c r="H765" s="6" t="str">
        <f aca="false">IF(G765&gt;=30,"Large",IF(G765&lt;=15,"Small","Medium"))</f>
        <v>Medium</v>
      </c>
      <c r="I765" s="6" t="n">
        <f aca="false">VLOOKUP(G765,$A$3:$B$12,1)</f>
        <v>21</v>
      </c>
      <c r="J765" s="1" t="n">
        <v>763.85</v>
      </c>
      <c r="K765" s="6" t="n">
        <f aca="false">IF(I765 &gt;31,0.01,0)</f>
        <v>0</v>
      </c>
      <c r="L765" s="7" t="n">
        <f aca="false">J765-(J765*K765)</f>
        <v>763.85</v>
      </c>
      <c r="M765" s="6" t="n">
        <f aca="false">IF(I765&gt;31,J765-O765,J765)</f>
        <v>763.85</v>
      </c>
      <c r="N765" s="1" t="s">
        <v>16</v>
      </c>
      <c r="O765" s="1" t="n">
        <v>7.53</v>
      </c>
      <c r="P765" s="1" t="n">
        <f aca="false">IF(N765="Delivery Truck",J765-O765,J765)</f>
        <v>763.85</v>
      </c>
    </row>
    <row r="766" customFormat="false" ht="13.8" hidden="false" customHeight="false" outlineLevel="0" collapsed="false">
      <c r="D766" s="1" t="n">
        <v>25348</v>
      </c>
      <c r="E766" s="5" t="n">
        <v>41038</v>
      </c>
      <c r="F766" s="1" t="s">
        <v>23</v>
      </c>
      <c r="G766" s="1" t="n">
        <v>7</v>
      </c>
      <c r="H766" s="6" t="str">
        <f aca="false">IF(G766&gt;=30,"Large",IF(G766&lt;=15,"Small","Medium"))</f>
        <v>Small</v>
      </c>
      <c r="I766" s="6" t="n">
        <f aca="false">VLOOKUP(G766,$A$3:$B$12,1)</f>
        <v>6</v>
      </c>
      <c r="J766" s="1" t="n">
        <v>309.2215</v>
      </c>
      <c r="K766" s="6" t="n">
        <f aca="false">IF(I766 &gt;31,0.01,0)</f>
        <v>0</v>
      </c>
      <c r="L766" s="7" t="n">
        <f aca="false">J766-(J766*K766)</f>
        <v>309.2215</v>
      </c>
      <c r="M766" s="6" t="n">
        <f aca="false">IF(I766&gt;31,J766-O766,J766)</f>
        <v>309.2215</v>
      </c>
      <c r="N766" s="1" t="s">
        <v>16</v>
      </c>
      <c r="O766" s="1" t="n">
        <v>1.25</v>
      </c>
      <c r="P766" s="1" t="n">
        <f aca="false">IF(N766="Delivery Truck",J766-O766,J766)</f>
        <v>309.2215</v>
      </c>
    </row>
    <row r="767" customFormat="false" ht="13.8" hidden="false" customHeight="false" outlineLevel="0" collapsed="false">
      <c r="D767" s="1" t="n">
        <v>13282</v>
      </c>
      <c r="E767" s="5" t="n">
        <v>41038</v>
      </c>
      <c r="F767" s="1" t="s">
        <v>15</v>
      </c>
      <c r="G767" s="1" t="n">
        <v>2</v>
      </c>
      <c r="H767" s="6" t="str">
        <f aca="false">IF(G767&gt;=30,"Large",IF(G767&lt;=15,"Small","Medium"))</f>
        <v>Small</v>
      </c>
      <c r="I767" s="6" t="n">
        <f aca="false">VLOOKUP(G767,$A$3:$B$12,1)</f>
        <v>1</v>
      </c>
      <c r="J767" s="1" t="n">
        <v>12.59</v>
      </c>
      <c r="K767" s="6" t="n">
        <f aca="false">IF(I767 &gt;31,0.01,0)</f>
        <v>0</v>
      </c>
      <c r="L767" s="7" t="n">
        <f aca="false">J767-(J767*K767)</f>
        <v>12.59</v>
      </c>
      <c r="M767" s="6" t="n">
        <f aca="false">IF(I767&gt;31,J767-O767,J767)</f>
        <v>12.59</v>
      </c>
      <c r="N767" s="1" t="s">
        <v>16</v>
      </c>
      <c r="O767" s="1" t="n">
        <v>0.5</v>
      </c>
      <c r="P767" s="1" t="n">
        <f aca="false">IF(N767="Delivery Truck",J767-O767,J767)</f>
        <v>12.59</v>
      </c>
    </row>
    <row r="768" customFormat="false" ht="13.8" hidden="false" customHeight="false" outlineLevel="0" collapsed="false">
      <c r="D768" s="1" t="n">
        <v>57058</v>
      </c>
      <c r="E768" s="5" t="n">
        <v>41038</v>
      </c>
      <c r="F768" s="1" t="s">
        <v>19</v>
      </c>
      <c r="G768" s="1" t="n">
        <v>27</v>
      </c>
      <c r="H768" s="6" t="str">
        <f aca="false">IF(G768&gt;=30,"Large",IF(G768&lt;=15,"Small","Medium"))</f>
        <v>Medium</v>
      </c>
      <c r="I768" s="6" t="n">
        <f aca="false">VLOOKUP(G768,$A$3:$B$12,1)</f>
        <v>26</v>
      </c>
      <c r="J768" s="1" t="n">
        <v>979.06</v>
      </c>
      <c r="K768" s="6" t="n">
        <f aca="false">IF(I768 &gt;31,0.01,0)</f>
        <v>0</v>
      </c>
      <c r="L768" s="7" t="n">
        <f aca="false">J768-(J768*K768)</f>
        <v>979.06</v>
      </c>
      <c r="M768" s="6" t="n">
        <f aca="false">IF(I768&gt;31,J768-O768,J768)</f>
        <v>979.06</v>
      </c>
      <c r="N768" s="1" t="s">
        <v>16</v>
      </c>
      <c r="O768" s="1" t="n">
        <v>9.02</v>
      </c>
      <c r="P768" s="1" t="n">
        <f aca="false">IF(N768="Delivery Truck",J768-O768,J768)</f>
        <v>979.06</v>
      </c>
    </row>
    <row r="769" customFormat="false" ht="13.8" hidden="false" customHeight="false" outlineLevel="0" collapsed="false">
      <c r="D769" s="1" t="n">
        <v>26756</v>
      </c>
      <c r="E769" s="5" t="n">
        <v>41039</v>
      </c>
      <c r="F769" s="1" t="s">
        <v>19</v>
      </c>
      <c r="G769" s="1" t="n">
        <v>25</v>
      </c>
      <c r="H769" s="6" t="str">
        <f aca="false">IF(G769&gt;=30,"Large",IF(G769&lt;=15,"Small","Medium"))</f>
        <v>Medium</v>
      </c>
      <c r="I769" s="6" t="n">
        <f aca="false">VLOOKUP(G769,$A$3:$B$12,1)</f>
        <v>21</v>
      </c>
      <c r="J769" s="1" t="n">
        <v>767.26</v>
      </c>
      <c r="K769" s="6" t="n">
        <f aca="false">IF(I769 &gt;31,0.01,0)</f>
        <v>0</v>
      </c>
      <c r="L769" s="7" t="n">
        <f aca="false">J769-(J769*K769)</f>
        <v>767.26</v>
      </c>
      <c r="M769" s="6" t="n">
        <f aca="false">IF(I769&gt;31,J769-O769,J769)</f>
        <v>767.26</v>
      </c>
      <c r="N769" s="1" t="s">
        <v>16</v>
      </c>
      <c r="O769" s="1" t="n">
        <v>4</v>
      </c>
      <c r="P769" s="1" t="n">
        <f aca="false">IF(N769="Delivery Truck",J769-O769,J769)</f>
        <v>767.26</v>
      </c>
    </row>
    <row r="770" customFormat="false" ht="13.8" hidden="false" customHeight="false" outlineLevel="0" collapsed="false">
      <c r="D770" s="1" t="n">
        <v>43493</v>
      </c>
      <c r="E770" s="5" t="n">
        <v>41039</v>
      </c>
      <c r="F770" s="1" t="s">
        <v>34</v>
      </c>
      <c r="G770" s="1" t="n">
        <v>14</v>
      </c>
      <c r="H770" s="6" t="str">
        <f aca="false">IF(G770&gt;=30,"Large",IF(G770&lt;=15,"Small","Medium"))</f>
        <v>Small</v>
      </c>
      <c r="I770" s="6" t="n">
        <f aca="false">VLOOKUP(G770,$A$3:$B$12,1)</f>
        <v>11</v>
      </c>
      <c r="J770" s="1" t="n">
        <v>71.6</v>
      </c>
      <c r="K770" s="6" t="n">
        <f aca="false">IF(I770 &gt;31,0.01,0)</f>
        <v>0</v>
      </c>
      <c r="L770" s="7" t="n">
        <f aca="false">J770-(J770*K770)</f>
        <v>71.6</v>
      </c>
      <c r="M770" s="6" t="n">
        <f aca="false">IF(I770&gt;31,J770-O770,J770)</f>
        <v>71.6</v>
      </c>
      <c r="N770" s="1" t="s">
        <v>16</v>
      </c>
      <c r="O770" s="1" t="n">
        <v>4.7</v>
      </c>
      <c r="P770" s="1" t="n">
        <f aca="false">IF(N770="Delivery Truck",J770-O770,J770)</f>
        <v>71.6</v>
      </c>
    </row>
    <row r="771" customFormat="false" ht="13.8" hidden="false" customHeight="false" outlineLevel="0" collapsed="false">
      <c r="D771" s="1" t="n">
        <v>26756</v>
      </c>
      <c r="E771" s="5" t="n">
        <v>41039</v>
      </c>
      <c r="F771" s="1" t="s">
        <v>19</v>
      </c>
      <c r="G771" s="1" t="n">
        <v>20</v>
      </c>
      <c r="H771" s="6" t="str">
        <f aca="false">IF(G771&gt;=30,"Large",IF(G771&lt;=15,"Small","Medium"))</f>
        <v>Medium</v>
      </c>
      <c r="I771" s="6" t="n">
        <f aca="false">VLOOKUP(G771,$A$3:$B$12,1)</f>
        <v>16</v>
      </c>
      <c r="J771" s="1" t="n">
        <v>127.9</v>
      </c>
      <c r="K771" s="6" t="n">
        <f aca="false">IF(I771 &gt;31,0.01,0)</f>
        <v>0</v>
      </c>
      <c r="L771" s="7" t="n">
        <f aca="false">J771-(J771*K771)</f>
        <v>127.9</v>
      </c>
      <c r="M771" s="6" t="n">
        <f aca="false">IF(I771&gt;31,J771-O771,J771)</f>
        <v>127.9</v>
      </c>
      <c r="N771" s="1" t="s">
        <v>16</v>
      </c>
      <c r="O771" s="1" t="n">
        <v>7.37</v>
      </c>
      <c r="P771" s="1" t="n">
        <f aca="false">IF(N771="Delivery Truck",J771-O771,J771)</f>
        <v>127.9</v>
      </c>
    </row>
    <row r="772" customFormat="false" ht="13.8" hidden="false" customHeight="false" outlineLevel="0" collapsed="false">
      <c r="D772" s="1" t="n">
        <v>7106</v>
      </c>
      <c r="E772" s="5" t="n">
        <v>41039</v>
      </c>
      <c r="F772" s="1" t="s">
        <v>15</v>
      </c>
      <c r="G772" s="1" t="n">
        <v>8</v>
      </c>
      <c r="H772" s="6" t="str">
        <f aca="false">IF(G772&gt;=30,"Large",IF(G772&lt;=15,"Small","Medium"))</f>
        <v>Small</v>
      </c>
      <c r="I772" s="6" t="n">
        <f aca="false">VLOOKUP(G772,$A$3:$B$12,1)</f>
        <v>6</v>
      </c>
      <c r="J772" s="1" t="n">
        <v>118.98</v>
      </c>
      <c r="K772" s="6" t="n">
        <f aca="false">IF(I772 &gt;31,0.01,0)</f>
        <v>0</v>
      </c>
      <c r="L772" s="7" t="n">
        <f aca="false">J772-(J772*K772)</f>
        <v>118.98</v>
      </c>
      <c r="M772" s="6" t="n">
        <f aca="false">IF(I772&gt;31,J772-O772,J772)</f>
        <v>118.98</v>
      </c>
      <c r="N772" s="1" t="s">
        <v>16</v>
      </c>
      <c r="O772" s="1" t="n">
        <v>7.27</v>
      </c>
      <c r="P772" s="1" t="n">
        <f aca="false">IF(N772="Delivery Truck",J772-O772,J772)</f>
        <v>118.98</v>
      </c>
    </row>
    <row r="773" customFormat="false" ht="13.8" hidden="false" customHeight="false" outlineLevel="0" collapsed="false">
      <c r="D773" s="1" t="n">
        <v>7106</v>
      </c>
      <c r="E773" s="5" t="n">
        <v>41039</v>
      </c>
      <c r="F773" s="1" t="s">
        <v>15</v>
      </c>
      <c r="G773" s="1" t="n">
        <v>36</v>
      </c>
      <c r="H773" s="6" t="str">
        <f aca="false">IF(G773&gt;=30,"Large",IF(G773&lt;=15,"Small","Medium"))</f>
        <v>Large</v>
      </c>
      <c r="I773" s="6" t="n">
        <f aca="false">VLOOKUP(G773,$A$3:$B$12,1)</f>
        <v>36</v>
      </c>
      <c r="J773" s="1" t="n">
        <v>1058.45</v>
      </c>
      <c r="K773" s="6" t="n">
        <f aca="false">IF(I773 &gt;31,0.01,0)</f>
        <v>0.01</v>
      </c>
      <c r="L773" s="7" t="n">
        <f aca="false">J773-(J773*K773)</f>
        <v>1047.8655</v>
      </c>
      <c r="M773" s="6" t="n">
        <f aca="false">IF(I773&gt;31,J773-O773,J773)</f>
        <v>1038.46</v>
      </c>
      <c r="N773" s="1" t="s">
        <v>16</v>
      </c>
      <c r="O773" s="1" t="n">
        <v>19.99</v>
      </c>
      <c r="P773" s="1" t="n">
        <f aca="false">IF(N773="Delivery Truck",J773-O773,J773)</f>
        <v>1058.45</v>
      </c>
    </row>
    <row r="774" customFormat="false" ht="13.8" hidden="false" customHeight="false" outlineLevel="0" collapsed="false">
      <c r="D774" s="1" t="n">
        <v>43493</v>
      </c>
      <c r="E774" s="5" t="n">
        <v>41039</v>
      </c>
      <c r="F774" s="1" t="s">
        <v>34</v>
      </c>
      <c r="G774" s="1" t="n">
        <v>37</v>
      </c>
      <c r="H774" s="6" t="str">
        <f aca="false">IF(G774&gt;=30,"Large",IF(G774&lt;=15,"Small","Medium"))</f>
        <v>Large</v>
      </c>
      <c r="I774" s="6" t="n">
        <f aca="false">VLOOKUP(G774,$A$3:$B$12,1)</f>
        <v>36</v>
      </c>
      <c r="J774" s="1" t="n">
        <v>1699.983</v>
      </c>
      <c r="K774" s="6" t="n">
        <f aca="false">IF(I774 &gt;31,0.01,0)</f>
        <v>0.01</v>
      </c>
      <c r="L774" s="7" t="n">
        <f aca="false">J774-(J774*K774)</f>
        <v>1682.98317</v>
      </c>
      <c r="M774" s="6" t="n">
        <f aca="false">IF(I774&gt;31,J774-O774,J774)</f>
        <v>1694.983</v>
      </c>
      <c r="N774" s="1" t="s">
        <v>16</v>
      </c>
      <c r="O774" s="1" t="n">
        <v>5</v>
      </c>
      <c r="P774" s="1" t="n">
        <f aca="false">IF(N774="Delivery Truck",J774-O774,J774)</f>
        <v>1699.983</v>
      </c>
    </row>
    <row r="775" customFormat="false" ht="13.8" hidden="false" customHeight="false" outlineLevel="0" collapsed="false">
      <c r="D775" s="1" t="n">
        <v>26756</v>
      </c>
      <c r="E775" s="5" t="n">
        <v>41039</v>
      </c>
      <c r="F775" s="1" t="s">
        <v>19</v>
      </c>
      <c r="G775" s="1" t="n">
        <v>40</v>
      </c>
      <c r="H775" s="6" t="str">
        <f aca="false">IF(G775&gt;=30,"Large",IF(G775&lt;=15,"Small","Medium"))</f>
        <v>Large</v>
      </c>
      <c r="I775" s="6" t="n">
        <f aca="false">VLOOKUP(G775,$A$3:$B$12,1)</f>
        <v>36</v>
      </c>
      <c r="J775" s="1" t="n">
        <v>253.89</v>
      </c>
      <c r="K775" s="6" t="n">
        <f aca="false">IF(I775 &gt;31,0.01,0)</f>
        <v>0.01</v>
      </c>
      <c r="L775" s="7" t="n">
        <f aca="false">J775-(J775*K775)</f>
        <v>251.3511</v>
      </c>
      <c r="M775" s="6" t="n">
        <f aca="false">IF(I775&gt;31,J775-O775,J775)</f>
        <v>247.67</v>
      </c>
      <c r="N775" s="1" t="s">
        <v>16</v>
      </c>
      <c r="O775" s="1" t="n">
        <v>6.22</v>
      </c>
      <c r="P775" s="1" t="n">
        <f aca="false">IF(N775="Delivery Truck",J775-O775,J775)</f>
        <v>253.89</v>
      </c>
    </row>
    <row r="776" customFormat="false" ht="13.8" hidden="false" customHeight="false" outlineLevel="0" collapsed="false">
      <c r="D776" s="1" t="n">
        <v>7106</v>
      </c>
      <c r="E776" s="5" t="n">
        <v>41039</v>
      </c>
      <c r="F776" s="1" t="s">
        <v>15</v>
      </c>
      <c r="G776" s="1" t="n">
        <v>31</v>
      </c>
      <c r="H776" s="6" t="str">
        <f aca="false">IF(G776&gt;=30,"Large",IF(G776&lt;=15,"Small","Medium"))</f>
        <v>Large</v>
      </c>
      <c r="I776" s="6" t="n">
        <f aca="false">VLOOKUP(G776,$A$3:$B$12,1)</f>
        <v>31</v>
      </c>
      <c r="J776" s="1" t="n">
        <v>4910.09</v>
      </c>
      <c r="K776" s="6" t="n">
        <f aca="false">IF(I776 &gt;31,0.01,0)</f>
        <v>0</v>
      </c>
      <c r="L776" s="7" t="n">
        <f aca="false">J776-(J776*K776)</f>
        <v>4910.09</v>
      </c>
      <c r="M776" s="6" t="n">
        <f aca="false">IF(I776&gt;31,J776-O776,J776)</f>
        <v>4910.09</v>
      </c>
      <c r="N776" s="1" t="s">
        <v>16</v>
      </c>
      <c r="O776" s="1" t="n">
        <v>5.5</v>
      </c>
      <c r="P776" s="1" t="n">
        <f aca="false">IF(N776="Delivery Truck",J776-O776,J776)</f>
        <v>4910.09</v>
      </c>
    </row>
    <row r="777" customFormat="false" ht="13.8" hidden="false" customHeight="false" outlineLevel="0" collapsed="false">
      <c r="D777" s="1" t="n">
        <v>43493</v>
      </c>
      <c r="E777" s="5" t="n">
        <v>41039</v>
      </c>
      <c r="F777" s="1" t="s">
        <v>34</v>
      </c>
      <c r="G777" s="1" t="n">
        <v>22</v>
      </c>
      <c r="H777" s="6" t="str">
        <f aca="false">IF(G777&gt;=30,"Large",IF(G777&lt;=15,"Small","Medium"))</f>
        <v>Medium</v>
      </c>
      <c r="I777" s="6" t="n">
        <f aca="false">VLOOKUP(G777,$A$3:$B$12,1)</f>
        <v>21</v>
      </c>
      <c r="J777" s="1" t="n">
        <v>152.52</v>
      </c>
      <c r="K777" s="6" t="n">
        <f aca="false">IF(I777 &gt;31,0.01,0)</f>
        <v>0</v>
      </c>
      <c r="L777" s="7" t="n">
        <f aca="false">J777-(J777*K777)</f>
        <v>152.52</v>
      </c>
      <c r="M777" s="6" t="n">
        <f aca="false">IF(I777&gt;31,J777-O777,J777)</f>
        <v>152.52</v>
      </c>
      <c r="N777" s="1" t="s">
        <v>16</v>
      </c>
      <c r="O777" s="1" t="n">
        <v>5.94</v>
      </c>
      <c r="P777" s="1" t="n">
        <f aca="false">IF(N777="Delivery Truck",J777-O777,J777)</f>
        <v>152.52</v>
      </c>
    </row>
    <row r="778" customFormat="false" ht="13.8" hidden="false" customHeight="false" outlineLevel="0" collapsed="false">
      <c r="D778" s="1" t="n">
        <v>5121</v>
      </c>
      <c r="E778" s="5" t="n">
        <v>41039</v>
      </c>
      <c r="F778" s="1" t="s">
        <v>30</v>
      </c>
      <c r="G778" s="1" t="n">
        <v>45</v>
      </c>
      <c r="H778" s="6" t="str">
        <f aca="false">IF(G778&gt;=30,"Large",IF(G778&lt;=15,"Small","Medium"))</f>
        <v>Large</v>
      </c>
      <c r="I778" s="6" t="n">
        <f aca="false">VLOOKUP(G778,$A$3:$B$12,1)</f>
        <v>41</v>
      </c>
      <c r="J778" s="1" t="n">
        <v>1991.703</v>
      </c>
      <c r="K778" s="6" t="n">
        <f aca="false">IF(I778 &gt;31,0.01,0)</f>
        <v>0.01</v>
      </c>
      <c r="L778" s="7" t="n">
        <f aca="false">J778-(J778*K778)</f>
        <v>1971.78597</v>
      </c>
      <c r="M778" s="6" t="n">
        <f aca="false">IF(I778&gt;31,J778-O778,J778)</f>
        <v>1990.453</v>
      </c>
      <c r="N778" s="1" t="s">
        <v>16</v>
      </c>
      <c r="O778" s="1" t="n">
        <v>1.25</v>
      </c>
      <c r="P778" s="1" t="n">
        <f aca="false">IF(N778="Delivery Truck",J778-O778,J778)</f>
        <v>1991.703</v>
      </c>
    </row>
    <row r="779" customFormat="false" ht="13.8" hidden="false" customHeight="false" outlineLevel="0" collapsed="false">
      <c r="D779" s="1" t="n">
        <v>14851</v>
      </c>
      <c r="E779" s="5" t="n">
        <v>41040</v>
      </c>
      <c r="F779" s="1" t="s">
        <v>30</v>
      </c>
      <c r="G779" s="1" t="n">
        <v>26</v>
      </c>
      <c r="H779" s="6" t="str">
        <f aca="false">IF(G779&gt;=30,"Large",IF(G779&lt;=15,"Small","Medium"))</f>
        <v>Medium</v>
      </c>
      <c r="I779" s="6" t="n">
        <f aca="false">VLOOKUP(G779,$A$3:$B$12,1)</f>
        <v>26</v>
      </c>
      <c r="J779" s="1" t="n">
        <v>1443.266</v>
      </c>
      <c r="K779" s="6" t="n">
        <f aca="false">IF(I779 &gt;31,0.01,0)</f>
        <v>0</v>
      </c>
      <c r="L779" s="7" t="n">
        <f aca="false">J779-(J779*K779)</f>
        <v>1443.266</v>
      </c>
      <c r="M779" s="6" t="n">
        <f aca="false">IF(I779&gt;31,J779-O779,J779)</f>
        <v>1443.266</v>
      </c>
      <c r="N779" s="1" t="s">
        <v>16</v>
      </c>
      <c r="O779" s="1" t="n">
        <v>8.99</v>
      </c>
      <c r="P779" s="1" t="n">
        <f aca="false">IF(N779="Delivery Truck",J779-O779,J779)</f>
        <v>1443.266</v>
      </c>
    </row>
    <row r="780" customFormat="false" ht="13.8" hidden="false" customHeight="false" outlineLevel="0" collapsed="false">
      <c r="D780" s="1" t="n">
        <v>14851</v>
      </c>
      <c r="E780" s="5" t="n">
        <v>41040</v>
      </c>
      <c r="F780" s="1" t="s">
        <v>30</v>
      </c>
      <c r="G780" s="1" t="n">
        <v>6</v>
      </c>
      <c r="H780" s="6" t="str">
        <f aca="false">IF(G780&gt;=30,"Large",IF(G780&lt;=15,"Small","Medium"))</f>
        <v>Small</v>
      </c>
      <c r="I780" s="6" t="n">
        <f aca="false">VLOOKUP(G780,$A$3:$B$12,1)</f>
        <v>6</v>
      </c>
      <c r="J780" s="1" t="n">
        <v>3378.18</v>
      </c>
      <c r="K780" s="6" t="n">
        <f aca="false">IF(I780 &gt;31,0.01,0)</f>
        <v>0</v>
      </c>
      <c r="L780" s="7" t="n">
        <f aca="false">J780-(J780*K780)</f>
        <v>3378.18</v>
      </c>
      <c r="M780" s="6" t="n">
        <f aca="false">IF(I780&gt;31,J780-O780,J780)</f>
        <v>3378.18</v>
      </c>
      <c r="N780" s="1" t="s">
        <v>16</v>
      </c>
      <c r="O780" s="1" t="n">
        <v>24.49</v>
      </c>
      <c r="P780" s="1" t="n">
        <f aca="false">IF(N780="Delivery Truck",J780-O780,J780)</f>
        <v>3378.18</v>
      </c>
    </row>
    <row r="781" customFormat="false" ht="13.8" hidden="false" customHeight="false" outlineLevel="0" collapsed="false">
      <c r="D781" s="1" t="n">
        <v>16454</v>
      </c>
      <c r="E781" s="5" t="n">
        <v>41040</v>
      </c>
      <c r="F781" s="1" t="s">
        <v>19</v>
      </c>
      <c r="G781" s="1" t="n">
        <v>12</v>
      </c>
      <c r="H781" s="6" t="str">
        <f aca="false">IF(G781&gt;=30,"Large",IF(G781&lt;=15,"Small","Medium"))</f>
        <v>Small</v>
      </c>
      <c r="I781" s="6" t="n">
        <f aca="false">VLOOKUP(G781,$A$3:$B$12,1)</f>
        <v>11</v>
      </c>
      <c r="J781" s="1" t="n">
        <v>94.39</v>
      </c>
      <c r="K781" s="6" t="n">
        <f aca="false">IF(I781 &gt;31,0.01,0)</f>
        <v>0</v>
      </c>
      <c r="L781" s="7" t="n">
        <f aca="false">J781-(J781*K781)</f>
        <v>94.39</v>
      </c>
      <c r="M781" s="6" t="n">
        <f aca="false">IF(I781&gt;31,J781-O781,J781)</f>
        <v>94.39</v>
      </c>
      <c r="N781" s="1" t="s">
        <v>16</v>
      </c>
      <c r="O781" s="1" t="n">
        <v>6.05</v>
      </c>
      <c r="P781" s="1" t="n">
        <f aca="false">IF(N781="Delivery Truck",J781-O781,J781)</f>
        <v>94.39</v>
      </c>
    </row>
    <row r="782" customFormat="false" ht="13.8" hidden="false" customHeight="false" outlineLevel="0" collapsed="false">
      <c r="D782" s="1" t="n">
        <v>31393</v>
      </c>
      <c r="E782" s="5" t="n">
        <v>41040</v>
      </c>
      <c r="F782" s="1" t="s">
        <v>23</v>
      </c>
      <c r="G782" s="1" t="n">
        <v>31</v>
      </c>
      <c r="H782" s="6" t="str">
        <f aca="false">IF(G782&gt;=30,"Large",IF(G782&lt;=15,"Small","Medium"))</f>
        <v>Large</v>
      </c>
      <c r="I782" s="6" t="n">
        <f aca="false">VLOOKUP(G782,$A$3:$B$12,1)</f>
        <v>31</v>
      </c>
      <c r="J782" s="1" t="n">
        <v>110.32</v>
      </c>
      <c r="K782" s="6" t="n">
        <f aca="false">IF(I782 &gt;31,0.01,0)</f>
        <v>0</v>
      </c>
      <c r="L782" s="7" t="n">
        <f aca="false">J782-(J782*K782)</f>
        <v>110.32</v>
      </c>
      <c r="M782" s="6" t="n">
        <f aca="false">IF(I782&gt;31,J782-O782,J782)</f>
        <v>110.32</v>
      </c>
      <c r="N782" s="1" t="s">
        <v>16</v>
      </c>
      <c r="O782" s="1" t="n">
        <v>1.32</v>
      </c>
      <c r="P782" s="1" t="n">
        <f aca="false">IF(N782="Delivery Truck",J782-O782,J782)</f>
        <v>110.32</v>
      </c>
    </row>
    <row r="783" customFormat="false" ht="13.8" hidden="false" customHeight="false" outlineLevel="0" collapsed="false">
      <c r="D783" s="1" t="n">
        <v>31393</v>
      </c>
      <c r="E783" s="5" t="n">
        <v>41040</v>
      </c>
      <c r="F783" s="1" t="s">
        <v>23</v>
      </c>
      <c r="G783" s="1" t="n">
        <v>4</v>
      </c>
      <c r="H783" s="6" t="str">
        <f aca="false">IF(G783&gt;=30,"Large",IF(G783&lt;=15,"Small","Medium"))</f>
        <v>Small</v>
      </c>
      <c r="I783" s="6" t="n">
        <f aca="false">VLOOKUP(G783,$A$3:$B$12,1)</f>
        <v>1</v>
      </c>
      <c r="J783" s="1" t="n">
        <v>97.57</v>
      </c>
      <c r="K783" s="6" t="n">
        <f aca="false">IF(I783 &gt;31,0.01,0)</f>
        <v>0</v>
      </c>
      <c r="L783" s="7" t="n">
        <f aca="false">J783-(J783*K783)</f>
        <v>97.57</v>
      </c>
      <c r="M783" s="6" t="n">
        <f aca="false">IF(I783&gt;31,J783-O783,J783)</f>
        <v>97.57</v>
      </c>
      <c r="N783" s="1" t="s">
        <v>16</v>
      </c>
      <c r="O783" s="1" t="n">
        <v>14.87</v>
      </c>
      <c r="P783" s="1" t="n">
        <f aca="false">IF(N783="Delivery Truck",J783-O783,J783)</f>
        <v>97.57</v>
      </c>
    </row>
    <row r="784" customFormat="false" ht="13.8" hidden="false" customHeight="false" outlineLevel="0" collapsed="false">
      <c r="D784" s="1" t="n">
        <v>15524</v>
      </c>
      <c r="E784" s="5" t="n">
        <v>41040</v>
      </c>
      <c r="F784" s="1" t="s">
        <v>19</v>
      </c>
      <c r="G784" s="1" t="n">
        <v>27</v>
      </c>
      <c r="H784" s="6" t="str">
        <f aca="false">IF(G784&gt;=30,"Large",IF(G784&lt;=15,"Small","Medium"))</f>
        <v>Medium</v>
      </c>
      <c r="I784" s="6" t="n">
        <f aca="false">VLOOKUP(G784,$A$3:$B$12,1)</f>
        <v>26</v>
      </c>
      <c r="J784" s="1" t="n">
        <v>156.82</v>
      </c>
      <c r="K784" s="6" t="n">
        <f aca="false">IF(I784 &gt;31,0.01,0)</f>
        <v>0</v>
      </c>
      <c r="L784" s="7" t="n">
        <f aca="false">J784-(J784*K784)</f>
        <v>156.82</v>
      </c>
      <c r="M784" s="6" t="n">
        <f aca="false">IF(I784&gt;31,J784-O784,J784)</f>
        <v>156.82</v>
      </c>
      <c r="N784" s="1" t="s">
        <v>16</v>
      </c>
      <c r="O784" s="1" t="n">
        <v>3.6</v>
      </c>
      <c r="P784" s="1" t="n">
        <f aca="false">IF(N784="Delivery Truck",J784-O784,J784)</f>
        <v>156.82</v>
      </c>
    </row>
    <row r="785" customFormat="false" ht="13.8" hidden="false" customHeight="false" outlineLevel="0" collapsed="false">
      <c r="D785" s="1" t="n">
        <v>53024</v>
      </c>
      <c r="E785" s="5" t="n">
        <v>41041</v>
      </c>
      <c r="F785" s="1" t="s">
        <v>30</v>
      </c>
      <c r="G785" s="1" t="n">
        <v>46</v>
      </c>
      <c r="H785" s="6" t="str">
        <f aca="false">IF(G785&gt;=30,"Large",IF(G785&lt;=15,"Small","Medium"))</f>
        <v>Large</v>
      </c>
      <c r="I785" s="6" t="n">
        <f aca="false">VLOOKUP(G785,$A$3:$B$12,1)</f>
        <v>46</v>
      </c>
      <c r="J785" s="1" t="n">
        <v>2255.1945</v>
      </c>
      <c r="K785" s="6" t="n">
        <f aca="false">IF(I785 &gt;31,0.01,0)</f>
        <v>0.01</v>
      </c>
      <c r="L785" s="7" t="n">
        <f aca="false">J785-(J785*K785)</f>
        <v>2232.642555</v>
      </c>
      <c r="M785" s="6" t="n">
        <f aca="false">IF(I785&gt;31,J785-O785,J785)</f>
        <v>2250.1945</v>
      </c>
      <c r="N785" s="1" t="s">
        <v>16</v>
      </c>
      <c r="O785" s="1" t="n">
        <v>5</v>
      </c>
      <c r="P785" s="1" t="n">
        <f aca="false">IF(N785="Delivery Truck",J785-O785,J785)</f>
        <v>2255.1945</v>
      </c>
    </row>
    <row r="786" customFormat="false" ht="13.8" hidden="false" customHeight="false" outlineLevel="0" collapsed="false">
      <c r="D786" s="1" t="n">
        <v>4069</v>
      </c>
      <c r="E786" s="5" t="n">
        <v>41041</v>
      </c>
      <c r="F786" s="1" t="s">
        <v>19</v>
      </c>
      <c r="G786" s="1" t="n">
        <v>30</v>
      </c>
      <c r="H786" s="6" t="str">
        <f aca="false">IF(G786&gt;=30,"Large",IF(G786&lt;=15,"Small","Medium"))</f>
        <v>Large</v>
      </c>
      <c r="I786" s="6" t="n">
        <f aca="false">VLOOKUP(G786,$A$3:$B$12,1)</f>
        <v>26</v>
      </c>
      <c r="J786" s="1" t="n">
        <v>78.46</v>
      </c>
      <c r="K786" s="6" t="n">
        <f aca="false">IF(I786 &gt;31,0.01,0)</f>
        <v>0</v>
      </c>
      <c r="L786" s="7" t="n">
        <f aca="false">J786-(J786*K786)</f>
        <v>78.46</v>
      </c>
      <c r="M786" s="6" t="n">
        <f aca="false">IF(I786&gt;31,J786-O786,J786)</f>
        <v>78.46</v>
      </c>
      <c r="N786" s="1" t="s">
        <v>16</v>
      </c>
      <c r="O786" s="1" t="n">
        <v>0.8</v>
      </c>
      <c r="P786" s="1" t="n">
        <f aca="false">IF(N786="Delivery Truck",J786-O786,J786)</f>
        <v>78.46</v>
      </c>
    </row>
    <row r="787" customFormat="false" ht="13.8" hidden="false" customHeight="false" outlineLevel="0" collapsed="false">
      <c r="D787" s="1" t="n">
        <v>56672</v>
      </c>
      <c r="E787" s="5" t="n">
        <v>41041</v>
      </c>
      <c r="F787" s="1" t="s">
        <v>34</v>
      </c>
      <c r="G787" s="1" t="n">
        <v>34</v>
      </c>
      <c r="H787" s="6" t="str">
        <f aca="false">IF(G787&gt;=30,"Large",IF(G787&lt;=15,"Small","Medium"))</f>
        <v>Large</v>
      </c>
      <c r="I787" s="6" t="n">
        <f aca="false">VLOOKUP(G787,$A$3:$B$12,1)</f>
        <v>31</v>
      </c>
      <c r="J787" s="1" t="n">
        <v>1132.32</v>
      </c>
      <c r="K787" s="6" t="n">
        <f aca="false">IF(I787 &gt;31,0.01,0)</f>
        <v>0</v>
      </c>
      <c r="L787" s="7" t="n">
        <f aca="false">J787-(J787*K787)</f>
        <v>1132.32</v>
      </c>
      <c r="M787" s="6" t="n">
        <f aca="false">IF(I787&gt;31,J787-O787,J787)</f>
        <v>1132.32</v>
      </c>
      <c r="N787" s="1" t="s">
        <v>16</v>
      </c>
      <c r="O787" s="1" t="n">
        <v>13.89</v>
      </c>
      <c r="P787" s="1" t="n">
        <f aca="false">IF(N787="Delivery Truck",J787-O787,J787)</f>
        <v>1132.32</v>
      </c>
    </row>
    <row r="788" customFormat="false" ht="13.8" hidden="false" customHeight="false" outlineLevel="0" collapsed="false">
      <c r="D788" s="1" t="n">
        <v>52932</v>
      </c>
      <c r="E788" s="5" t="n">
        <v>41041</v>
      </c>
      <c r="F788" s="1" t="s">
        <v>15</v>
      </c>
      <c r="G788" s="1" t="n">
        <v>3</v>
      </c>
      <c r="H788" s="6" t="str">
        <f aca="false">IF(G788&gt;=30,"Large",IF(G788&lt;=15,"Small","Medium"))</f>
        <v>Small</v>
      </c>
      <c r="I788" s="6" t="n">
        <f aca="false">VLOOKUP(G788,$A$3:$B$12,1)</f>
        <v>1</v>
      </c>
      <c r="J788" s="1" t="n">
        <v>26.23</v>
      </c>
      <c r="K788" s="6" t="n">
        <f aca="false">IF(I788 &gt;31,0.01,0)</f>
        <v>0</v>
      </c>
      <c r="L788" s="7" t="n">
        <f aca="false">J788-(J788*K788)</f>
        <v>26.23</v>
      </c>
      <c r="M788" s="6" t="n">
        <f aca="false">IF(I788&gt;31,J788-O788,J788)</f>
        <v>26.23</v>
      </c>
      <c r="N788" s="1" t="s">
        <v>16</v>
      </c>
      <c r="O788" s="1" t="n">
        <v>6.6</v>
      </c>
      <c r="P788" s="1" t="n">
        <f aca="false">IF(N788="Delivery Truck",J788-O788,J788)</f>
        <v>26.23</v>
      </c>
    </row>
    <row r="789" customFormat="false" ht="13.8" hidden="false" customHeight="false" outlineLevel="0" collapsed="false">
      <c r="D789" s="1" t="n">
        <v>53024</v>
      </c>
      <c r="E789" s="5" t="n">
        <v>41041</v>
      </c>
      <c r="F789" s="1" t="s">
        <v>30</v>
      </c>
      <c r="G789" s="1" t="n">
        <v>9</v>
      </c>
      <c r="H789" s="6" t="str">
        <f aca="false">IF(G789&gt;=30,"Large",IF(G789&lt;=15,"Small","Medium"))</f>
        <v>Small</v>
      </c>
      <c r="I789" s="6" t="n">
        <f aca="false">VLOOKUP(G789,$A$3:$B$12,1)</f>
        <v>6</v>
      </c>
      <c r="J789" s="1" t="n">
        <v>187.13</v>
      </c>
      <c r="K789" s="6" t="n">
        <f aca="false">IF(I789 &gt;31,0.01,0)</f>
        <v>0</v>
      </c>
      <c r="L789" s="7" t="n">
        <f aca="false">J789-(J789*K789)</f>
        <v>187.13</v>
      </c>
      <c r="M789" s="6" t="n">
        <f aca="false">IF(I789&gt;31,J789-O789,J789)</f>
        <v>187.13</v>
      </c>
      <c r="N789" s="1" t="s">
        <v>16</v>
      </c>
      <c r="O789" s="1" t="n">
        <v>14.39</v>
      </c>
      <c r="P789" s="1" t="n">
        <f aca="false">IF(N789="Delivery Truck",J789-O789,J789)</f>
        <v>187.13</v>
      </c>
    </row>
    <row r="790" customFormat="false" ht="13.8" hidden="false" customHeight="false" outlineLevel="0" collapsed="false">
      <c r="D790" s="1" t="n">
        <v>50403</v>
      </c>
      <c r="E790" s="5" t="n">
        <v>41041</v>
      </c>
      <c r="F790" s="1" t="s">
        <v>30</v>
      </c>
      <c r="G790" s="1" t="n">
        <v>22</v>
      </c>
      <c r="H790" s="6" t="str">
        <f aca="false">IF(G790&gt;=30,"Large",IF(G790&lt;=15,"Small","Medium"))</f>
        <v>Medium</v>
      </c>
      <c r="I790" s="6" t="n">
        <f aca="false">VLOOKUP(G790,$A$3:$B$12,1)</f>
        <v>21</v>
      </c>
      <c r="J790" s="1" t="n">
        <v>142.88</v>
      </c>
      <c r="K790" s="6" t="n">
        <f aca="false">IF(I790 &gt;31,0.01,0)</f>
        <v>0</v>
      </c>
      <c r="L790" s="7" t="n">
        <f aca="false">J790-(J790*K790)</f>
        <v>142.88</v>
      </c>
      <c r="M790" s="6" t="n">
        <f aca="false">IF(I790&gt;31,J790-O790,J790)</f>
        <v>142.88</v>
      </c>
      <c r="N790" s="1" t="s">
        <v>16</v>
      </c>
      <c r="O790" s="1" t="n">
        <v>1.6</v>
      </c>
      <c r="P790" s="1" t="n">
        <f aca="false">IF(N790="Delivery Truck",J790-O790,J790)</f>
        <v>142.88</v>
      </c>
    </row>
    <row r="791" customFormat="false" ht="13.8" hidden="false" customHeight="false" outlineLevel="0" collapsed="false">
      <c r="D791" s="1" t="n">
        <v>4069</v>
      </c>
      <c r="E791" s="5" t="n">
        <v>41041</v>
      </c>
      <c r="F791" s="1" t="s">
        <v>19</v>
      </c>
      <c r="G791" s="1" t="n">
        <v>8</v>
      </c>
      <c r="H791" s="6" t="str">
        <f aca="false">IF(G791&gt;=30,"Large",IF(G791&lt;=15,"Small","Medium"))</f>
        <v>Small</v>
      </c>
      <c r="I791" s="6" t="n">
        <f aca="false">VLOOKUP(G791,$A$3:$B$12,1)</f>
        <v>6</v>
      </c>
      <c r="J791" s="1" t="n">
        <v>54.43</v>
      </c>
      <c r="K791" s="6" t="n">
        <f aca="false">IF(I791 &gt;31,0.01,0)</f>
        <v>0</v>
      </c>
      <c r="L791" s="7" t="n">
        <f aca="false">J791-(J791*K791)</f>
        <v>54.43</v>
      </c>
      <c r="M791" s="6" t="n">
        <f aca="false">IF(I791&gt;31,J791-O791,J791)</f>
        <v>54.43</v>
      </c>
      <c r="N791" s="1" t="s">
        <v>16</v>
      </c>
      <c r="O791" s="1" t="n">
        <v>6.74</v>
      </c>
      <c r="P791" s="1" t="n">
        <f aca="false">IF(N791="Delivery Truck",J791-O791,J791)</f>
        <v>54.43</v>
      </c>
    </row>
    <row r="792" customFormat="false" ht="13.8" hidden="false" customHeight="false" outlineLevel="0" collapsed="false">
      <c r="D792" s="1" t="n">
        <v>4069</v>
      </c>
      <c r="E792" s="5" t="n">
        <v>41041</v>
      </c>
      <c r="F792" s="1" t="s">
        <v>19</v>
      </c>
      <c r="G792" s="1" t="n">
        <v>47</v>
      </c>
      <c r="H792" s="6" t="str">
        <f aca="false">IF(G792&gt;=30,"Large",IF(G792&lt;=15,"Small","Medium"))</f>
        <v>Large</v>
      </c>
      <c r="I792" s="6" t="n">
        <f aca="false">VLOOKUP(G792,$A$3:$B$12,1)</f>
        <v>46</v>
      </c>
      <c r="J792" s="1" t="n">
        <v>124.94</v>
      </c>
      <c r="K792" s="6" t="n">
        <f aca="false">IF(I792 &gt;31,0.01,0)</f>
        <v>0.01</v>
      </c>
      <c r="L792" s="7" t="n">
        <f aca="false">J792-(J792*K792)</f>
        <v>123.6906</v>
      </c>
      <c r="M792" s="6" t="n">
        <f aca="false">IF(I792&gt;31,J792-O792,J792)</f>
        <v>123.6</v>
      </c>
      <c r="N792" s="1" t="s">
        <v>21</v>
      </c>
      <c r="O792" s="1" t="n">
        <v>1.34</v>
      </c>
      <c r="P792" s="1" t="n">
        <f aca="false">IF(N792="Delivery Truck",J792-O792,J792)</f>
        <v>124.94</v>
      </c>
    </row>
    <row r="793" customFormat="false" ht="13.8" hidden="false" customHeight="false" outlineLevel="0" collapsed="false">
      <c r="D793" s="1" t="n">
        <v>56672</v>
      </c>
      <c r="E793" s="5" t="n">
        <v>41041</v>
      </c>
      <c r="F793" s="1" t="s">
        <v>34</v>
      </c>
      <c r="G793" s="1" t="n">
        <v>45</v>
      </c>
      <c r="H793" s="6" t="str">
        <f aca="false">IF(G793&gt;=30,"Large",IF(G793&lt;=15,"Small","Medium"))</f>
        <v>Large</v>
      </c>
      <c r="I793" s="6" t="n">
        <f aca="false">VLOOKUP(G793,$A$3:$B$12,1)</f>
        <v>41</v>
      </c>
      <c r="J793" s="1" t="n">
        <v>2438.3695</v>
      </c>
      <c r="K793" s="6" t="n">
        <f aca="false">IF(I793 &gt;31,0.01,0)</f>
        <v>0.01</v>
      </c>
      <c r="L793" s="7" t="n">
        <f aca="false">J793-(J793*K793)</f>
        <v>2413.985805</v>
      </c>
      <c r="M793" s="6" t="n">
        <f aca="false">IF(I793&gt;31,J793-O793,J793)</f>
        <v>2429.3795</v>
      </c>
      <c r="N793" s="1" t="s">
        <v>16</v>
      </c>
      <c r="O793" s="1" t="n">
        <v>8.99</v>
      </c>
      <c r="P793" s="1" t="n">
        <f aca="false">IF(N793="Delivery Truck",J793-O793,J793)</f>
        <v>2438.3695</v>
      </c>
    </row>
    <row r="794" customFormat="false" ht="13.8" hidden="false" customHeight="false" outlineLevel="0" collapsed="false">
      <c r="D794" s="1" t="n">
        <v>56672</v>
      </c>
      <c r="E794" s="5" t="n">
        <v>41041</v>
      </c>
      <c r="F794" s="1" t="s">
        <v>34</v>
      </c>
      <c r="G794" s="1" t="n">
        <v>8</v>
      </c>
      <c r="H794" s="6" t="str">
        <f aca="false">IF(G794&gt;=30,"Large",IF(G794&lt;=15,"Small","Medium"))</f>
        <v>Small</v>
      </c>
      <c r="I794" s="6" t="n">
        <f aca="false">VLOOKUP(G794,$A$3:$B$12,1)</f>
        <v>6</v>
      </c>
      <c r="J794" s="1" t="n">
        <v>593.64</v>
      </c>
      <c r="K794" s="6" t="n">
        <f aca="false">IF(I794 &gt;31,0.01,0)</f>
        <v>0</v>
      </c>
      <c r="L794" s="7" t="n">
        <f aca="false">J794-(J794*K794)</f>
        <v>593.64</v>
      </c>
      <c r="M794" s="6" t="n">
        <f aca="false">IF(I794&gt;31,J794-O794,J794)</f>
        <v>593.64</v>
      </c>
      <c r="N794" s="1" t="s">
        <v>13</v>
      </c>
      <c r="O794" s="1" t="n">
        <v>60</v>
      </c>
      <c r="P794" s="1" t="n">
        <f aca="false">IF(N794="Delivery Truck",J794-O794,J794)</f>
        <v>533.64</v>
      </c>
    </row>
    <row r="795" customFormat="false" ht="13.8" hidden="false" customHeight="false" outlineLevel="0" collapsed="false">
      <c r="D795" s="1" t="n">
        <v>30886</v>
      </c>
      <c r="E795" s="5" t="n">
        <v>41041</v>
      </c>
      <c r="F795" s="1" t="s">
        <v>15</v>
      </c>
      <c r="G795" s="1" t="n">
        <v>28</v>
      </c>
      <c r="H795" s="6" t="str">
        <f aca="false">IF(G795&gt;=30,"Large",IF(G795&lt;=15,"Small","Medium"))</f>
        <v>Medium</v>
      </c>
      <c r="I795" s="6" t="n">
        <f aca="false">VLOOKUP(G795,$A$3:$B$12,1)</f>
        <v>26</v>
      </c>
      <c r="J795" s="1" t="n">
        <v>5320.57</v>
      </c>
      <c r="K795" s="6" t="n">
        <f aca="false">IF(I795 &gt;31,0.01,0)</f>
        <v>0</v>
      </c>
      <c r="L795" s="7" t="n">
        <f aca="false">J795-(J795*K795)</f>
        <v>5320.57</v>
      </c>
      <c r="M795" s="6" t="n">
        <f aca="false">IF(I795&gt;31,J795-O795,J795)</f>
        <v>5320.57</v>
      </c>
      <c r="N795" s="1" t="s">
        <v>16</v>
      </c>
      <c r="O795" s="1" t="n">
        <v>19.99</v>
      </c>
      <c r="P795" s="1" t="n">
        <f aca="false">IF(N795="Delivery Truck",J795-O795,J795)</f>
        <v>5320.57</v>
      </c>
    </row>
    <row r="796" customFormat="false" ht="13.8" hidden="false" customHeight="false" outlineLevel="0" collapsed="false">
      <c r="D796" s="1" t="n">
        <v>50403</v>
      </c>
      <c r="E796" s="5" t="n">
        <v>41041</v>
      </c>
      <c r="F796" s="1" t="s">
        <v>30</v>
      </c>
      <c r="G796" s="1" t="n">
        <v>38</v>
      </c>
      <c r="H796" s="6" t="str">
        <f aca="false">IF(G796&gt;=30,"Large",IF(G796&lt;=15,"Small","Medium"))</f>
        <v>Large</v>
      </c>
      <c r="I796" s="6" t="n">
        <f aca="false">VLOOKUP(G796,$A$3:$B$12,1)</f>
        <v>36</v>
      </c>
      <c r="J796" s="1" t="n">
        <v>264.92</v>
      </c>
      <c r="K796" s="6" t="n">
        <f aca="false">IF(I796 &gt;31,0.01,0)</f>
        <v>0.01</v>
      </c>
      <c r="L796" s="7" t="n">
        <f aca="false">J796-(J796*K796)</f>
        <v>262.2708</v>
      </c>
      <c r="M796" s="6" t="n">
        <f aca="false">IF(I796&gt;31,J796-O796,J796)</f>
        <v>258.87</v>
      </c>
      <c r="N796" s="1" t="s">
        <v>16</v>
      </c>
      <c r="O796" s="1" t="n">
        <v>6.05</v>
      </c>
      <c r="P796" s="1" t="n">
        <f aca="false">IF(N796="Delivery Truck",J796-O796,J796)</f>
        <v>264.92</v>
      </c>
    </row>
    <row r="797" customFormat="false" ht="13.8" hidden="false" customHeight="false" outlineLevel="0" collapsed="false">
      <c r="D797" s="1" t="n">
        <v>25733</v>
      </c>
      <c r="E797" s="5" t="n">
        <v>41041</v>
      </c>
      <c r="F797" s="1" t="s">
        <v>15</v>
      </c>
      <c r="G797" s="1" t="n">
        <v>24</v>
      </c>
      <c r="H797" s="6" t="str">
        <f aca="false">IF(G797&gt;=30,"Large",IF(G797&lt;=15,"Small","Medium"))</f>
        <v>Medium</v>
      </c>
      <c r="I797" s="6" t="n">
        <f aca="false">VLOOKUP(G797,$A$3:$B$12,1)</f>
        <v>21</v>
      </c>
      <c r="J797" s="1" t="n">
        <v>557.23</v>
      </c>
      <c r="K797" s="6" t="n">
        <f aca="false">IF(I797 &gt;31,0.01,0)</f>
        <v>0</v>
      </c>
      <c r="L797" s="7" t="n">
        <f aca="false">J797-(J797*K797)</f>
        <v>557.23</v>
      </c>
      <c r="M797" s="6" t="n">
        <f aca="false">IF(I797&gt;31,J797-O797,J797)</f>
        <v>557.23</v>
      </c>
      <c r="N797" s="1" t="s">
        <v>16</v>
      </c>
      <c r="O797" s="1" t="n">
        <v>12.98</v>
      </c>
      <c r="P797" s="1" t="n">
        <f aca="false">IF(N797="Delivery Truck",J797-O797,J797)</f>
        <v>557.23</v>
      </c>
    </row>
    <row r="798" customFormat="false" ht="13.8" hidden="false" customHeight="false" outlineLevel="0" collapsed="false">
      <c r="D798" s="1" t="n">
        <v>10688</v>
      </c>
      <c r="E798" s="5" t="n">
        <v>41041</v>
      </c>
      <c r="F798" s="1" t="s">
        <v>19</v>
      </c>
      <c r="G798" s="1" t="n">
        <v>14</v>
      </c>
      <c r="H798" s="6" t="str">
        <f aca="false">IF(G798&gt;=30,"Large",IF(G798&lt;=15,"Small","Medium"))</f>
        <v>Small</v>
      </c>
      <c r="I798" s="6" t="n">
        <f aca="false">VLOOKUP(G798,$A$3:$B$12,1)</f>
        <v>11</v>
      </c>
      <c r="J798" s="1" t="n">
        <v>618.84</v>
      </c>
      <c r="K798" s="6" t="n">
        <f aca="false">IF(I798 &gt;31,0.01,0)</f>
        <v>0</v>
      </c>
      <c r="L798" s="7" t="n">
        <f aca="false">J798-(J798*K798)</f>
        <v>618.84</v>
      </c>
      <c r="M798" s="6" t="n">
        <f aca="false">IF(I798&gt;31,J798-O798,J798)</f>
        <v>618.84</v>
      </c>
      <c r="N798" s="1" t="s">
        <v>16</v>
      </c>
      <c r="O798" s="1" t="n">
        <v>34.2</v>
      </c>
      <c r="P798" s="1" t="n">
        <f aca="false">IF(N798="Delivery Truck",J798-O798,J798)</f>
        <v>618.84</v>
      </c>
    </row>
    <row r="799" customFormat="false" ht="13.8" hidden="false" customHeight="false" outlineLevel="0" collapsed="false">
      <c r="D799" s="1" t="n">
        <v>11011</v>
      </c>
      <c r="E799" s="5" t="n">
        <v>41042</v>
      </c>
      <c r="F799" s="1" t="s">
        <v>34</v>
      </c>
      <c r="G799" s="1" t="n">
        <v>36</v>
      </c>
      <c r="H799" s="6" t="str">
        <f aca="false">IF(G799&gt;=30,"Large",IF(G799&lt;=15,"Small","Medium"))</f>
        <v>Large</v>
      </c>
      <c r="I799" s="6" t="n">
        <f aca="false">VLOOKUP(G799,$A$3:$B$12,1)</f>
        <v>36</v>
      </c>
      <c r="J799" s="1" t="n">
        <v>305.62</v>
      </c>
      <c r="K799" s="6" t="n">
        <f aca="false">IF(I799 &gt;31,0.01,0)</f>
        <v>0.01</v>
      </c>
      <c r="L799" s="7" t="n">
        <f aca="false">J799-(J799*K799)</f>
        <v>302.5638</v>
      </c>
      <c r="M799" s="6" t="n">
        <f aca="false">IF(I799&gt;31,J799-O799,J799)</f>
        <v>297.33</v>
      </c>
      <c r="N799" s="1" t="s">
        <v>16</v>
      </c>
      <c r="O799" s="1" t="n">
        <v>8.29</v>
      </c>
      <c r="P799" s="1" t="n">
        <f aca="false">IF(N799="Delivery Truck",J799-O799,J799)</f>
        <v>305.62</v>
      </c>
    </row>
    <row r="800" customFormat="false" ht="13.8" hidden="false" customHeight="false" outlineLevel="0" collapsed="false">
      <c r="D800" s="1" t="n">
        <v>15399</v>
      </c>
      <c r="E800" s="5" t="n">
        <v>41042</v>
      </c>
      <c r="F800" s="1" t="s">
        <v>23</v>
      </c>
      <c r="G800" s="1" t="n">
        <v>7</v>
      </c>
      <c r="H800" s="6" t="str">
        <f aca="false">IF(G800&gt;=30,"Large",IF(G800&lt;=15,"Small","Medium"))</f>
        <v>Small</v>
      </c>
      <c r="I800" s="6" t="n">
        <f aca="false">VLOOKUP(G800,$A$3:$B$12,1)</f>
        <v>6</v>
      </c>
      <c r="J800" s="1" t="n">
        <v>2202.45</v>
      </c>
      <c r="K800" s="6" t="n">
        <f aca="false">IF(I800 &gt;31,0.01,0)</f>
        <v>0</v>
      </c>
      <c r="L800" s="7" t="n">
        <f aca="false">J800-(J800*K800)</f>
        <v>2202.45</v>
      </c>
      <c r="M800" s="6" t="n">
        <f aca="false">IF(I800&gt;31,J800-O800,J800)</f>
        <v>2202.45</v>
      </c>
      <c r="N800" s="1" t="s">
        <v>13</v>
      </c>
      <c r="O800" s="1" t="n">
        <v>69.55</v>
      </c>
      <c r="P800" s="1" t="n">
        <f aca="false">IF(N800="Delivery Truck",J800-O800,J800)</f>
        <v>2132.9</v>
      </c>
    </row>
    <row r="801" customFormat="false" ht="13.8" hidden="false" customHeight="false" outlineLevel="0" collapsed="false">
      <c r="D801" s="1" t="n">
        <v>36644</v>
      </c>
      <c r="E801" s="5" t="n">
        <v>41042</v>
      </c>
      <c r="F801" s="1" t="s">
        <v>34</v>
      </c>
      <c r="G801" s="1" t="n">
        <v>24</v>
      </c>
      <c r="H801" s="6" t="str">
        <f aca="false">IF(G801&gt;=30,"Large",IF(G801&lt;=15,"Small","Medium"))</f>
        <v>Medium</v>
      </c>
      <c r="I801" s="6" t="n">
        <f aca="false">VLOOKUP(G801,$A$3:$B$12,1)</f>
        <v>21</v>
      </c>
      <c r="J801" s="1" t="n">
        <v>2298.32</v>
      </c>
      <c r="K801" s="6" t="n">
        <f aca="false">IF(I801 &gt;31,0.01,0)</f>
        <v>0</v>
      </c>
      <c r="L801" s="7" t="n">
        <f aca="false">J801-(J801*K801)</f>
        <v>2298.32</v>
      </c>
      <c r="M801" s="6" t="n">
        <f aca="false">IF(I801&gt;31,J801-O801,J801)</f>
        <v>2298.32</v>
      </c>
      <c r="N801" s="1" t="s">
        <v>16</v>
      </c>
      <c r="O801" s="1" t="n">
        <v>19.99</v>
      </c>
      <c r="P801" s="1" t="n">
        <f aca="false">IF(N801="Delivery Truck",J801-O801,J801)</f>
        <v>2298.32</v>
      </c>
    </row>
    <row r="802" customFormat="false" ht="13.8" hidden="false" customHeight="false" outlineLevel="0" collapsed="false">
      <c r="D802" s="1" t="n">
        <v>17698</v>
      </c>
      <c r="E802" s="5" t="n">
        <v>41042</v>
      </c>
      <c r="F802" s="1" t="s">
        <v>34</v>
      </c>
      <c r="G802" s="1" t="n">
        <v>40</v>
      </c>
      <c r="H802" s="6" t="str">
        <f aca="false">IF(G802&gt;=30,"Large",IF(G802&lt;=15,"Small","Medium"))</f>
        <v>Large</v>
      </c>
      <c r="I802" s="6" t="n">
        <f aca="false">VLOOKUP(G802,$A$3:$B$12,1)</f>
        <v>36</v>
      </c>
      <c r="J802" s="1" t="n">
        <v>609.4</v>
      </c>
      <c r="K802" s="6" t="n">
        <f aca="false">IF(I802 &gt;31,0.01,0)</f>
        <v>0.01</v>
      </c>
      <c r="L802" s="7" t="n">
        <f aca="false">J802-(J802*K802)</f>
        <v>603.306</v>
      </c>
      <c r="M802" s="6" t="n">
        <f aca="false">IF(I802&gt;31,J802-O802,J802)</f>
        <v>598.49</v>
      </c>
      <c r="N802" s="1" t="s">
        <v>16</v>
      </c>
      <c r="O802" s="1" t="n">
        <v>10.91</v>
      </c>
      <c r="P802" s="1" t="n">
        <f aca="false">IF(N802="Delivery Truck",J802-O802,J802)</f>
        <v>609.4</v>
      </c>
    </row>
    <row r="803" customFormat="false" ht="13.8" hidden="false" customHeight="false" outlineLevel="0" collapsed="false">
      <c r="D803" s="1" t="n">
        <v>15399</v>
      </c>
      <c r="E803" s="5" t="n">
        <v>41042</v>
      </c>
      <c r="F803" s="1" t="s">
        <v>23</v>
      </c>
      <c r="G803" s="1" t="n">
        <v>46</v>
      </c>
      <c r="H803" s="6" t="str">
        <f aca="false">IF(G803&gt;=30,"Large",IF(G803&lt;=15,"Small","Medium"))</f>
        <v>Large</v>
      </c>
      <c r="I803" s="6" t="n">
        <f aca="false">VLOOKUP(G803,$A$3:$B$12,1)</f>
        <v>46</v>
      </c>
      <c r="J803" s="1" t="n">
        <v>2514.5125</v>
      </c>
      <c r="K803" s="6" t="n">
        <f aca="false">IF(I803 &gt;31,0.01,0)</f>
        <v>0.01</v>
      </c>
      <c r="L803" s="7" t="n">
        <f aca="false">J803-(J803*K803)</f>
        <v>2489.367375</v>
      </c>
      <c r="M803" s="6" t="n">
        <f aca="false">IF(I803&gt;31,J803-O803,J803)</f>
        <v>2509.5225</v>
      </c>
      <c r="N803" s="1" t="s">
        <v>21</v>
      </c>
      <c r="O803" s="1" t="n">
        <v>4.99</v>
      </c>
      <c r="P803" s="1" t="n">
        <f aca="false">IF(N803="Delivery Truck",J803-O803,J803)</f>
        <v>2514.5125</v>
      </c>
    </row>
    <row r="804" customFormat="false" ht="13.8" hidden="false" customHeight="false" outlineLevel="0" collapsed="false">
      <c r="D804" s="1" t="n">
        <v>17698</v>
      </c>
      <c r="E804" s="5" t="n">
        <v>41042</v>
      </c>
      <c r="F804" s="1" t="s">
        <v>34</v>
      </c>
      <c r="G804" s="1" t="n">
        <v>22</v>
      </c>
      <c r="H804" s="6" t="str">
        <f aca="false">IF(G804&gt;=30,"Large",IF(G804&lt;=15,"Small","Medium"))</f>
        <v>Medium</v>
      </c>
      <c r="I804" s="6" t="n">
        <f aca="false">VLOOKUP(G804,$A$3:$B$12,1)</f>
        <v>21</v>
      </c>
      <c r="J804" s="1" t="n">
        <v>1118.2515</v>
      </c>
      <c r="K804" s="6" t="n">
        <f aca="false">IF(I804 &gt;31,0.01,0)</f>
        <v>0</v>
      </c>
      <c r="L804" s="7" t="n">
        <f aca="false">J804-(J804*K804)</f>
        <v>1118.2515</v>
      </c>
      <c r="M804" s="6" t="n">
        <f aca="false">IF(I804&gt;31,J804-O804,J804)</f>
        <v>1118.2515</v>
      </c>
      <c r="N804" s="1" t="s">
        <v>16</v>
      </c>
      <c r="O804" s="1" t="n">
        <v>8.99</v>
      </c>
      <c r="P804" s="1" t="n">
        <f aca="false">IF(N804="Delivery Truck",J804-O804,J804)</f>
        <v>1118.2515</v>
      </c>
    </row>
    <row r="805" customFormat="false" ht="13.8" hidden="false" customHeight="false" outlineLevel="0" collapsed="false">
      <c r="D805" s="1" t="n">
        <v>58853</v>
      </c>
      <c r="E805" s="5" t="n">
        <v>41042</v>
      </c>
      <c r="F805" s="1" t="s">
        <v>23</v>
      </c>
      <c r="G805" s="1" t="n">
        <v>27</v>
      </c>
      <c r="H805" s="6" t="str">
        <f aca="false">IF(G805&gt;=30,"Large",IF(G805&lt;=15,"Small","Medium"))</f>
        <v>Medium</v>
      </c>
      <c r="I805" s="6" t="n">
        <f aca="false">VLOOKUP(G805,$A$3:$B$12,1)</f>
        <v>26</v>
      </c>
      <c r="J805" s="1" t="n">
        <v>5307.5</v>
      </c>
      <c r="K805" s="6" t="n">
        <f aca="false">IF(I805 &gt;31,0.01,0)</f>
        <v>0</v>
      </c>
      <c r="L805" s="7" t="n">
        <f aca="false">J805-(J805*K805)</f>
        <v>5307.5</v>
      </c>
      <c r="M805" s="6" t="n">
        <f aca="false">IF(I805&gt;31,J805-O805,J805)</f>
        <v>5307.5</v>
      </c>
      <c r="N805" s="1" t="s">
        <v>13</v>
      </c>
      <c r="O805" s="1" t="n">
        <v>23.76</v>
      </c>
      <c r="P805" s="1" t="n">
        <f aca="false">IF(N805="Delivery Truck",J805-O805,J805)</f>
        <v>5283.74</v>
      </c>
    </row>
    <row r="806" customFormat="false" ht="13.8" hidden="false" customHeight="false" outlineLevel="0" collapsed="false">
      <c r="D806" s="1" t="n">
        <v>11011</v>
      </c>
      <c r="E806" s="5" t="n">
        <v>41042</v>
      </c>
      <c r="F806" s="1" t="s">
        <v>34</v>
      </c>
      <c r="G806" s="1" t="n">
        <v>36</v>
      </c>
      <c r="H806" s="6" t="str">
        <f aca="false">IF(G806&gt;=30,"Large",IF(G806&lt;=15,"Small","Medium"))</f>
        <v>Large</v>
      </c>
      <c r="I806" s="6" t="n">
        <f aca="false">VLOOKUP(G806,$A$3:$B$12,1)</f>
        <v>36</v>
      </c>
      <c r="J806" s="1" t="n">
        <v>251.05</v>
      </c>
      <c r="K806" s="6" t="n">
        <f aca="false">IF(I806 &gt;31,0.01,0)</f>
        <v>0.01</v>
      </c>
      <c r="L806" s="7" t="n">
        <f aca="false">J806-(J806*K806)</f>
        <v>248.5395</v>
      </c>
      <c r="M806" s="6" t="n">
        <f aca="false">IF(I806&gt;31,J806-O806,J806)</f>
        <v>250.56</v>
      </c>
      <c r="N806" s="1" t="s">
        <v>16</v>
      </c>
      <c r="O806" s="1" t="n">
        <v>0.49</v>
      </c>
      <c r="P806" s="1" t="n">
        <f aca="false">IF(N806="Delivery Truck",J806-O806,J806)</f>
        <v>251.05</v>
      </c>
    </row>
    <row r="807" customFormat="false" ht="13.8" hidden="false" customHeight="false" outlineLevel="0" collapsed="false">
      <c r="D807" s="1" t="n">
        <v>17698</v>
      </c>
      <c r="E807" s="5" t="n">
        <v>41042</v>
      </c>
      <c r="F807" s="1" t="s">
        <v>34</v>
      </c>
      <c r="G807" s="1" t="n">
        <v>43</v>
      </c>
      <c r="H807" s="6" t="str">
        <f aca="false">IF(G807&gt;=30,"Large",IF(G807&lt;=15,"Small","Medium"))</f>
        <v>Large</v>
      </c>
      <c r="I807" s="6" t="n">
        <f aca="false">VLOOKUP(G807,$A$3:$B$12,1)</f>
        <v>41</v>
      </c>
      <c r="J807" s="1" t="n">
        <v>1883.82</v>
      </c>
      <c r="K807" s="6" t="n">
        <f aca="false">IF(I807 &gt;31,0.01,0)</f>
        <v>0.01</v>
      </c>
      <c r="L807" s="7" t="n">
        <f aca="false">J807-(J807*K807)</f>
        <v>1864.9818</v>
      </c>
      <c r="M807" s="6" t="n">
        <f aca="false">IF(I807&gt;31,J807-O807,J807)</f>
        <v>1880.32</v>
      </c>
      <c r="N807" s="1" t="s">
        <v>16</v>
      </c>
      <c r="O807" s="1" t="n">
        <v>3.5</v>
      </c>
      <c r="P807" s="1" t="n">
        <f aca="false">IF(N807="Delivery Truck",J807-O807,J807)</f>
        <v>1883.82</v>
      </c>
    </row>
    <row r="808" customFormat="false" ht="13.8" hidden="false" customHeight="false" outlineLevel="0" collapsed="false">
      <c r="D808" s="1" t="n">
        <v>11011</v>
      </c>
      <c r="E808" s="5" t="n">
        <v>41042</v>
      </c>
      <c r="F808" s="1" t="s">
        <v>34</v>
      </c>
      <c r="G808" s="1" t="n">
        <v>33</v>
      </c>
      <c r="H808" s="6" t="str">
        <f aca="false">IF(G808&gt;=30,"Large",IF(G808&lt;=15,"Small","Medium"))</f>
        <v>Large</v>
      </c>
      <c r="I808" s="6" t="n">
        <f aca="false">VLOOKUP(G808,$A$3:$B$12,1)</f>
        <v>31</v>
      </c>
      <c r="J808" s="1" t="n">
        <v>8305.19</v>
      </c>
      <c r="K808" s="6" t="n">
        <f aca="false">IF(I808 &gt;31,0.01,0)</f>
        <v>0</v>
      </c>
      <c r="L808" s="7" t="n">
        <f aca="false">J808-(J808*K808)</f>
        <v>8305.19</v>
      </c>
      <c r="M808" s="6" t="n">
        <f aca="false">IF(I808&gt;31,J808-O808,J808)</f>
        <v>8305.19</v>
      </c>
      <c r="N808" s="1" t="s">
        <v>13</v>
      </c>
      <c r="O808" s="1" t="n">
        <v>60.2</v>
      </c>
      <c r="P808" s="1" t="n">
        <f aca="false">IF(N808="Delivery Truck",J808-O808,J808)</f>
        <v>8244.99</v>
      </c>
    </row>
    <row r="809" customFormat="false" ht="13.8" hidden="false" customHeight="false" outlineLevel="0" collapsed="false">
      <c r="D809" s="1" t="n">
        <v>8130</v>
      </c>
      <c r="E809" s="5" t="n">
        <v>41042</v>
      </c>
      <c r="F809" s="1" t="s">
        <v>23</v>
      </c>
      <c r="G809" s="1" t="n">
        <v>15</v>
      </c>
      <c r="H809" s="6" t="str">
        <f aca="false">IF(G809&gt;=30,"Large",IF(G809&lt;=15,"Small","Medium"))</f>
        <v>Small</v>
      </c>
      <c r="I809" s="6" t="n">
        <f aca="false">VLOOKUP(G809,$A$3:$B$12,1)</f>
        <v>11</v>
      </c>
      <c r="J809" s="1" t="n">
        <v>66.33</v>
      </c>
      <c r="K809" s="6" t="n">
        <f aca="false">IF(I809 &gt;31,0.01,0)</f>
        <v>0</v>
      </c>
      <c r="L809" s="7" t="n">
        <f aca="false">J809-(J809*K809)</f>
        <v>66.33</v>
      </c>
      <c r="M809" s="6" t="n">
        <f aca="false">IF(I809&gt;31,J809-O809,J809)</f>
        <v>66.33</v>
      </c>
      <c r="N809" s="1" t="s">
        <v>16</v>
      </c>
      <c r="O809" s="1" t="n">
        <v>5.04</v>
      </c>
      <c r="P809" s="1" t="n">
        <f aca="false">IF(N809="Delivery Truck",J809-O809,J809)</f>
        <v>66.33</v>
      </c>
    </row>
    <row r="810" customFormat="false" ht="13.8" hidden="false" customHeight="false" outlineLevel="0" collapsed="false">
      <c r="D810" s="1" t="n">
        <v>47014</v>
      </c>
      <c r="E810" s="5" t="n">
        <v>41042</v>
      </c>
      <c r="F810" s="1" t="s">
        <v>23</v>
      </c>
      <c r="G810" s="1" t="n">
        <v>33</v>
      </c>
      <c r="H810" s="6" t="str">
        <f aca="false">IF(G810&gt;=30,"Large",IF(G810&lt;=15,"Small","Medium"))</f>
        <v>Large</v>
      </c>
      <c r="I810" s="6" t="n">
        <f aca="false">VLOOKUP(G810,$A$3:$B$12,1)</f>
        <v>31</v>
      </c>
      <c r="J810" s="1" t="n">
        <v>803.11</v>
      </c>
      <c r="K810" s="6" t="n">
        <f aca="false">IF(I810 &gt;31,0.01,0)</f>
        <v>0</v>
      </c>
      <c r="L810" s="7" t="n">
        <f aca="false">J810-(J810*K810)</f>
        <v>803.11</v>
      </c>
      <c r="M810" s="6" t="n">
        <f aca="false">IF(I810&gt;31,J810-O810,J810)</f>
        <v>803.11</v>
      </c>
      <c r="N810" s="1" t="s">
        <v>13</v>
      </c>
      <c r="O810" s="1" t="n">
        <v>14.36</v>
      </c>
      <c r="P810" s="1" t="n">
        <f aca="false">IF(N810="Delivery Truck",J810-O810,J810)</f>
        <v>788.75</v>
      </c>
    </row>
    <row r="811" customFormat="false" ht="13.8" hidden="false" customHeight="false" outlineLevel="0" collapsed="false">
      <c r="D811" s="1" t="n">
        <v>15399</v>
      </c>
      <c r="E811" s="5" t="n">
        <v>41042</v>
      </c>
      <c r="F811" s="1" t="s">
        <v>23</v>
      </c>
      <c r="G811" s="1" t="n">
        <v>38</v>
      </c>
      <c r="H811" s="6" t="str">
        <f aca="false">IF(G811&gt;=30,"Large",IF(G811&lt;=15,"Small","Medium"))</f>
        <v>Large</v>
      </c>
      <c r="I811" s="6" t="n">
        <f aca="false">VLOOKUP(G811,$A$3:$B$12,1)</f>
        <v>36</v>
      </c>
      <c r="J811" s="1" t="n">
        <v>3988.0895</v>
      </c>
      <c r="K811" s="6" t="n">
        <f aca="false">IF(I811 &gt;31,0.01,0)</f>
        <v>0.01</v>
      </c>
      <c r="L811" s="7" t="n">
        <f aca="false">J811-(J811*K811)</f>
        <v>3948.208605</v>
      </c>
      <c r="M811" s="6" t="n">
        <f aca="false">IF(I811&gt;31,J811-O811,J811)</f>
        <v>3983.8895</v>
      </c>
      <c r="N811" s="1" t="s">
        <v>16</v>
      </c>
      <c r="O811" s="1" t="n">
        <v>4.2</v>
      </c>
      <c r="P811" s="1" t="n">
        <f aca="false">IF(N811="Delivery Truck",J811-O811,J811)</f>
        <v>3988.0895</v>
      </c>
    </row>
    <row r="812" customFormat="false" ht="13.8" hidden="false" customHeight="false" outlineLevel="0" collapsed="false">
      <c r="D812" s="1" t="n">
        <v>39365</v>
      </c>
      <c r="E812" s="5" t="n">
        <v>41043</v>
      </c>
      <c r="F812" s="1" t="s">
        <v>34</v>
      </c>
      <c r="G812" s="1" t="n">
        <v>32</v>
      </c>
      <c r="H812" s="6" t="str">
        <f aca="false">IF(G812&gt;=30,"Large",IF(G812&lt;=15,"Small","Medium"))</f>
        <v>Large</v>
      </c>
      <c r="I812" s="6" t="n">
        <f aca="false">VLOOKUP(G812,$A$3:$B$12,1)</f>
        <v>31</v>
      </c>
      <c r="J812" s="1" t="n">
        <v>931.08</v>
      </c>
      <c r="K812" s="6" t="n">
        <f aca="false">IF(I812 &gt;31,0.01,0)</f>
        <v>0</v>
      </c>
      <c r="L812" s="7" t="n">
        <f aca="false">J812-(J812*K812)</f>
        <v>931.08</v>
      </c>
      <c r="M812" s="6" t="n">
        <f aca="false">IF(I812&gt;31,J812-O812,J812)</f>
        <v>931.08</v>
      </c>
      <c r="N812" s="1" t="s">
        <v>21</v>
      </c>
      <c r="O812" s="1" t="n">
        <v>1.99</v>
      </c>
      <c r="P812" s="1" t="n">
        <f aca="false">IF(N812="Delivery Truck",J812-O812,J812)</f>
        <v>931.08</v>
      </c>
    </row>
    <row r="813" customFormat="false" ht="13.8" hidden="false" customHeight="false" outlineLevel="0" collapsed="false">
      <c r="D813" s="1" t="n">
        <v>16359</v>
      </c>
      <c r="E813" s="5" t="n">
        <v>41043</v>
      </c>
      <c r="F813" s="1" t="s">
        <v>23</v>
      </c>
      <c r="G813" s="1" t="n">
        <v>39</v>
      </c>
      <c r="H813" s="6" t="str">
        <f aca="false">IF(G813&gt;=30,"Large",IF(G813&lt;=15,"Small","Medium"))</f>
        <v>Large</v>
      </c>
      <c r="I813" s="6" t="n">
        <f aca="false">VLOOKUP(G813,$A$3:$B$12,1)</f>
        <v>36</v>
      </c>
      <c r="J813" s="1" t="n">
        <v>1343.6</v>
      </c>
      <c r="K813" s="6" t="n">
        <f aca="false">IF(I813 &gt;31,0.01,0)</f>
        <v>0.01</v>
      </c>
      <c r="L813" s="7" t="n">
        <f aca="false">J813-(J813*K813)</f>
        <v>1330.164</v>
      </c>
      <c r="M813" s="6" t="n">
        <f aca="false">IF(I813&gt;31,J813-O813,J813)</f>
        <v>1328.88</v>
      </c>
      <c r="N813" s="1" t="s">
        <v>16</v>
      </c>
      <c r="O813" s="1" t="n">
        <v>14.72</v>
      </c>
      <c r="P813" s="1" t="n">
        <f aca="false">IF(N813="Delivery Truck",J813-O813,J813)</f>
        <v>1343.6</v>
      </c>
    </row>
    <row r="814" customFormat="false" ht="13.8" hidden="false" customHeight="false" outlineLevel="0" collapsed="false">
      <c r="D814" s="1" t="n">
        <v>16359</v>
      </c>
      <c r="E814" s="5" t="n">
        <v>41043</v>
      </c>
      <c r="F814" s="1" t="s">
        <v>23</v>
      </c>
      <c r="G814" s="1" t="n">
        <v>8</v>
      </c>
      <c r="H814" s="6" t="str">
        <f aca="false">IF(G814&gt;=30,"Large",IF(G814&lt;=15,"Small","Medium"))</f>
        <v>Small</v>
      </c>
      <c r="I814" s="6" t="n">
        <f aca="false">VLOOKUP(G814,$A$3:$B$12,1)</f>
        <v>6</v>
      </c>
      <c r="J814" s="1" t="n">
        <v>35.28</v>
      </c>
      <c r="K814" s="6" t="n">
        <f aca="false">IF(I814 &gt;31,0.01,0)</f>
        <v>0</v>
      </c>
      <c r="L814" s="7" t="n">
        <f aca="false">J814-(J814*K814)</f>
        <v>35.28</v>
      </c>
      <c r="M814" s="6" t="n">
        <f aca="false">IF(I814&gt;31,J814-O814,J814)</f>
        <v>35.28</v>
      </c>
      <c r="N814" s="1" t="s">
        <v>16</v>
      </c>
      <c r="O814" s="1" t="n">
        <v>7.49</v>
      </c>
      <c r="P814" s="1" t="n">
        <f aca="false">IF(N814="Delivery Truck",J814-O814,J814)</f>
        <v>35.28</v>
      </c>
    </row>
    <row r="815" customFormat="false" ht="13.8" hidden="false" customHeight="false" outlineLevel="0" collapsed="false">
      <c r="D815" s="1" t="n">
        <v>58145</v>
      </c>
      <c r="E815" s="5" t="n">
        <v>41045</v>
      </c>
      <c r="F815" s="1" t="s">
        <v>19</v>
      </c>
      <c r="G815" s="1" t="n">
        <v>33</v>
      </c>
      <c r="H815" s="6" t="str">
        <f aca="false">IF(G815&gt;=30,"Large",IF(G815&lt;=15,"Small","Medium"))</f>
        <v>Large</v>
      </c>
      <c r="I815" s="6" t="n">
        <f aca="false">VLOOKUP(G815,$A$3:$B$12,1)</f>
        <v>31</v>
      </c>
      <c r="J815" s="1" t="n">
        <v>203.49</v>
      </c>
      <c r="K815" s="6" t="n">
        <f aca="false">IF(I815 &gt;31,0.01,0)</f>
        <v>0</v>
      </c>
      <c r="L815" s="7" t="n">
        <f aca="false">J815-(J815*K815)</f>
        <v>203.49</v>
      </c>
      <c r="M815" s="6" t="n">
        <f aca="false">IF(I815&gt;31,J815-O815,J815)</f>
        <v>203.49</v>
      </c>
      <c r="N815" s="1" t="s">
        <v>21</v>
      </c>
      <c r="O815" s="1" t="n">
        <v>1.2</v>
      </c>
      <c r="P815" s="1" t="n">
        <f aca="false">IF(N815="Delivery Truck",J815-O815,J815)</f>
        <v>203.49</v>
      </c>
    </row>
    <row r="816" customFormat="false" ht="13.8" hidden="false" customHeight="false" outlineLevel="0" collapsed="false">
      <c r="D816" s="1" t="n">
        <v>16039</v>
      </c>
      <c r="E816" s="5" t="n">
        <v>41045</v>
      </c>
      <c r="F816" s="1" t="s">
        <v>34</v>
      </c>
      <c r="G816" s="1" t="n">
        <v>3</v>
      </c>
      <c r="H816" s="6" t="str">
        <f aca="false">IF(G816&gt;=30,"Large",IF(G816&lt;=15,"Small","Medium"))</f>
        <v>Small</v>
      </c>
      <c r="I816" s="6" t="n">
        <f aca="false">VLOOKUP(G816,$A$3:$B$12,1)</f>
        <v>1</v>
      </c>
      <c r="J816" s="1" t="n">
        <v>121.12</v>
      </c>
      <c r="K816" s="6" t="n">
        <f aca="false">IF(I816 &gt;31,0.01,0)</f>
        <v>0</v>
      </c>
      <c r="L816" s="7" t="n">
        <f aca="false">J816-(J816*K816)</f>
        <v>121.12</v>
      </c>
      <c r="M816" s="6" t="n">
        <f aca="false">IF(I816&gt;31,J816-O816,J816)</f>
        <v>121.12</v>
      </c>
      <c r="N816" s="1" t="s">
        <v>16</v>
      </c>
      <c r="O816" s="1" t="n">
        <v>1.99</v>
      </c>
      <c r="P816" s="1" t="n">
        <f aca="false">IF(N816="Delivery Truck",J816-O816,J816)</f>
        <v>121.12</v>
      </c>
    </row>
    <row r="817" customFormat="false" ht="13.8" hidden="false" customHeight="false" outlineLevel="0" collapsed="false">
      <c r="D817" s="1" t="n">
        <v>59425</v>
      </c>
      <c r="E817" s="5" t="n">
        <v>41046</v>
      </c>
      <c r="F817" s="1" t="s">
        <v>19</v>
      </c>
      <c r="G817" s="1" t="n">
        <v>46</v>
      </c>
      <c r="H817" s="6" t="str">
        <f aca="false">IF(G817&gt;=30,"Large",IF(G817&lt;=15,"Small","Medium"))</f>
        <v>Large</v>
      </c>
      <c r="I817" s="6" t="n">
        <f aca="false">VLOOKUP(G817,$A$3:$B$12,1)</f>
        <v>46</v>
      </c>
      <c r="J817" s="1" t="n">
        <v>1714.02</v>
      </c>
      <c r="K817" s="6" t="n">
        <f aca="false">IF(I817 &gt;31,0.01,0)</f>
        <v>0.01</v>
      </c>
      <c r="L817" s="7" t="n">
        <f aca="false">J817-(J817*K817)</f>
        <v>1696.8798</v>
      </c>
      <c r="M817" s="6" t="n">
        <f aca="false">IF(I817&gt;31,J817-O817,J817)</f>
        <v>1708.94</v>
      </c>
      <c r="N817" s="1" t="s">
        <v>16</v>
      </c>
      <c r="O817" s="1" t="n">
        <v>5.08</v>
      </c>
      <c r="P817" s="1" t="n">
        <f aca="false">IF(N817="Delivery Truck",J817-O817,J817)</f>
        <v>1714.02</v>
      </c>
    </row>
    <row r="818" customFormat="false" ht="13.8" hidden="false" customHeight="false" outlineLevel="0" collapsed="false">
      <c r="D818" s="1" t="n">
        <v>39168</v>
      </c>
      <c r="E818" s="5" t="n">
        <v>41046</v>
      </c>
      <c r="F818" s="1" t="s">
        <v>34</v>
      </c>
      <c r="G818" s="1" t="n">
        <v>30</v>
      </c>
      <c r="H818" s="6" t="str">
        <f aca="false">IF(G818&gt;=30,"Large",IF(G818&lt;=15,"Small","Medium"))</f>
        <v>Large</v>
      </c>
      <c r="I818" s="6" t="n">
        <f aca="false">VLOOKUP(G818,$A$3:$B$12,1)</f>
        <v>26</v>
      </c>
      <c r="J818" s="1" t="n">
        <v>301.38</v>
      </c>
      <c r="K818" s="6" t="n">
        <f aca="false">IF(I818 &gt;31,0.01,0)</f>
        <v>0</v>
      </c>
      <c r="L818" s="7" t="n">
        <f aca="false">J818-(J818*K818)</f>
        <v>301.38</v>
      </c>
      <c r="M818" s="6" t="n">
        <f aca="false">IF(I818&gt;31,J818-O818,J818)</f>
        <v>301.38</v>
      </c>
      <c r="N818" s="1" t="s">
        <v>16</v>
      </c>
      <c r="O818" s="1" t="n">
        <v>2.89</v>
      </c>
      <c r="P818" s="1" t="n">
        <f aca="false">IF(N818="Delivery Truck",J818-O818,J818)</f>
        <v>301.38</v>
      </c>
    </row>
    <row r="819" customFormat="false" ht="13.8" hidden="false" customHeight="false" outlineLevel="0" collapsed="false">
      <c r="D819" s="1" t="n">
        <v>59425</v>
      </c>
      <c r="E819" s="5" t="n">
        <v>41046</v>
      </c>
      <c r="F819" s="1" t="s">
        <v>19</v>
      </c>
      <c r="G819" s="1" t="n">
        <v>24</v>
      </c>
      <c r="H819" s="6" t="str">
        <f aca="false">IF(G819&gt;=30,"Large",IF(G819&lt;=15,"Small","Medium"))</f>
        <v>Medium</v>
      </c>
      <c r="I819" s="6" t="n">
        <f aca="false">VLOOKUP(G819,$A$3:$B$12,1)</f>
        <v>21</v>
      </c>
      <c r="J819" s="1" t="n">
        <v>2094.12</v>
      </c>
      <c r="K819" s="6" t="n">
        <f aca="false">IF(I819 &gt;31,0.01,0)</f>
        <v>0</v>
      </c>
      <c r="L819" s="7" t="n">
        <f aca="false">J819-(J819*K819)</f>
        <v>2094.12</v>
      </c>
      <c r="M819" s="6" t="n">
        <f aca="false">IF(I819&gt;31,J819-O819,J819)</f>
        <v>2094.12</v>
      </c>
      <c r="N819" s="1" t="s">
        <v>16</v>
      </c>
      <c r="O819" s="1" t="n">
        <v>6.13</v>
      </c>
      <c r="P819" s="1" t="n">
        <f aca="false">IF(N819="Delivery Truck",J819-O819,J819)</f>
        <v>2094.12</v>
      </c>
    </row>
    <row r="820" customFormat="false" ht="13.8" hidden="false" customHeight="false" outlineLevel="0" collapsed="false">
      <c r="D820" s="1" t="n">
        <v>39168</v>
      </c>
      <c r="E820" s="5" t="n">
        <v>41046</v>
      </c>
      <c r="F820" s="1" t="s">
        <v>34</v>
      </c>
      <c r="G820" s="1" t="n">
        <v>50</v>
      </c>
      <c r="H820" s="6" t="str">
        <f aca="false">IF(G820&gt;=30,"Large",IF(G820&lt;=15,"Small","Medium"))</f>
        <v>Large</v>
      </c>
      <c r="I820" s="6" t="n">
        <f aca="false">VLOOKUP(G820,$A$3:$B$12,1)</f>
        <v>46</v>
      </c>
      <c r="J820" s="1" t="n">
        <v>1027.66</v>
      </c>
      <c r="K820" s="6" t="n">
        <f aca="false">IF(I820 &gt;31,0.01,0)</f>
        <v>0.01</v>
      </c>
      <c r="L820" s="7" t="n">
        <f aca="false">J820-(J820*K820)</f>
        <v>1017.3834</v>
      </c>
      <c r="M820" s="6" t="n">
        <f aca="false">IF(I820&gt;31,J820-O820,J820)</f>
        <v>1018.98</v>
      </c>
      <c r="N820" s="1" t="s">
        <v>16</v>
      </c>
      <c r="O820" s="1" t="n">
        <v>8.68</v>
      </c>
      <c r="P820" s="1" t="n">
        <f aca="false">IF(N820="Delivery Truck",J820-O820,J820)</f>
        <v>1027.66</v>
      </c>
    </row>
    <row r="821" customFormat="false" ht="13.8" hidden="false" customHeight="false" outlineLevel="0" collapsed="false">
      <c r="D821" s="1" t="n">
        <v>53667</v>
      </c>
      <c r="E821" s="5" t="n">
        <v>41046</v>
      </c>
      <c r="F821" s="1" t="s">
        <v>19</v>
      </c>
      <c r="G821" s="1" t="n">
        <v>33</v>
      </c>
      <c r="H821" s="6" t="str">
        <f aca="false">IF(G821&gt;=30,"Large",IF(G821&lt;=15,"Small","Medium"))</f>
        <v>Large</v>
      </c>
      <c r="I821" s="6" t="n">
        <f aca="false">VLOOKUP(G821,$A$3:$B$12,1)</f>
        <v>31</v>
      </c>
      <c r="J821" s="1" t="n">
        <v>112.36</v>
      </c>
      <c r="K821" s="6" t="n">
        <f aca="false">IF(I821 &gt;31,0.01,0)</f>
        <v>0</v>
      </c>
      <c r="L821" s="7" t="n">
        <f aca="false">J821-(J821*K821)</f>
        <v>112.36</v>
      </c>
      <c r="M821" s="6" t="n">
        <f aca="false">IF(I821&gt;31,J821-O821,J821)</f>
        <v>112.36</v>
      </c>
      <c r="N821" s="1" t="s">
        <v>16</v>
      </c>
      <c r="O821" s="1" t="n">
        <v>6.27</v>
      </c>
      <c r="P821" s="1" t="n">
        <f aca="false">IF(N821="Delivery Truck",J821-O821,J821)</f>
        <v>112.36</v>
      </c>
    </row>
    <row r="822" customFormat="false" ht="13.8" hidden="false" customHeight="false" outlineLevel="0" collapsed="false">
      <c r="D822" s="1" t="n">
        <v>57602</v>
      </c>
      <c r="E822" s="5" t="n">
        <v>41046</v>
      </c>
      <c r="F822" s="1" t="s">
        <v>15</v>
      </c>
      <c r="G822" s="1" t="n">
        <v>43</v>
      </c>
      <c r="H822" s="6" t="str">
        <f aca="false">IF(G822&gt;=30,"Large",IF(G822&lt;=15,"Small","Medium"))</f>
        <v>Large</v>
      </c>
      <c r="I822" s="6" t="n">
        <f aca="false">VLOOKUP(G822,$A$3:$B$12,1)</f>
        <v>41</v>
      </c>
      <c r="J822" s="1" t="n">
        <v>130.36</v>
      </c>
      <c r="K822" s="6" t="n">
        <f aca="false">IF(I822 &gt;31,0.01,0)</f>
        <v>0.01</v>
      </c>
      <c r="L822" s="7" t="n">
        <f aca="false">J822-(J822*K822)</f>
        <v>129.0564</v>
      </c>
      <c r="M822" s="6" t="n">
        <f aca="false">IF(I822&gt;31,J822-O822,J822)</f>
        <v>129.86</v>
      </c>
      <c r="N822" s="1" t="s">
        <v>16</v>
      </c>
      <c r="O822" s="1" t="n">
        <v>0.5</v>
      </c>
      <c r="P822" s="1" t="n">
        <f aca="false">IF(N822="Delivery Truck",J822-O822,J822)</f>
        <v>130.36</v>
      </c>
    </row>
    <row r="823" customFormat="false" ht="13.8" hidden="false" customHeight="false" outlineLevel="0" collapsed="false">
      <c r="D823" s="1" t="n">
        <v>53667</v>
      </c>
      <c r="E823" s="5" t="n">
        <v>41046</v>
      </c>
      <c r="F823" s="1" t="s">
        <v>19</v>
      </c>
      <c r="G823" s="1" t="n">
        <v>16</v>
      </c>
      <c r="H823" s="6" t="str">
        <f aca="false">IF(G823&gt;=30,"Large",IF(G823&lt;=15,"Small","Medium"))</f>
        <v>Medium</v>
      </c>
      <c r="I823" s="6" t="n">
        <f aca="false">VLOOKUP(G823,$A$3:$B$12,1)</f>
        <v>16</v>
      </c>
      <c r="J823" s="1" t="n">
        <v>481.049</v>
      </c>
      <c r="K823" s="6" t="n">
        <f aca="false">IF(I823 &gt;31,0.01,0)</f>
        <v>0</v>
      </c>
      <c r="L823" s="7" t="n">
        <f aca="false">J823-(J823*K823)</f>
        <v>481.049</v>
      </c>
      <c r="M823" s="6" t="n">
        <f aca="false">IF(I823&gt;31,J823-O823,J823)</f>
        <v>481.049</v>
      </c>
      <c r="N823" s="1" t="s">
        <v>16</v>
      </c>
      <c r="O823" s="1" t="n">
        <v>1.1</v>
      </c>
      <c r="P823" s="1" t="n">
        <f aca="false">IF(N823="Delivery Truck",J823-O823,J823)</f>
        <v>481.049</v>
      </c>
    </row>
    <row r="824" customFormat="false" ht="13.8" hidden="false" customHeight="false" outlineLevel="0" collapsed="false">
      <c r="D824" s="1" t="n">
        <v>39168</v>
      </c>
      <c r="E824" s="5" t="n">
        <v>41046</v>
      </c>
      <c r="F824" s="1" t="s">
        <v>34</v>
      </c>
      <c r="G824" s="1" t="n">
        <v>22</v>
      </c>
      <c r="H824" s="6" t="str">
        <f aca="false">IF(G824&gt;=30,"Large",IF(G824&lt;=15,"Small","Medium"))</f>
        <v>Medium</v>
      </c>
      <c r="I824" s="6" t="n">
        <f aca="false">VLOOKUP(G824,$A$3:$B$12,1)</f>
        <v>21</v>
      </c>
      <c r="J824" s="1" t="n">
        <v>809.91</v>
      </c>
      <c r="K824" s="6" t="n">
        <f aca="false">IF(I824 &gt;31,0.01,0)</f>
        <v>0</v>
      </c>
      <c r="L824" s="7" t="n">
        <f aca="false">J824-(J824*K824)</f>
        <v>809.91</v>
      </c>
      <c r="M824" s="6" t="n">
        <f aca="false">IF(I824&gt;31,J824-O824,J824)</f>
        <v>809.91</v>
      </c>
      <c r="N824" s="1" t="s">
        <v>16</v>
      </c>
      <c r="O824" s="1" t="n">
        <v>2.99</v>
      </c>
      <c r="P824" s="1" t="n">
        <f aca="false">IF(N824="Delivery Truck",J824-O824,J824)</f>
        <v>809.91</v>
      </c>
    </row>
    <row r="825" customFormat="false" ht="13.8" hidden="false" customHeight="false" outlineLevel="0" collapsed="false">
      <c r="D825" s="1" t="n">
        <v>53120</v>
      </c>
      <c r="E825" s="5" t="n">
        <v>41046</v>
      </c>
      <c r="F825" s="1" t="s">
        <v>30</v>
      </c>
      <c r="G825" s="1" t="n">
        <v>5</v>
      </c>
      <c r="H825" s="6" t="str">
        <f aca="false">IF(G825&gt;=30,"Large",IF(G825&lt;=15,"Small","Medium"))</f>
        <v>Small</v>
      </c>
      <c r="I825" s="6" t="n">
        <f aca="false">VLOOKUP(G825,$A$3:$B$12,1)</f>
        <v>1</v>
      </c>
      <c r="J825" s="1" t="n">
        <v>22.75</v>
      </c>
      <c r="K825" s="6" t="n">
        <f aca="false">IF(I825 &gt;31,0.01,0)</f>
        <v>0</v>
      </c>
      <c r="L825" s="7" t="n">
        <f aca="false">J825-(J825*K825)</f>
        <v>22.75</v>
      </c>
      <c r="M825" s="6" t="n">
        <f aca="false">IF(I825&gt;31,J825-O825,J825)</f>
        <v>22.75</v>
      </c>
      <c r="N825" s="1" t="s">
        <v>16</v>
      </c>
      <c r="O825" s="1" t="n">
        <v>0.88</v>
      </c>
      <c r="P825" s="1" t="n">
        <f aca="false">IF(N825="Delivery Truck",J825-O825,J825)</f>
        <v>22.75</v>
      </c>
    </row>
    <row r="826" customFormat="false" ht="13.8" hidden="false" customHeight="false" outlineLevel="0" collapsed="false">
      <c r="D826" s="1" t="n">
        <v>13572</v>
      </c>
      <c r="E826" s="5" t="n">
        <v>41046</v>
      </c>
      <c r="F826" s="1" t="s">
        <v>23</v>
      </c>
      <c r="G826" s="1" t="n">
        <v>7</v>
      </c>
      <c r="H826" s="6" t="str">
        <f aca="false">IF(G826&gt;=30,"Large",IF(G826&lt;=15,"Small","Medium"))</f>
        <v>Small</v>
      </c>
      <c r="I826" s="6" t="n">
        <f aca="false">VLOOKUP(G826,$A$3:$B$12,1)</f>
        <v>6</v>
      </c>
      <c r="J826" s="1" t="n">
        <v>40.11</v>
      </c>
      <c r="K826" s="6" t="n">
        <f aca="false">IF(I826 &gt;31,0.01,0)</f>
        <v>0</v>
      </c>
      <c r="L826" s="7" t="n">
        <f aca="false">J826-(J826*K826)</f>
        <v>40.11</v>
      </c>
      <c r="M826" s="6" t="n">
        <f aca="false">IF(I826&gt;31,J826-O826,J826)</f>
        <v>40.11</v>
      </c>
      <c r="N826" s="1" t="s">
        <v>16</v>
      </c>
      <c r="O826" s="1" t="n">
        <v>5.14</v>
      </c>
      <c r="P826" s="1" t="n">
        <f aca="false">IF(N826="Delivery Truck",J826-O826,J826)</f>
        <v>40.11</v>
      </c>
    </row>
    <row r="827" customFormat="false" ht="13.8" hidden="false" customHeight="false" outlineLevel="0" collapsed="false">
      <c r="D827" s="1" t="n">
        <v>1701</v>
      </c>
      <c r="E827" s="5" t="n">
        <v>41047</v>
      </c>
      <c r="F827" s="1" t="s">
        <v>34</v>
      </c>
      <c r="G827" s="1" t="n">
        <v>49</v>
      </c>
      <c r="H827" s="6" t="str">
        <f aca="false">IF(G827&gt;=30,"Large",IF(G827&lt;=15,"Small","Medium"))</f>
        <v>Large</v>
      </c>
      <c r="I827" s="6" t="n">
        <f aca="false">VLOOKUP(G827,$A$3:$B$12,1)</f>
        <v>46</v>
      </c>
      <c r="J827" s="1" t="n">
        <v>2047.58</v>
      </c>
      <c r="K827" s="6" t="n">
        <f aca="false">IF(I827 &gt;31,0.01,0)</f>
        <v>0.01</v>
      </c>
      <c r="L827" s="7" t="n">
        <f aca="false">J827-(J827*K827)</f>
        <v>2027.1042</v>
      </c>
      <c r="M827" s="6" t="n">
        <f aca="false">IF(I827&gt;31,J827-O827,J827)</f>
        <v>2045.59</v>
      </c>
      <c r="N827" s="1" t="s">
        <v>16</v>
      </c>
      <c r="O827" s="1" t="n">
        <v>1.99</v>
      </c>
      <c r="P827" s="1" t="n">
        <f aca="false">IF(N827="Delivery Truck",J827-O827,J827)</f>
        <v>2047.58</v>
      </c>
    </row>
    <row r="828" customFormat="false" ht="13.8" hidden="false" customHeight="false" outlineLevel="0" collapsed="false">
      <c r="D828" s="1" t="n">
        <v>1701</v>
      </c>
      <c r="E828" s="5" t="n">
        <v>41047</v>
      </c>
      <c r="F828" s="1" t="s">
        <v>34</v>
      </c>
      <c r="G828" s="1" t="n">
        <v>1</v>
      </c>
      <c r="H828" s="6" t="str">
        <f aca="false">IF(G828&gt;=30,"Large",IF(G828&lt;=15,"Small","Medium"))</f>
        <v>Small</v>
      </c>
      <c r="I828" s="6" t="n">
        <f aca="false">VLOOKUP(G828,$A$3:$B$12,1)</f>
        <v>1</v>
      </c>
      <c r="J828" s="1" t="n">
        <v>56.61</v>
      </c>
      <c r="K828" s="6" t="n">
        <f aca="false">IF(I828 &gt;31,0.01,0)</f>
        <v>0</v>
      </c>
      <c r="L828" s="7" t="n">
        <f aca="false">J828-(J828*K828)</f>
        <v>56.61</v>
      </c>
      <c r="M828" s="6" t="n">
        <f aca="false">IF(I828&gt;31,J828-O828,J828)</f>
        <v>56.61</v>
      </c>
      <c r="N828" s="1" t="s">
        <v>16</v>
      </c>
      <c r="O828" s="1" t="n">
        <v>14.45</v>
      </c>
      <c r="P828" s="1" t="n">
        <f aca="false">IF(N828="Delivery Truck",J828-O828,J828)</f>
        <v>56.61</v>
      </c>
    </row>
    <row r="829" customFormat="false" ht="13.8" hidden="false" customHeight="false" outlineLevel="0" collapsed="false">
      <c r="D829" s="1" t="n">
        <v>9312</v>
      </c>
      <c r="E829" s="5" t="n">
        <v>41047</v>
      </c>
      <c r="F829" s="1" t="s">
        <v>30</v>
      </c>
      <c r="G829" s="1" t="n">
        <v>43</v>
      </c>
      <c r="H829" s="6" t="str">
        <f aca="false">IF(G829&gt;=30,"Large",IF(G829&lt;=15,"Small","Medium"))</f>
        <v>Large</v>
      </c>
      <c r="I829" s="6" t="n">
        <f aca="false">VLOOKUP(G829,$A$3:$B$12,1)</f>
        <v>41</v>
      </c>
      <c r="J829" s="1" t="n">
        <v>1160.55</v>
      </c>
      <c r="K829" s="6" t="n">
        <f aca="false">IF(I829 &gt;31,0.01,0)</f>
        <v>0.01</v>
      </c>
      <c r="L829" s="7" t="n">
        <f aca="false">J829-(J829*K829)</f>
        <v>1148.9445</v>
      </c>
      <c r="M829" s="6" t="n">
        <f aca="false">IF(I829&gt;31,J829-O829,J829)</f>
        <v>1146.19</v>
      </c>
      <c r="N829" s="1" t="s">
        <v>13</v>
      </c>
      <c r="O829" s="1" t="n">
        <v>14.36</v>
      </c>
      <c r="P829" s="1" t="n">
        <f aca="false">IF(N829="Delivery Truck",J829-O829,J829)</f>
        <v>1146.19</v>
      </c>
    </row>
    <row r="830" customFormat="false" ht="13.8" hidden="false" customHeight="false" outlineLevel="0" collapsed="false">
      <c r="D830" s="1" t="n">
        <v>54181</v>
      </c>
      <c r="E830" s="5" t="n">
        <v>41047</v>
      </c>
      <c r="F830" s="1" t="s">
        <v>34</v>
      </c>
      <c r="G830" s="1" t="n">
        <v>12</v>
      </c>
      <c r="H830" s="6" t="str">
        <f aca="false">IF(G830&gt;=30,"Large",IF(G830&lt;=15,"Small","Medium"))</f>
        <v>Small</v>
      </c>
      <c r="I830" s="6" t="n">
        <f aca="false">VLOOKUP(G830,$A$3:$B$12,1)</f>
        <v>11</v>
      </c>
      <c r="J830" s="1" t="n">
        <v>2608.79</v>
      </c>
      <c r="K830" s="6" t="n">
        <f aca="false">IF(I830 &gt;31,0.01,0)</f>
        <v>0</v>
      </c>
      <c r="L830" s="7" t="n">
        <f aca="false">J830-(J830*K830)</f>
        <v>2608.79</v>
      </c>
      <c r="M830" s="6" t="n">
        <f aca="false">IF(I830&gt;31,J830-O830,J830)</f>
        <v>2608.79</v>
      </c>
      <c r="N830" s="1" t="s">
        <v>13</v>
      </c>
      <c r="O830" s="1" t="n">
        <v>14.7</v>
      </c>
      <c r="P830" s="1" t="n">
        <f aca="false">IF(N830="Delivery Truck",J830-O830,J830)</f>
        <v>2594.09</v>
      </c>
    </row>
    <row r="831" customFormat="false" ht="13.8" hidden="false" customHeight="false" outlineLevel="0" collapsed="false">
      <c r="D831" s="1" t="n">
        <v>17447</v>
      </c>
      <c r="E831" s="5" t="n">
        <v>41047</v>
      </c>
      <c r="F831" s="1" t="s">
        <v>15</v>
      </c>
      <c r="G831" s="1" t="n">
        <v>42</v>
      </c>
      <c r="H831" s="6" t="str">
        <f aca="false">IF(G831&gt;=30,"Large",IF(G831&lt;=15,"Small","Medium"))</f>
        <v>Large</v>
      </c>
      <c r="I831" s="6" t="n">
        <f aca="false">VLOOKUP(G831,$A$3:$B$12,1)</f>
        <v>41</v>
      </c>
      <c r="J831" s="1" t="n">
        <v>861.41</v>
      </c>
      <c r="K831" s="6" t="n">
        <f aca="false">IF(I831 &gt;31,0.01,0)</f>
        <v>0.01</v>
      </c>
      <c r="L831" s="7" t="n">
        <f aca="false">J831-(J831*K831)</f>
        <v>852.7959</v>
      </c>
      <c r="M831" s="6" t="n">
        <f aca="false">IF(I831&gt;31,J831-O831,J831)</f>
        <v>851.87</v>
      </c>
      <c r="N831" s="1" t="s">
        <v>16</v>
      </c>
      <c r="O831" s="1" t="n">
        <v>9.54</v>
      </c>
      <c r="P831" s="1" t="n">
        <f aca="false">IF(N831="Delivery Truck",J831-O831,J831)</f>
        <v>861.41</v>
      </c>
    </row>
    <row r="832" customFormat="false" ht="13.8" hidden="false" customHeight="false" outlineLevel="0" collapsed="false">
      <c r="D832" s="1" t="n">
        <v>20642</v>
      </c>
      <c r="E832" s="5" t="n">
        <v>41048</v>
      </c>
      <c r="F832" s="1" t="s">
        <v>34</v>
      </c>
      <c r="G832" s="1" t="n">
        <v>47</v>
      </c>
      <c r="H832" s="6" t="str">
        <f aca="false">IF(G832&gt;=30,"Large",IF(G832&lt;=15,"Small","Medium"))</f>
        <v>Large</v>
      </c>
      <c r="I832" s="6" t="n">
        <f aca="false">VLOOKUP(G832,$A$3:$B$12,1)</f>
        <v>46</v>
      </c>
      <c r="J832" s="1" t="n">
        <v>1078.98</v>
      </c>
      <c r="K832" s="6" t="n">
        <f aca="false">IF(I832 &gt;31,0.01,0)</f>
        <v>0.01</v>
      </c>
      <c r="L832" s="7" t="n">
        <f aca="false">J832-(J832*K832)</f>
        <v>1068.1902</v>
      </c>
      <c r="M832" s="6" t="n">
        <f aca="false">IF(I832&gt;31,J832-O832,J832)</f>
        <v>1033.98</v>
      </c>
      <c r="N832" s="1" t="s">
        <v>13</v>
      </c>
      <c r="O832" s="1" t="n">
        <v>45</v>
      </c>
      <c r="P832" s="1" t="n">
        <f aca="false">IF(N832="Delivery Truck",J832-O832,J832)</f>
        <v>1033.98</v>
      </c>
    </row>
    <row r="833" customFormat="false" ht="13.8" hidden="false" customHeight="false" outlineLevel="0" collapsed="false">
      <c r="D833" s="1" t="n">
        <v>20642</v>
      </c>
      <c r="E833" s="5" t="n">
        <v>41048</v>
      </c>
      <c r="F833" s="1" t="s">
        <v>34</v>
      </c>
      <c r="G833" s="1" t="n">
        <v>32</v>
      </c>
      <c r="H833" s="6" t="str">
        <f aca="false">IF(G833&gt;=30,"Large",IF(G833&lt;=15,"Small","Medium"))</f>
        <v>Large</v>
      </c>
      <c r="I833" s="6" t="n">
        <f aca="false">VLOOKUP(G833,$A$3:$B$12,1)</f>
        <v>31</v>
      </c>
      <c r="J833" s="1" t="n">
        <v>135.2</v>
      </c>
      <c r="K833" s="6" t="n">
        <f aca="false">IF(I833 &gt;31,0.01,0)</f>
        <v>0</v>
      </c>
      <c r="L833" s="7" t="n">
        <f aca="false">J833-(J833*K833)</f>
        <v>135.2</v>
      </c>
      <c r="M833" s="6" t="n">
        <f aca="false">IF(I833&gt;31,J833-O833,J833)</f>
        <v>135.2</v>
      </c>
      <c r="N833" s="1" t="s">
        <v>16</v>
      </c>
      <c r="O833" s="1" t="n">
        <v>0.5</v>
      </c>
      <c r="P833" s="1" t="n">
        <f aca="false">IF(N833="Delivery Truck",J833-O833,J833)</f>
        <v>135.2</v>
      </c>
    </row>
    <row r="834" customFormat="false" ht="13.8" hidden="false" customHeight="false" outlineLevel="0" collapsed="false">
      <c r="D834" s="1" t="n">
        <v>23681</v>
      </c>
      <c r="E834" s="5" t="n">
        <v>41048</v>
      </c>
      <c r="F834" s="1" t="s">
        <v>34</v>
      </c>
      <c r="G834" s="1" t="n">
        <v>42</v>
      </c>
      <c r="H834" s="6" t="str">
        <f aca="false">IF(G834&gt;=30,"Large",IF(G834&lt;=15,"Small","Medium"))</f>
        <v>Large</v>
      </c>
      <c r="I834" s="6" t="n">
        <f aca="false">VLOOKUP(G834,$A$3:$B$12,1)</f>
        <v>41</v>
      </c>
      <c r="J834" s="1" t="n">
        <v>4182.52</v>
      </c>
      <c r="K834" s="6" t="n">
        <f aca="false">IF(I834 &gt;31,0.01,0)</f>
        <v>0.01</v>
      </c>
      <c r="L834" s="7" t="n">
        <f aca="false">J834-(J834*K834)</f>
        <v>4140.6948</v>
      </c>
      <c r="M834" s="6" t="n">
        <f aca="false">IF(I834&gt;31,J834-O834,J834)</f>
        <v>4147.52</v>
      </c>
      <c r="N834" s="1" t="s">
        <v>21</v>
      </c>
      <c r="O834" s="1" t="n">
        <v>35</v>
      </c>
      <c r="P834" s="1" t="n">
        <f aca="false">IF(N834="Delivery Truck",J834-O834,J834)</f>
        <v>4182.52</v>
      </c>
    </row>
    <row r="835" customFormat="false" ht="13.8" hidden="false" customHeight="false" outlineLevel="0" collapsed="false">
      <c r="D835" s="1" t="n">
        <v>37350</v>
      </c>
      <c r="E835" s="5" t="n">
        <v>41049</v>
      </c>
      <c r="F835" s="1" t="s">
        <v>23</v>
      </c>
      <c r="G835" s="1" t="n">
        <v>7</v>
      </c>
      <c r="H835" s="6" t="str">
        <f aca="false">IF(G835&gt;=30,"Large",IF(G835&lt;=15,"Small","Medium"))</f>
        <v>Small</v>
      </c>
      <c r="I835" s="6" t="n">
        <f aca="false">VLOOKUP(G835,$A$3:$B$12,1)</f>
        <v>6</v>
      </c>
      <c r="J835" s="1" t="n">
        <v>163.14</v>
      </c>
      <c r="K835" s="6" t="n">
        <f aca="false">IF(I835 &gt;31,0.01,0)</f>
        <v>0</v>
      </c>
      <c r="L835" s="7" t="n">
        <f aca="false">J835-(J835*K835)</f>
        <v>163.14</v>
      </c>
      <c r="M835" s="6" t="n">
        <f aca="false">IF(I835&gt;31,J835-O835,J835)</f>
        <v>163.14</v>
      </c>
      <c r="N835" s="1" t="s">
        <v>16</v>
      </c>
      <c r="O835" s="1" t="n">
        <v>8.99</v>
      </c>
      <c r="P835" s="1" t="n">
        <f aca="false">IF(N835="Delivery Truck",J835-O835,J835)</f>
        <v>163.14</v>
      </c>
    </row>
    <row r="836" customFormat="false" ht="13.8" hidden="false" customHeight="false" outlineLevel="0" collapsed="false">
      <c r="D836" s="1" t="n">
        <v>7841</v>
      </c>
      <c r="E836" s="5" t="n">
        <v>41049</v>
      </c>
      <c r="F836" s="1" t="s">
        <v>30</v>
      </c>
      <c r="G836" s="1" t="n">
        <v>21</v>
      </c>
      <c r="H836" s="6" t="str">
        <f aca="false">IF(G836&gt;=30,"Large",IF(G836&lt;=15,"Small","Medium"))</f>
        <v>Medium</v>
      </c>
      <c r="I836" s="6" t="n">
        <f aca="false">VLOOKUP(G836,$A$3:$B$12,1)</f>
        <v>21</v>
      </c>
      <c r="J836" s="1" t="n">
        <v>1002.77</v>
      </c>
      <c r="K836" s="6" t="n">
        <f aca="false">IF(I836 &gt;31,0.01,0)</f>
        <v>0</v>
      </c>
      <c r="L836" s="7" t="n">
        <f aca="false">J836-(J836*K836)</f>
        <v>1002.77</v>
      </c>
      <c r="M836" s="6" t="n">
        <f aca="false">IF(I836&gt;31,J836-O836,J836)</f>
        <v>1002.77</v>
      </c>
      <c r="N836" s="1" t="s">
        <v>16</v>
      </c>
      <c r="O836" s="1" t="n">
        <v>10.25</v>
      </c>
      <c r="P836" s="1" t="n">
        <f aca="false">IF(N836="Delivery Truck",J836-O836,J836)</f>
        <v>1002.77</v>
      </c>
    </row>
    <row r="837" customFormat="false" ht="13.8" hidden="false" customHeight="false" outlineLevel="0" collapsed="false">
      <c r="D837" s="1" t="n">
        <v>1088</v>
      </c>
      <c r="E837" s="5" t="n">
        <v>41049</v>
      </c>
      <c r="F837" s="1" t="s">
        <v>15</v>
      </c>
      <c r="G837" s="1" t="n">
        <v>13</v>
      </c>
      <c r="H837" s="6" t="str">
        <f aca="false">IF(G837&gt;=30,"Large",IF(G837&lt;=15,"Small","Medium"))</f>
        <v>Small</v>
      </c>
      <c r="I837" s="6" t="n">
        <f aca="false">VLOOKUP(G837,$A$3:$B$12,1)</f>
        <v>11</v>
      </c>
      <c r="J837" s="1" t="n">
        <v>269.02</v>
      </c>
      <c r="K837" s="6" t="n">
        <f aca="false">IF(I837 &gt;31,0.01,0)</f>
        <v>0</v>
      </c>
      <c r="L837" s="7" t="n">
        <f aca="false">J837-(J837*K837)</f>
        <v>269.02</v>
      </c>
      <c r="M837" s="6" t="n">
        <f aca="false">IF(I837&gt;31,J837-O837,J837)</f>
        <v>269.02</v>
      </c>
      <c r="N837" s="1" t="s">
        <v>16</v>
      </c>
      <c r="O837" s="1" t="n">
        <v>6.5</v>
      </c>
      <c r="P837" s="1" t="n">
        <f aca="false">IF(N837="Delivery Truck",J837-O837,J837)</f>
        <v>269.02</v>
      </c>
    </row>
    <row r="838" customFormat="false" ht="13.8" hidden="false" customHeight="false" outlineLevel="0" collapsed="false">
      <c r="D838" s="1" t="n">
        <v>14497</v>
      </c>
      <c r="E838" s="5" t="n">
        <v>41049</v>
      </c>
      <c r="F838" s="1" t="s">
        <v>19</v>
      </c>
      <c r="G838" s="1" t="n">
        <v>34</v>
      </c>
      <c r="H838" s="6" t="str">
        <f aca="false">IF(G838&gt;=30,"Large",IF(G838&lt;=15,"Small","Medium"))</f>
        <v>Large</v>
      </c>
      <c r="I838" s="6" t="n">
        <f aca="false">VLOOKUP(G838,$A$3:$B$12,1)</f>
        <v>31</v>
      </c>
      <c r="J838" s="1" t="n">
        <v>214.03</v>
      </c>
      <c r="K838" s="6" t="n">
        <f aca="false">IF(I838 &gt;31,0.01,0)</f>
        <v>0</v>
      </c>
      <c r="L838" s="7" t="n">
        <f aca="false">J838-(J838*K838)</f>
        <v>214.03</v>
      </c>
      <c r="M838" s="6" t="n">
        <f aca="false">IF(I838&gt;31,J838-O838,J838)</f>
        <v>214.03</v>
      </c>
      <c r="N838" s="1" t="s">
        <v>16</v>
      </c>
      <c r="O838" s="1" t="n">
        <v>7.96</v>
      </c>
      <c r="P838" s="1" t="n">
        <f aca="false">IF(N838="Delivery Truck",J838-O838,J838)</f>
        <v>214.03</v>
      </c>
    </row>
    <row r="839" customFormat="false" ht="13.8" hidden="false" customHeight="false" outlineLevel="0" collapsed="false">
      <c r="D839" s="1" t="n">
        <v>38817</v>
      </c>
      <c r="E839" s="5" t="n">
        <v>41049</v>
      </c>
      <c r="F839" s="1" t="s">
        <v>30</v>
      </c>
      <c r="G839" s="1" t="n">
        <v>1</v>
      </c>
      <c r="H839" s="6" t="str">
        <f aca="false">IF(G839&gt;=30,"Large",IF(G839&lt;=15,"Small","Medium"))</f>
        <v>Small</v>
      </c>
      <c r="I839" s="6" t="n">
        <f aca="false">VLOOKUP(G839,$A$3:$B$12,1)</f>
        <v>1</v>
      </c>
      <c r="J839" s="1" t="n">
        <v>9.7</v>
      </c>
      <c r="K839" s="6" t="n">
        <f aca="false">IF(I839 &gt;31,0.01,0)</f>
        <v>0</v>
      </c>
      <c r="L839" s="7" t="n">
        <f aca="false">J839-(J839*K839)</f>
        <v>9.7</v>
      </c>
      <c r="M839" s="6" t="n">
        <f aca="false">IF(I839&gt;31,J839-O839,J839)</f>
        <v>9.7</v>
      </c>
      <c r="N839" s="1" t="s">
        <v>16</v>
      </c>
      <c r="O839" s="1" t="n">
        <v>4.62</v>
      </c>
      <c r="P839" s="1" t="n">
        <f aca="false">IF(N839="Delivery Truck",J839-O839,J839)</f>
        <v>9.7</v>
      </c>
    </row>
    <row r="840" customFormat="false" ht="13.8" hidden="false" customHeight="false" outlineLevel="0" collapsed="false">
      <c r="D840" s="1" t="n">
        <v>7841</v>
      </c>
      <c r="E840" s="5" t="n">
        <v>41049</v>
      </c>
      <c r="F840" s="1" t="s">
        <v>30</v>
      </c>
      <c r="G840" s="1" t="n">
        <v>17</v>
      </c>
      <c r="H840" s="6" t="str">
        <f aca="false">IF(G840&gt;=30,"Large",IF(G840&lt;=15,"Small","Medium"))</f>
        <v>Medium</v>
      </c>
      <c r="I840" s="6" t="n">
        <f aca="false">VLOOKUP(G840,$A$3:$B$12,1)</f>
        <v>16</v>
      </c>
      <c r="J840" s="1" t="n">
        <v>178.14</v>
      </c>
      <c r="K840" s="6" t="n">
        <f aca="false">IF(I840 &gt;31,0.01,0)</f>
        <v>0</v>
      </c>
      <c r="L840" s="7" t="n">
        <f aca="false">J840-(J840*K840)</f>
        <v>178.14</v>
      </c>
      <c r="M840" s="6" t="n">
        <f aca="false">IF(I840&gt;31,J840-O840,J840)</f>
        <v>178.14</v>
      </c>
      <c r="N840" s="1" t="s">
        <v>16</v>
      </c>
      <c r="O840" s="1" t="n">
        <v>2.06</v>
      </c>
      <c r="P840" s="1" t="n">
        <f aca="false">IF(N840="Delivery Truck",J840-O840,J840)</f>
        <v>178.14</v>
      </c>
    </row>
    <row r="841" customFormat="false" ht="13.8" hidden="false" customHeight="false" outlineLevel="0" collapsed="false">
      <c r="D841" s="1" t="n">
        <v>49029</v>
      </c>
      <c r="E841" s="5" t="n">
        <v>41049</v>
      </c>
      <c r="F841" s="1" t="s">
        <v>34</v>
      </c>
      <c r="G841" s="1" t="n">
        <v>49</v>
      </c>
      <c r="H841" s="6" t="str">
        <f aca="false">IF(G841&gt;=30,"Large",IF(G841&lt;=15,"Small","Medium"))</f>
        <v>Large</v>
      </c>
      <c r="I841" s="6" t="n">
        <f aca="false">VLOOKUP(G841,$A$3:$B$12,1)</f>
        <v>46</v>
      </c>
      <c r="J841" s="1" t="n">
        <v>8223.07</v>
      </c>
      <c r="K841" s="6" t="n">
        <f aca="false">IF(I841 &gt;31,0.01,0)</f>
        <v>0.01</v>
      </c>
      <c r="L841" s="7" t="n">
        <f aca="false">J841-(J841*K841)</f>
        <v>8140.8393</v>
      </c>
      <c r="M841" s="6" t="n">
        <f aca="false">IF(I841&gt;31,J841-O841,J841)</f>
        <v>8219.08</v>
      </c>
      <c r="N841" s="1" t="s">
        <v>21</v>
      </c>
      <c r="O841" s="1" t="n">
        <v>3.99</v>
      </c>
      <c r="P841" s="1" t="n">
        <f aca="false">IF(N841="Delivery Truck",J841-O841,J841)</f>
        <v>8223.07</v>
      </c>
    </row>
    <row r="842" customFormat="false" ht="13.8" hidden="false" customHeight="false" outlineLevel="0" collapsed="false">
      <c r="D842" s="1" t="n">
        <v>22563</v>
      </c>
      <c r="E842" s="5" t="n">
        <v>41049</v>
      </c>
      <c r="F842" s="1" t="s">
        <v>23</v>
      </c>
      <c r="G842" s="1" t="n">
        <v>32</v>
      </c>
      <c r="H842" s="6" t="str">
        <f aca="false">IF(G842&gt;=30,"Large",IF(G842&lt;=15,"Small","Medium"))</f>
        <v>Large</v>
      </c>
      <c r="I842" s="6" t="n">
        <f aca="false">VLOOKUP(G842,$A$3:$B$12,1)</f>
        <v>31</v>
      </c>
      <c r="J842" s="1" t="n">
        <v>251.51</v>
      </c>
      <c r="K842" s="6" t="n">
        <f aca="false">IF(I842 &gt;31,0.01,0)</f>
        <v>0</v>
      </c>
      <c r="L842" s="7" t="n">
        <f aca="false">J842-(J842*K842)</f>
        <v>251.51</v>
      </c>
      <c r="M842" s="6" t="n">
        <f aca="false">IF(I842&gt;31,J842-O842,J842)</f>
        <v>251.51</v>
      </c>
      <c r="N842" s="1" t="s">
        <v>16</v>
      </c>
      <c r="O842" s="1" t="n">
        <v>3.68</v>
      </c>
      <c r="P842" s="1" t="n">
        <f aca="false">IF(N842="Delivery Truck",J842-O842,J842)</f>
        <v>251.51</v>
      </c>
    </row>
    <row r="843" customFormat="false" ht="13.8" hidden="false" customHeight="false" outlineLevel="0" collapsed="false">
      <c r="D843" s="1" t="n">
        <v>30343</v>
      </c>
      <c r="E843" s="5" t="n">
        <v>41050</v>
      </c>
      <c r="F843" s="1" t="s">
        <v>23</v>
      </c>
      <c r="G843" s="1" t="n">
        <v>48</v>
      </c>
      <c r="H843" s="6" t="str">
        <f aca="false">IF(G843&gt;=30,"Large",IF(G843&lt;=15,"Small","Medium"))</f>
        <v>Large</v>
      </c>
      <c r="I843" s="6" t="n">
        <f aca="false">VLOOKUP(G843,$A$3:$B$12,1)</f>
        <v>46</v>
      </c>
      <c r="J843" s="1" t="n">
        <v>1556.42</v>
      </c>
      <c r="K843" s="6" t="n">
        <f aca="false">IF(I843 &gt;31,0.01,0)</f>
        <v>0.01</v>
      </c>
      <c r="L843" s="7" t="n">
        <f aca="false">J843-(J843*K843)</f>
        <v>1540.8558</v>
      </c>
      <c r="M843" s="6" t="n">
        <f aca="false">IF(I843&gt;31,J843-O843,J843)</f>
        <v>1547.77</v>
      </c>
      <c r="N843" s="1" t="s">
        <v>16</v>
      </c>
      <c r="O843" s="1" t="n">
        <v>8.65</v>
      </c>
      <c r="P843" s="1" t="n">
        <f aca="false">IF(N843="Delivery Truck",J843-O843,J843)</f>
        <v>1556.42</v>
      </c>
    </row>
    <row r="844" customFormat="false" ht="13.8" hidden="false" customHeight="false" outlineLevel="0" collapsed="false">
      <c r="D844" s="1" t="n">
        <v>52290</v>
      </c>
      <c r="E844" s="5" t="n">
        <v>41050</v>
      </c>
      <c r="F844" s="1" t="s">
        <v>15</v>
      </c>
      <c r="G844" s="1" t="n">
        <v>28</v>
      </c>
      <c r="H844" s="6" t="str">
        <f aca="false">IF(G844&gt;=30,"Large",IF(G844&lt;=15,"Small","Medium"))</f>
        <v>Medium</v>
      </c>
      <c r="I844" s="6" t="n">
        <f aca="false">VLOOKUP(G844,$A$3:$B$12,1)</f>
        <v>26</v>
      </c>
      <c r="J844" s="1" t="n">
        <v>1470.0495</v>
      </c>
      <c r="K844" s="6" t="n">
        <f aca="false">IF(I844 &gt;31,0.01,0)</f>
        <v>0</v>
      </c>
      <c r="L844" s="7" t="n">
        <f aca="false">J844-(J844*K844)</f>
        <v>1470.0495</v>
      </c>
      <c r="M844" s="6" t="n">
        <f aca="false">IF(I844&gt;31,J844-O844,J844)</f>
        <v>1470.0495</v>
      </c>
      <c r="N844" s="1" t="s">
        <v>16</v>
      </c>
      <c r="O844" s="1" t="n">
        <v>4.99</v>
      </c>
      <c r="P844" s="1" t="n">
        <f aca="false">IF(N844="Delivery Truck",J844-O844,J844)</f>
        <v>1470.0495</v>
      </c>
    </row>
    <row r="845" customFormat="false" ht="13.8" hidden="false" customHeight="false" outlineLevel="0" collapsed="false">
      <c r="D845" s="1" t="n">
        <v>37634</v>
      </c>
      <c r="E845" s="5" t="n">
        <v>41050</v>
      </c>
      <c r="F845" s="1" t="s">
        <v>19</v>
      </c>
      <c r="G845" s="1" t="n">
        <v>32</v>
      </c>
      <c r="H845" s="6" t="str">
        <f aca="false">IF(G845&gt;=30,"Large",IF(G845&lt;=15,"Small","Medium"))</f>
        <v>Large</v>
      </c>
      <c r="I845" s="6" t="n">
        <f aca="false">VLOOKUP(G845,$A$3:$B$12,1)</f>
        <v>31</v>
      </c>
      <c r="J845" s="1" t="n">
        <v>368.18</v>
      </c>
      <c r="K845" s="6" t="n">
        <f aca="false">IF(I845 &gt;31,0.01,0)</f>
        <v>0</v>
      </c>
      <c r="L845" s="7" t="n">
        <f aca="false">J845-(J845*K845)</f>
        <v>368.18</v>
      </c>
      <c r="M845" s="6" t="n">
        <f aca="false">IF(I845&gt;31,J845-O845,J845)</f>
        <v>368.18</v>
      </c>
      <c r="N845" s="1" t="s">
        <v>16</v>
      </c>
      <c r="O845" s="1" t="n">
        <v>4.81</v>
      </c>
      <c r="P845" s="1" t="n">
        <f aca="false">IF(N845="Delivery Truck",J845-O845,J845)</f>
        <v>368.18</v>
      </c>
    </row>
    <row r="846" customFormat="false" ht="13.8" hidden="false" customHeight="false" outlineLevel="0" collapsed="false">
      <c r="D846" s="1" t="n">
        <v>18466</v>
      </c>
      <c r="E846" s="5" t="n">
        <v>41050</v>
      </c>
      <c r="F846" s="1" t="s">
        <v>15</v>
      </c>
      <c r="G846" s="1" t="n">
        <v>25</v>
      </c>
      <c r="H846" s="6" t="str">
        <f aca="false">IF(G846&gt;=30,"Large",IF(G846&lt;=15,"Small","Medium"))</f>
        <v>Medium</v>
      </c>
      <c r="I846" s="6" t="n">
        <f aca="false">VLOOKUP(G846,$A$3:$B$12,1)</f>
        <v>21</v>
      </c>
      <c r="J846" s="1" t="n">
        <v>270.16</v>
      </c>
      <c r="K846" s="6" t="n">
        <f aca="false">IF(I846 &gt;31,0.01,0)</f>
        <v>0</v>
      </c>
      <c r="L846" s="7" t="n">
        <f aca="false">J846-(J846*K846)</f>
        <v>270.16</v>
      </c>
      <c r="M846" s="6" t="n">
        <f aca="false">IF(I846&gt;31,J846-O846,J846)</f>
        <v>270.16</v>
      </c>
      <c r="N846" s="1" t="s">
        <v>16</v>
      </c>
      <c r="O846" s="1" t="n">
        <v>5.25</v>
      </c>
      <c r="P846" s="1" t="n">
        <f aca="false">IF(N846="Delivery Truck",J846-O846,J846)</f>
        <v>270.16</v>
      </c>
    </row>
    <row r="847" customFormat="false" ht="13.8" hidden="false" customHeight="false" outlineLevel="0" collapsed="false">
      <c r="D847" s="1" t="n">
        <v>52290</v>
      </c>
      <c r="E847" s="5" t="n">
        <v>41050</v>
      </c>
      <c r="F847" s="1" t="s">
        <v>15</v>
      </c>
      <c r="G847" s="1" t="n">
        <v>7</v>
      </c>
      <c r="H847" s="6" t="str">
        <f aca="false">IF(G847&gt;=30,"Large",IF(G847&lt;=15,"Small","Medium"))</f>
        <v>Small</v>
      </c>
      <c r="I847" s="6" t="n">
        <f aca="false">VLOOKUP(G847,$A$3:$B$12,1)</f>
        <v>6</v>
      </c>
      <c r="J847" s="1" t="n">
        <v>1134.05</v>
      </c>
      <c r="K847" s="6" t="n">
        <f aca="false">IF(I847 &gt;31,0.01,0)</f>
        <v>0</v>
      </c>
      <c r="L847" s="7" t="n">
        <f aca="false">J847-(J847*K847)</f>
        <v>1134.05</v>
      </c>
      <c r="M847" s="6" t="n">
        <f aca="false">IF(I847&gt;31,J847-O847,J847)</f>
        <v>1134.05</v>
      </c>
      <c r="N847" s="1" t="s">
        <v>16</v>
      </c>
      <c r="O847" s="1" t="n">
        <v>19.99</v>
      </c>
      <c r="P847" s="1" t="n">
        <f aca="false">IF(N847="Delivery Truck",J847-O847,J847)</f>
        <v>1134.05</v>
      </c>
    </row>
    <row r="848" customFormat="false" ht="13.8" hidden="false" customHeight="false" outlineLevel="0" collapsed="false">
      <c r="D848" s="1" t="n">
        <v>30343</v>
      </c>
      <c r="E848" s="5" t="n">
        <v>41050</v>
      </c>
      <c r="F848" s="1" t="s">
        <v>23</v>
      </c>
      <c r="G848" s="1" t="n">
        <v>8</v>
      </c>
      <c r="H848" s="6" t="str">
        <f aca="false">IF(G848&gt;=30,"Large",IF(G848&lt;=15,"Small","Medium"))</f>
        <v>Small</v>
      </c>
      <c r="I848" s="6" t="n">
        <f aca="false">VLOOKUP(G848,$A$3:$B$12,1)</f>
        <v>6</v>
      </c>
      <c r="J848" s="1" t="n">
        <v>41343.21</v>
      </c>
      <c r="K848" s="6" t="n">
        <f aca="false">IF(I848 &gt;31,0.01,0)</f>
        <v>0</v>
      </c>
      <c r="L848" s="7" t="n">
        <f aca="false">J848-(J848*K848)</f>
        <v>41343.21</v>
      </c>
      <c r="M848" s="6" t="n">
        <f aca="false">IF(I848&gt;31,J848-O848,J848)</f>
        <v>41343.21</v>
      </c>
      <c r="N848" s="1" t="s">
        <v>16</v>
      </c>
      <c r="O848" s="1" t="n">
        <v>24.49</v>
      </c>
      <c r="P848" s="1" t="n">
        <f aca="false">IF(N848="Delivery Truck",J848-O848,J848)</f>
        <v>41343.21</v>
      </c>
    </row>
    <row r="849" customFormat="false" ht="13.8" hidden="false" customHeight="false" outlineLevel="0" collapsed="false">
      <c r="D849" s="1" t="n">
        <v>18466</v>
      </c>
      <c r="E849" s="5" t="n">
        <v>41050</v>
      </c>
      <c r="F849" s="1" t="s">
        <v>15</v>
      </c>
      <c r="G849" s="1" t="n">
        <v>24</v>
      </c>
      <c r="H849" s="6" t="str">
        <f aca="false">IF(G849&gt;=30,"Large",IF(G849&lt;=15,"Small","Medium"))</f>
        <v>Medium</v>
      </c>
      <c r="I849" s="6" t="n">
        <f aca="false">VLOOKUP(G849,$A$3:$B$12,1)</f>
        <v>21</v>
      </c>
      <c r="J849" s="1" t="n">
        <v>2694.01</v>
      </c>
      <c r="K849" s="6" t="n">
        <f aca="false">IF(I849 &gt;31,0.01,0)</f>
        <v>0</v>
      </c>
      <c r="L849" s="7" t="n">
        <f aca="false">J849-(J849*K849)</f>
        <v>2694.01</v>
      </c>
      <c r="M849" s="6" t="n">
        <f aca="false">IF(I849&gt;31,J849-O849,J849)</f>
        <v>2694.01</v>
      </c>
      <c r="N849" s="1" t="s">
        <v>21</v>
      </c>
      <c r="O849" s="1" t="n">
        <v>7.11</v>
      </c>
      <c r="P849" s="1" t="n">
        <f aca="false">IF(N849="Delivery Truck",J849-O849,J849)</f>
        <v>2694.01</v>
      </c>
    </row>
    <row r="850" customFormat="false" ht="13.8" hidden="false" customHeight="false" outlineLevel="0" collapsed="false">
      <c r="D850" s="1" t="n">
        <v>30343</v>
      </c>
      <c r="E850" s="5" t="n">
        <v>41050</v>
      </c>
      <c r="F850" s="1" t="s">
        <v>23</v>
      </c>
      <c r="G850" s="1" t="n">
        <v>28</v>
      </c>
      <c r="H850" s="6" t="str">
        <f aca="false">IF(G850&gt;=30,"Large",IF(G850&lt;=15,"Small","Medium"))</f>
        <v>Medium</v>
      </c>
      <c r="I850" s="6" t="n">
        <f aca="false">VLOOKUP(G850,$A$3:$B$12,1)</f>
        <v>26</v>
      </c>
      <c r="J850" s="1" t="n">
        <v>130.28</v>
      </c>
      <c r="K850" s="6" t="n">
        <f aca="false">IF(I850 &gt;31,0.01,0)</f>
        <v>0</v>
      </c>
      <c r="L850" s="7" t="n">
        <f aca="false">J850-(J850*K850)</f>
        <v>130.28</v>
      </c>
      <c r="M850" s="6" t="n">
        <f aca="false">IF(I850&gt;31,J850-O850,J850)</f>
        <v>130.28</v>
      </c>
      <c r="N850" s="1" t="s">
        <v>16</v>
      </c>
      <c r="O850" s="1" t="n">
        <v>0.5</v>
      </c>
      <c r="P850" s="1" t="n">
        <f aca="false">IF(N850="Delivery Truck",J850-O850,J850)</f>
        <v>130.28</v>
      </c>
    </row>
    <row r="851" customFormat="false" ht="13.8" hidden="false" customHeight="false" outlineLevel="0" collapsed="false">
      <c r="D851" s="1" t="n">
        <v>17701</v>
      </c>
      <c r="E851" s="5" t="n">
        <v>41050</v>
      </c>
      <c r="F851" s="1" t="s">
        <v>23</v>
      </c>
      <c r="G851" s="1" t="n">
        <v>21</v>
      </c>
      <c r="H851" s="6" t="str">
        <f aca="false">IF(G851&gt;=30,"Large",IF(G851&lt;=15,"Small","Medium"))</f>
        <v>Medium</v>
      </c>
      <c r="I851" s="6" t="n">
        <f aca="false">VLOOKUP(G851,$A$3:$B$12,1)</f>
        <v>21</v>
      </c>
      <c r="J851" s="1" t="n">
        <v>80.45</v>
      </c>
      <c r="K851" s="6" t="n">
        <f aca="false">IF(I851 &gt;31,0.01,0)</f>
        <v>0</v>
      </c>
      <c r="L851" s="7" t="n">
        <f aca="false">J851-(J851*K851)</f>
        <v>80.45</v>
      </c>
      <c r="M851" s="6" t="n">
        <f aca="false">IF(I851&gt;31,J851-O851,J851)</f>
        <v>80.45</v>
      </c>
      <c r="N851" s="1" t="s">
        <v>16</v>
      </c>
      <c r="O851" s="1" t="n">
        <v>4.69</v>
      </c>
      <c r="P851" s="1" t="n">
        <f aca="false">IF(N851="Delivery Truck",J851-O851,J851)</f>
        <v>80.45</v>
      </c>
    </row>
    <row r="852" customFormat="false" ht="13.8" hidden="false" customHeight="false" outlineLevel="0" collapsed="false">
      <c r="D852" s="1" t="n">
        <v>18757</v>
      </c>
      <c r="E852" s="5" t="n">
        <v>41051</v>
      </c>
      <c r="F852" s="1" t="s">
        <v>15</v>
      </c>
      <c r="G852" s="1" t="n">
        <v>9</v>
      </c>
      <c r="H852" s="6" t="str">
        <f aca="false">IF(G852&gt;=30,"Large",IF(G852&lt;=15,"Small","Medium"))</f>
        <v>Small</v>
      </c>
      <c r="I852" s="6" t="n">
        <f aca="false">VLOOKUP(G852,$A$3:$B$12,1)</f>
        <v>6</v>
      </c>
      <c r="J852" s="1" t="n">
        <v>222.2</v>
      </c>
      <c r="K852" s="6" t="n">
        <f aca="false">IF(I852 &gt;31,0.01,0)</f>
        <v>0</v>
      </c>
      <c r="L852" s="7" t="n">
        <f aca="false">J852-(J852*K852)</f>
        <v>222.2</v>
      </c>
      <c r="M852" s="6" t="n">
        <f aca="false">IF(I852&gt;31,J852-O852,J852)</f>
        <v>222.2</v>
      </c>
      <c r="N852" s="1" t="s">
        <v>16</v>
      </c>
      <c r="O852" s="1" t="n">
        <v>15.1</v>
      </c>
      <c r="P852" s="1" t="n">
        <f aca="false">IF(N852="Delivery Truck",J852-O852,J852)</f>
        <v>222.2</v>
      </c>
    </row>
    <row r="853" customFormat="false" ht="13.8" hidden="false" customHeight="false" outlineLevel="0" collapsed="false">
      <c r="D853" s="1" t="n">
        <v>18757</v>
      </c>
      <c r="E853" s="5" t="n">
        <v>41051</v>
      </c>
      <c r="F853" s="1" t="s">
        <v>15</v>
      </c>
      <c r="G853" s="1" t="n">
        <v>5</v>
      </c>
      <c r="H853" s="6" t="str">
        <f aca="false">IF(G853&gt;=30,"Large",IF(G853&lt;=15,"Small","Medium"))</f>
        <v>Small</v>
      </c>
      <c r="I853" s="6" t="n">
        <f aca="false">VLOOKUP(G853,$A$3:$B$12,1)</f>
        <v>1</v>
      </c>
      <c r="J853" s="1" t="n">
        <v>39.9</v>
      </c>
      <c r="K853" s="6" t="n">
        <f aca="false">IF(I853 &gt;31,0.01,0)</f>
        <v>0</v>
      </c>
      <c r="L853" s="7" t="n">
        <f aca="false">J853-(J853*K853)</f>
        <v>39.9</v>
      </c>
      <c r="M853" s="6" t="n">
        <f aca="false">IF(I853&gt;31,J853-O853,J853)</f>
        <v>39.9</v>
      </c>
      <c r="N853" s="1" t="s">
        <v>16</v>
      </c>
      <c r="O853" s="1" t="n">
        <v>9.92</v>
      </c>
      <c r="P853" s="1" t="n">
        <f aca="false">IF(N853="Delivery Truck",J853-O853,J853)</f>
        <v>39.9</v>
      </c>
    </row>
    <row r="854" customFormat="false" ht="13.8" hidden="false" customHeight="false" outlineLevel="0" collapsed="false">
      <c r="D854" s="1" t="n">
        <v>18757</v>
      </c>
      <c r="E854" s="5" t="n">
        <v>41051</v>
      </c>
      <c r="F854" s="1" t="s">
        <v>15</v>
      </c>
      <c r="G854" s="1" t="n">
        <v>43</v>
      </c>
      <c r="H854" s="6" t="str">
        <f aca="false">IF(G854&gt;=30,"Large",IF(G854&lt;=15,"Small","Medium"))</f>
        <v>Large</v>
      </c>
      <c r="I854" s="6" t="n">
        <f aca="false">VLOOKUP(G854,$A$3:$B$12,1)</f>
        <v>41</v>
      </c>
      <c r="J854" s="1" t="n">
        <v>319.96</v>
      </c>
      <c r="K854" s="6" t="n">
        <f aca="false">IF(I854 &gt;31,0.01,0)</f>
        <v>0.01</v>
      </c>
      <c r="L854" s="7" t="n">
        <f aca="false">J854-(J854*K854)</f>
        <v>316.7604</v>
      </c>
      <c r="M854" s="6" t="n">
        <f aca="false">IF(I854&gt;31,J854-O854,J854)</f>
        <v>318.36</v>
      </c>
      <c r="N854" s="1" t="s">
        <v>21</v>
      </c>
      <c r="O854" s="1" t="n">
        <v>1.6</v>
      </c>
      <c r="P854" s="1" t="n">
        <f aca="false">IF(N854="Delivery Truck",J854-O854,J854)</f>
        <v>319.96</v>
      </c>
    </row>
    <row r="855" customFormat="false" ht="13.8" hidden="false" customHeight="false" outlineLevel="0" collapsed="false">
      <c r="D855" s="1" t="n">
        <v>38182</v>
      </c>
      <c r="E855" s="5" t="n">
        <v>41051</v>
      </c>
      <c r="F855" s="1" t="s">
        <v>34</v>
      </c>
      <c r="G855" s="1" t="n">
        <v>45</v>
      </c>
      <c r="H855" s="6" t="str">
        <f aca="false">IF(G855&gt;=30,"Large",IF(G855&lt;=15,"Small","Medium"))</f>
        <v>Large</v>
      </c>
      <c r="I855" s="6" t="n">
        <f aca="false">VLOOKUP(G855,$A$3:$B$12,1)</f>
        <v>41</v>
      </c>
      <c r="J855" s="1" t="n">
        <v>2848.83</v>
      </c>
      <c r="K855" s="6" t="n">
        <f aca="false">IF(I855 &gt;31,0.01,0)</f>
        <v>0.01</v>
      </c>
      <c r="L855" s="7" t="n">
        <f aca="false">J855-(J855*K855)</f>
        <v>2820.3417</v>
      </c>
      <c r="M855" s="6" t="n">
        <f aca="false">IF(I855&gt;31,J855-O855,J855)</f>
        <v>2813.83</v>
      </c>
      <c r="N855" s="1" t="s">
        <v>16</v>
      </c>
      <c r="O855" s="1" t="n">
        <v>35</v>
      </c>
      <c r="P855" s="1" t="n">
        <f aca="false">IF(N855="Delivery Truck",J855-O855,J855)</f>
        <v>2848.83</v>
      </c>
    </row>
    <row r="856" customFormat="false" ht="13.8" hidden="false" customHeight="false" outlineLevel="0" collapsed="false">
      <c r="D856" s="1" t="n">
        <v>32608</v>
      </c>
      <c r="E856" s="5" t="n">
        <v>41051</v>
      </c>
      <c r="F856" s="1" t="s">
        <v>34</v>
      </c>
      <c r="G856" s="1" t="n">
        <v>20</v>
      </c>
      <c r="H856" s="6" t="str">
        <f aca="false">IF(G856&gt;=30,"Large",IF(G856&lt;=15,"Small","Medium"))</f>
        <v>Medium</v>
      </c>
      <c r="I856" s="6" t="n">
        <f aca="false">VLOOKUP(G856,$A$3:$B$12,1)</f>
        <v>16</v>
      </c>
      <c r="J856" s="1" t="n">
        <v>1361.91</v>
      </c>
      <c r="K856" s="6" t="n">
        <f aca="false">IF(I856 &gt;31,0.01,0)</f>
        <v>0</v>
      </c>
      <c r="L856" s="7" t="n">
        <f aca="false">J856-(J856*K856)</f>
        <v>1361.91</v>
      </c>
      <c r="M856" s="6" t="n">
        <f aca="false">IF(I856&gt;31,J856-O856,J856)</f>
        <v>1361.91</v>
      </c>
      <c r="N856" s="1" t="s">
        <v>16</v>
      </c>
      <c r="O856" s="1" t="n">
        <v>3.5</v>
      </c>
      <c r="P856" s="1" t="n">
        <f aca="false">IF(N856="Delivery Truck",J856-O856,J856)</f>
        <v>1361.91</v>
      </c>
    </row>
    <row r="857" customFormat="false" ht="13.8" hidden="false" customHeight="false" outlineLevel="0" collapsed="false">
      <c r="D857" s="1" t="n">
        <v>28294</v>
      </c>
      <c r="E857" s="5" t="n">
        <v>41051</v>
      </c>
      <c r="F857" s="1" t="s">
        <v>34</v>
      </c>
      <c r="G857" s="1" t="n">
        <v>47</v>
      </c>
      <c r="H857" s="6" t="str">
        <f aca="false">IF(G857&gt;=30,"Large",IF(G857&lt;=15,"Small","Medium"))</f>
        <v>Large</v>
      </c>
      <c r="I857" s="6" t="n">
        <f aca="false">VLOOKUP(G857,$A$3:$B$12,1)</f>
        <v>46</v>
      </c>
      <c r="J857" s="1" t="n">
        <v>63.47</v>
      </c>
      <c r="K857" s="6" t="n">
        <f aca="false">IF(I857 &gt;31,0.01,0)</f>
        <v>0.01</v>
      </c>
      <c r="L857" s="7" t="n">
        <f aca="false">J857-(J857*K857)</f>
        <v>62.8353</v>
      </c>
      <c r="M857" s="6" t="n">
        <f aca="false">IF(I857&gt;31,J857-O857,J857)</f>
        <v>62.77</v>
      </c>
      <c r="N857" s="1" t="s">
        <v>16</v>
      </c>
      <c r="O857" s="1" t="n">
        <v>0.7</v>
      </c>
      <c r="P857" s="1" t="n">
        <f aca="false">IF(N857="Delivery Truck",J857-O857,J857)</f>
        <v>63.47</v>
      </c>
    </row>
    <row r="858" customFormat="false" ht="13.8" hidden="false" customHeight="false" outlineLevel="0" collapsed="false">
      <c r="D858" s="1" t="n">
        <v>32100</v>
      </c>
      <c r="E858" s="5" t="n">
        <v>41052</v>
      </c>
      <c r="F858" s="1" t="s">
        <v>19</v>
      </c>
      <c r="G858" s="1" t="n">
        <v>29</v>
      </c>
      <c r="H858" s="6" t="str">
        <f aca="false">IF(G858&gt;=30,"Large",IF(G858&lt;=15,"Small","Medium"))</f>
        <v>Medium</v>
      </c>
      <c r="I858" s="6" t="n">
        <f aca="false">VLOOKUP(G858,$A$3:$B$12,1)</f>
        <v>26</v>
      </c>
      <c r="J858" s="1" t="n">
        <v>1104.28</v>
      </c>
      <c r="K858" s="6" t="n">
        <f aca="false">IF(I858 &gt;31,0.01,0)</f>
        <v>0</v>
      </c>
      <c r="L858" s="7" t="n">
        <f aca="false">J858-(J858*K858)</f>
        <v>1104.28</v>
      </c>
      <c r="M858" s="6" t="n">
        <f aca="false">IF(I858&gt;31,J858-O858,J858)</f>
        <v>1104.28</v>
      </c>
      <c r="N858" s="1" t="s">
        <v>16</v>
      </c>
      <c r="O858" s="1" t="n">
        <v>1.99</v>
      </c>
      <c r="P858" s="1" t="n">
        <f aca="false">IF(N858="Delivery Truck",J858-O858,J858)</f>
        <v>1104.28</v>
      </c>
    </row>
    <row r="859" customFormat="false" ht="13.8" hidden="false" customHeight="false" outlineLevel="0" collapsed="false">
      <c r="D859" s="1" t="n">
        <v>25447</v>
      </c>
      <c r="E859" s="5" t="n">
        <v>41052</v>
      </c>
      <c r="F859" s="1" t="s">
        <v>30</v>
      </c>
      <c r="G859" s="1" t="n">
        <v>18</v>
      </c>
      <c r="H859" s="6" t="str">
        <f aca="false">IF(G859&gt;=30,"Large",IF(G859&lt;=15,"Small","Medium"))</f>
        <v>Medium</v>
      </c>
      <c r="I859" s="6" t="n">
        <f aca="false">VLOOKUP(G859,$A$3:$B$12,1)</f>
        <v>16</v>
      </c>
      <c r="J859" s="1" t="n">
        <v>4428.56</v>
      </c>
      <c r="K859" s="6" t="n">
        <f aca="false">IF(I859 &gt;31,0.01,0)</f>
        <v>0</v>
      </c>
      <c r="L859" s="7" t="n">
        <f aca="false">J859-(J859*K859)</f>
        <v>4428.56</v>
      </c>
      <c r="M859" s="6" t="n">
        <f aca="false">IF(I859&gt;31,J859-O859,J859)</f>
        <v>4428.56</v>
      </c>
      <c r="N859" s="1" t="s">
        <v>13</v>
      </c>
      <c r="O859" s="1" t="n">
        <v>54.12</v>
      </c>
      <c r="P859" s="1" t="n">
        <f aca="false">IF(N859="Delivery Truck",J859-O859,J859)</f>
        <v>4374.44</v>
      </c>
    </row>
    <row r="860" customFormat="false" ht="13.8" hidden="false" customHeight="false" outlineLevel="0" collapsed="false">
      <c r="D860" s="1" t="n">
        <v>13670</v>
      </c>
      <c r="E860" s="5" t="n">
        <v>41052</v>
      </c>
      <c r="F860" s="1" t="s">
        <v>23</v>
      </c>
      <c r="G860" s="1" t="n">
        <v>27</v>
      </c>
      <c r="H860" s="6" t="str">
        <f aca="false">IF(G860&gt;=30,"Large",IF(G860&lt;=15,"Small","Medium"))</f>
        <v>Medium</v>
      </c>
      <c r="I860" s="6" t="n">
        <f aca="false">VLOOKUP(G860,$A$3:$B$12,1)</f>
        <v>26</v>
      </c>
      <c r="J860" s="1" t="n">
        <v>116.37</v>
      </c>
      <c r="K860" s="6" t="n">
        <f aca="false">IF(I860 &gt;31,0.01,0)</f>
        <v>0</v>
      </c>
      <c r="L860" s="7" t="n">
        <f aca="false">J860-(J860*K860)</f>
        <v>116.37</v>
      </c>
      <c r="M860" s="6" t="n">
        <f aca="false">IF(I860&gt;31,J860-O860,J860)</f>
        <v>116.37</v>
      </c>
      <c r="N860" s="1" t="s">
        <v>21</v>
      </c>
      <c r="O860" s="1" t="n">
        <v>0.5</v>
      </c>
      <c r="P860" s="1" t="n">
        <f aca="false">IF(N860="Delivery Truck",J860-O860,J860)</f>
        <v>116.37</v>
      </c>
    </row>
    <row r="861" customFormat="false" ht="13.8" hidden="false" customHeight="false" outlineLevel="0" collapsed="false">
      <c r="D861" s="1" t="n">
        <v>25447</v>
      </c>
      <c r="E861" s="5" t="n">
        <v>41052</v>
      </c>
      <c r="F861" s="1" t="s">
        <v>30</v>
      </c>
      <c r="G861" s="1" t="n">
        <v>25</v>
      </c>
      <c r="H861" s="6" t="str">
        <f aca="false">IF(G861&gt;=30,"Large",IF(G861&lt;=15,"Small","Medium"))</f>
        <v>Medium</v>
      </c>
      <c r="I861" s="6" t="n">
        <f aca="false">VLOOKUP(G861,$A$3:$B$12,1)</f>
        <v>21</v>
      </c>
      <c r="J861" s="1" t="n">
        <v>536.21</v>
      </c>
      <c r="K861" s="6" t="n">
        <f aca="false">IF(I861 &gt;31,0.01,0)</f>
        <v>0</v>
      </c>
      <c r="L861" s="7" t="n">
        <f aca="false">J861-(J861*K861)</f>
        <v>536.21</v>
      </c>
      <c r="M861" s="6" t="n">
        <f aca="false">IF(I861&gt;31,J861-O861,J861)</f>
        <v>536.21</v>
      </c>
      <c r="N861" s="1" t="s">
        <v>16</v>
      </c>
      <c r="O861" s="1" t="n">
        <v>8.99</v>
      </c>
      <c r="P861" s="1" t="n">
        <f aca="false">IF(N861="Delivery Truck",J861-O861,J861)</f>
        <v>536.21</v>
      </c>
    </row>
    <row r="862" customFormat="false" ht="13.8" hidden="false" customHeight="false" outlineLevel="0" collapsed="false">
      <c r="D862" s="1" t="n">
        <v>43523</v>
      </c>
      <c r="E862" s="5" t="n">
        <v>41052</v>
      </c>
      <c r="F862" s="1" t="s">
        <v>19</v>
      </c>
      <c r="G862" s="1" t="n">
        <v>50</v>
      </c>
      <c r="H862" s="6" t="str">
        <f aca="false">IF(G862&gt;=30,"Large",IF(G862&lt;=15,"Small","Medium"))</f>
        <v>Large</v>
      </c>
      <c r="I862" s="6" t="n">
        <f aca="false">VLOOKUP(G862,$A$3:$B$12,1)</f>
        <v>46</v>
      </c>
      <c r="J862" s="1" t="n">
        <v>295.37</v>
      </c>
      <c r="K862" s="6" t="n">
        <f aca="false">IF(I862 &gt;31,0.01,0)</f>
        <v>0.01</v>
      </c>
      <c r="L862" s="7" t="n">
        <f aca="false">J862-(J862*K862)</f>
        <v>292.4163</v>
      </c>
      <c r="M862" s="6" t="n">
        <f aca="false">IF(I862&gt;31,J862-O862,J862)</f>
        <v>289.91</v>
      </c>
      <c r="N862" s="1" t="s">
        <v>16</v>
      </c>
      <c r="O862" s="1" t="n">
        <v>5.46</v>
      </c>
      <c r="P862" s="1" t="n">
        <f aca="false">IF(N862="Delivery Truck",J862-O862,J862)</f>
        <v>295.37</v>
      </c>
    </row>
    <row r="863" customFormat="false" ht="13.8" hidden="false" customHeight="false" outlineLevel="0" collapsed="false">
      <c r="D863" s="1" t="n">
        <v>53285</v>
      </c>
      <c r="E863" s="5" t="n">
        <v>41053</v>
      </c>
      <c r="F863" s="1" t="s">
        <v>23</v>
      </c>
      <c r="G863" s="1" t="n">
        <v>6</v>
      </c>
      <c r="H863" s="6" t="str">
        <f aca="false">IF(G863&gt;=30,"Large",IF(G863&lt;=15,"Small","Medium"))</f>
        <v>Small</v>
      </c>
      <c r="I863" s="6" t="n">
        <f aca="false">VLOOKUP(G863,$A$3:$B$12,1)</f>
        <v>6</v>
      </c>
      <c r="J863" s="1" t="n">
        <v>1042.96</v>
      </c>
      <c r="K863" s="6" t="n">
        <f aca="false">IF(I863 &gt;31,0.01,0)</f>
        <v>0</v>
      </c>
      <c r="L863" s="7" t="n">
        <f aca="false">J863-(J863*K863)</f>
        <v>1042.96</v>
      </c>
      <c r="M863" s="6" t="n">
        <f aca="false">IF(I863&gt;31,J863-O863,J863)</f>
        <v>1042.96</v>
      </c>
      <c r="N863" s="1" t="s">
        <v>16</v>
      </c>
      <c r="O863" s="1" t="n">
        <v>19.99</v>
      </c>
      <c r="P863" s="1" t="n">
        <f aca="false">IF(N863="Delivery Truck",J863-O863,J863)</f>
        <v>1042.96</v>
      </c>
    </row>
    <row r="864" customFormat="false" ht="13.8" hidden="false" customHeight="false" outlineLevel="0" collapsed="false">
      <c r="D864" s="1" t="n">
        <v>35842</v>
      </c>
      <c r="E864" s="5" t="n">
        <v>41053</v>
      </c>
      <c r="F864" s="1" t="s">
        <v>34</v>
      </c>
      <c r="G864" s="1" t="n">
        <v>18</v>
      </c>
      <c r="H864" s="6" t="str">
        <f aca="false">IF(G864&gt;=30,"Large",IF(G864&lt;=15,"Small","Medium"))</f>
        <v>Medium</v>
      </c>
      <c r="I864" s="6" t="n">
        <f aca="false">VLOOKUP(G864,$A$3:$B$12,1)</f>
        <v>16</v>
      </c>
      <c r="J864" s="1" t="n">
        <v>53.79</v>
      </c>
      <c r="K864" s="6" t="n">
        <f aca="false">IF(I864 &gt;31,0.01,0)</f>
        <v>0</v>
      </c>
      <c r="L864" s="7" t="n">
        <f aca="false">J864-(J864*K864)</f>
        <v>53.79</v>
      </c>
      <c r="M864" s="6" t="n">
        <f aca="false">IF(I864&gt;31,J864-O864,J864)</f>
        <v>53.79</v>
      </c>
      <c r="N864" s="1" t="s">
        <v>16</v>
      </c>
      <c r="O864" s="1" t="n">
        <v>0.99</v>
      </c>
      <c r="P864" s="1" t="n">
        <f aca="false">IF(N864="Delivery Truck",J864-O864,J864)</f>
        <v>53.79</v>
      </c>
    </row>
    <row r="865" customFormat="false" ht="13.8" hidden="false" customHeight="false" outlineLevel="0" collapsed="false">
      <c r="D865" s="1" t="n">
        <v>6693</v>
      </c>
      <c r="E865" s="5" t="n">
        <v>41053</v>
      </c>
      <c r="F865" s="1" t="s">
        <v>23</v>
      </c>
      <c r="G865" s="1" t="n">
        <v>16</v>
      </c>
      <c r="H865" s="6" t="str">
        <f aca="false">IF(G865&gt;=30,"Large",IF(G865&lt;=15,"Small","Medium"))</f>
        <v>Medium</v>
      </c>
      <c r="I865" s="6" t="n">
        <f aca="false">VLOOKUP(G865,$A$3:$B$12,1)</f>
        <v>16</v>
      </c>
      <c r="J865" s="1" t="n">
        <v>40.85</v>
      </c>
      <c r="K865" s="6" t="n">
        <f aca="false">IF(I865 &gt;31,0.01,0)</f>
        <v>0</v>
      </c>
      <c r="L865" s="7" t="n">
        <f aca="false">J865-(J865*K865)</f>
        <v>40.85</v>
      </c>
      <c r="M865" s="6" t="n">
        <f aca="false">IF(I865&gt;31,J865-O865,J865)</f>
        <v>40.85</v>
      </c>
      <c r="N865" s="1" t="s">
        <v>16</v>
      </c>
      <c r="O865" s="1" t="n">
        <v>0.8</v>
      </c>
      <c r="P865" s="1" t="n">
        <f aca="false">IF(N865="Delivery Truck",J865-O865,J865)</f>
        <v>40.85</v>
      </c>
    </row>
    <row r="866" customFormat="false" ht="13.8" hidden="false" customHeight="false" outlineLevel="0" collapsed="false">
      <c r="D866" s="1" t="n">
        <v>17543</v>
      </c>
      <c r="E866" s="5" t="n">
        <v>41054</v>
      </c>
      <c r="F866" s="1" t="s">
        <v>23</v>
      </c>
      <c r="G866" s="1" t="n">
        <v>1</v>
      </c>
      <c r="H866" s="6" t="str">
        <f aca="false">IF(G866&gt;=30,"Large",IF(G866&lt;=15,"Small","Medium"))</f>
        <v>Small</v>
      </c>
      <c r="I866" s="6" t="n">
        <f aca="false">VLOOKUP(G866,$A$3:$B$12,1)</f>
        <v>1</v>
      </c>
      <c r="J866" s="1" t="n">
        <v>15.73</v>
      </c>
      <c r="K866" s="6" t="n">
        <f aca="false">IF(I866 &gt;31,0.01,0)</f>
        <v>0</v>
      </c>
      <c r="L866" s="7" t="n">
        <f aca="false">J866-(J866*K866)</f>
        <v>15.73</v>
      </c>
      <c r="M866" s="6" t="n">
        <f aca="false">IF(I866&gt;31,J866-O866,J866)</f>
        <v>15.73</v>
      </c>
      <c r="N866" s="1" t="s">
        <v>16</v>
      </c>
      <c r="O866" s="1" t="n">
        <v>9.54</v>
      </c>
      <c r="P866" s="1" t="n">
        <f aca="false">IF(N866="Delivery Truck",J866-O866,J866)</f>
        <v>15.73</v>
      </c>
    </row>
    <row r="867" customFormat="false" ht="13.8" hidden="false" customHeight="false" outlineLevel="0" collapsed="false">
      <c r="D867" s="1" t="n">
        <v>17543</v>
      </c>
      <c r="E867" s="5" t="n">
        <v>41054</v>
      </c>
      <c r="F867" s="1" t="s">
        <v>23</v>
      </c>
      <c r="G867" s="1" t="n">
        <v>35</v>
      </c>
      <c r="H867" s="6" t="str">
        <f aca="false">IF(G867&gt;=30,"Large",IF(G867&lt;=15,"Small","Medium"))</f>
        <v>Large</v>
      </c>
      <c r="I867" s="6" t="n">
        <f aca="false">VLOOKUP(G867,$A$3:$B$12,1)</f>
        <v>31</v>
      </c>
      <c r="J867" s="1" t="n">
        <v>1041.74</v>
      </c>
      <c r="K867" s="6" t="n">
        <f aca="false">IF(I867 &gt;31,0.01,0)</f>
        <v>0</v>
      </c>
      <c r="L867" s="7" t="n">
        <f aca="false">J867-(J867*K867)</f>
        <v>1041.74</v>
      </c>
      <c r="M867" s="6" t="n">
        <f aca="false">IF(I867&gt;31,J867-O867,J867)</f>
        <v>1041.74</v>
      </c>
      <c r="N867" s="1" t="s">
        <v>16</v>
      </c>
      <c r="O867" s="1" t="n">
        <v>17.08</v>
      </c>
      <c r="P867" s="1" t="n">
        <f aca="false">IF(N867="Delivery Truck",J867-O867,J867)</f>
        <v>1041.74</v>
      </c>
    </row>
    <row r="868" customFormat="false" ht="13.8" hidden="false" customHeight="false" outlineLevel="0" collapsed="false">
      <c r="D868" s="1" t="n">
        <v>36929</v>
      </c>
      <c r="E868" s="5" t="n">
        <v>41054</v>
      </c>
      <c r="F868" s="1" t="s">
        <v>15</v>
      </c>
      <c r="G868" s="1" t="n">
        <v>37</v>
      </c>
      <c r="H868" s="6" t="str">
        <f aca="false">IF(G868&gt;=30,"Large",IF(G868&lt;=15,"Small","Medium"))</f>
        <v>Large</v>
      </c>
      <c r="I868" s="6" t="n">
        <f aca="false">VLOOKUP(G868,$A$3:$B$12,1)</f>
        <v>36</v>
      </c>
      <c r="J868" s="1" t="n">
        <v>1326.69</v>
      </c>
      <c r="K868" s="6" t="n">
        <f aca="false">IF(I868 &gt;31,0.01,0)</f>
        <v>0.01</v>
      </c>
      <c r="L868" s="7" t="n">
        <f aca="false">J868-(J868*K868)</f>
        <v>1313.4231</v>
      </c>
      <c r="M868" s="6" t="n">
        <f aca="false">IF(I868&gt;31,J868-O868,J868)</f>
        <v>1317.95</v>
      </c>
      <c r="N868" s="1" t="s">
        <v>16</v>
      </c>
      <c r="O868" s="1" t="n">
        <v>8.74</v>
      </c>
      <c r="P868" s="1" t="n">
        <f aca="false">IF(N868="Delivery Truck",J868-O868,J868)</f>
        <v>1326.69</v>
      </c>
    </row>
    <row r="869" customFormat="false" ht="13.8" hidden="false" customHeight="false" outlineLevel="0" collapsed="false">
      <c r="D869" s="1" t="n">
        <v>12804</v>
      </c>
      <c r="E869" s="5" t="n">
        <v>41054</v>
      </c>
      <c r="F869" s="1" t="s">
        <v>19</v>
      </c>
      <c r="G869" s="1" t="n">
        <v>50</v>
      </c>
      <c r="H869" s="6" t="str">
        <f aca="false">IF(G869&gt;=30,"Large",IF(G869&lt;=15,"Small","Medium"))</f>
        <v>Large</v>
      </c>
      <c r="I869" s="6" t="n">
        <f aca="false">VLOOKUP(G869,$A$3:$B$12,1)</f>
        <v>46</v>
      </c>
      <c r="J869" s="1" t="n">
        <v>84.01</v>
      </c>
      <c r="K869" s="6" t="n">
        <f aca="false">IF(I869 &gt;31,0.01,0)</f>
        <v>0.01</v>
      </c>
      <c r="L869" s="7" t="n">
        <f aca="false">J869-(J869*K869)</f>
        <v>83.1699</v>
      </c>
      <c r="M869" s="6" t="n">
        <f aca="false">IF(I869&gt;31,J869-O869,J869)</f>
        <v>83.26</v>
      </c>
      <c r="N869" s="1" t="s">
        <v>16</v>
      </c>
      <c r="O869" s="1" t="n">
        <v>0.75</v>
      </c>
      <c r="P869" s="1" t="n">
        <f aca="false">IF(N869="Delivery Truck",J869-O869,J869)</f>
        <v>84.01</v>
      </c>
    </row>
    <row r="870" customFormat="false" ht="13.8" hidden="false" customHeight="false" outlineLevel="0" collapsed="false">
      <c r="D870" s="1" t="n">
        <v>20451</v>
      </c>
      <c r="E870" s="5" t="n">
        <v>41054</v>
      </c>
      <c r="F870" s="1" t="s">
        <v>23</v>
      </c>
      <c r="G870" s="1" t="n">
        <v>33</v>
      </c>
      <c r="H870" s="6" t="str">
        <f aca="false">IF(G870&gt;=30,"Large",IF(G870&lt;=15,"Small","Medium"))</f>
        <v>Large</v>
      </c>
      <c r="I870" s="6" t="n">
        <f aca="false">VLOOKUP(G870,$A$3:$B$12,1)</f>
        <v>31</v>
      </c>
      <c r="J870" s="1" t="n">
        <v>1809.21</v>
      </c>
      <c r="K870" s="6" t="n">
        <f aca="false">IF(I870 &gt;31,0.01,0)</f>
        <v>0</v>
      </c>
      <c r="L870" s="7" t="n">
        <f aca="false">J870-(J870*K870)</f>
        <v>1809.21</v>
      </c>
      <c r="M870" s="6" t="n">
        <f aca="false">IF(I870&gt;31,J870-O870,J870)</f>
        <v>1809.21</v>
      </c>
      <c r="N870" s="1" t="s">
        <v>16</v>
      </c>
      <c r="O870" s="1" t="n">
        <v>5.08</v>
      </c>
      <c r="P870" s="1" t="n">
        <f aca="false">IF(N870="Delivery Truck",J870-O870,J870)</f>
        <v>1809.21</v>
      </c>
    </row>
    <row r="871" customFormat="false" ht="13.8" hidden="false" customHeight="false" outlineLevel="0" collapsed="false">
      <c r="D871" s="1" t="n">
        <v>20451</v>
      </c>
      <c r="E871" s="5" t="n">
        <v>41054</v>
      </c>
      <c r="F871" s="1" t="s">
        <v>23</v>
      </c>
      <c r="G871" s="1" t="n">
        <v>6</v>
      </c>
      <c r="H871" s="6" t="str">
        <f aca="false">IF(G871&gt;=30,"Large",IF(G871&lt;=15,"Small","Medium"))</f>
        <v>Small</v>
      </c>
      <c r="I871" s="6" t="n">
        <f aca="false">VLOOKUP(G871,$A$3:$B$12,1)</f>
        <v>6</v>
      </c>
      <c r="J871" s="1" t="n">
        <v>53.72</v>
      </c>
      <c r="K871" s="6" t="n">
        <f aca="false">IF(I871 &gt;31,0.01,0)</f>
        <v>0</v>
      </c>
      <c r="L871" s="7" t="n">
        <f aca="false">J871-(J871*K871)</f>
        <v>53.72</v>
      </c>
      <c r="M871" s="6" t="n">
        <f aca="false">IF(I871&gt;31,J871-O871,J871)</f>
        <v>53.72</v>
      </c>
      <c r="N871" s="1" t="s">
        <v>16</v>
      </c>
      <c r="O871" s="1" t="n">
        <v>2.01</v>
      </c>
      <c r="P871" s="1" t="n">
        <f aca="false">IF(N871="Delivery Truck",J871-O871,J871)</f>
        <v>53.72</v>
      </c>
    </row>
    <row r="872" customFormat="false" ht="13.8" hidden="false" customHeight="false" outlineLevel="0" collapsed="false">
      <c r="D872" s="1" t="n">
        <v>17543</v>
      </c>
      <c r="E872" s="5" t="n">
        <v>41054</v>
      </c>
      <c r="F872" s="1" t="s">
        <v>23</v>
      </c>
      <c r="G872" s="1" t="n">
        <v>26</v>
      </c>
      <c r="H872" s="6" t="str">
        <f aca="false">IF(G872&gt;=30,"Large",IF(G872&lt;=15,"Small","Medium"))</f>
        <v>Medium</v>
      </c>
      <c r="I872" s="6" t="n">
        <f aca="false">VLOOKUP(G872,$A$3:$B$12,1)</f>
        <v>26</v>
      </c>
      <c r="J872" s="1" t="n">
        <v>4300.626</v>
      </c>
      <c r="K872" s="6" t="n">
        <f aca="false">IF(I872 &gt;31,0.01,0)</f>
        <v>0</v>
      </c>
      <c r="L872" s="7" t="n">
        <f aca="false">J872-(J872*K872)</f>
        <v>4300.626</v>
      </c>
      <c r="M872" s="6" t="n">
        <f aca="false">IF(I872&gt;31,J872-O872,J872)</f>
        <v>4300.626</v>
      </c>
      <c r="N872" s="1" t="s">
        <v>16</v>
      </c>
      <c r="O872" s="1" t="n">
        <v>8.08</v>
      </c>
      <c r="P872" s="1" t="n">
        <f aca="false">IF(N872="Delivery Truck",J872-O872,J872)</f>
        <v>4300.626</v>
      </c>
    </row>
    <row r="873" customFormat="false" ht="13.8" hidden="false" customHeight="false" outlineLevel="0" collapsed="false">
      <c r="D873" s="1" t="n">
        <v>36929</v>
      </c>
      <c r="E873" s="5" t="n">
        <v>41054</v>
      </c>
      <c r="F873" s="1" t="s">
        <v>15</v>
      </c>
      <c r="G873" s="1" t="n">
        <v>45</v>
      </c>
      <c r="H873" s="6" t="str">
        <f aca="false">IF(G873&gt;=30,"Large",IF(G873&lt;=15,"Small","Medium"))</f>
        <v>Large</v>
      </c>
      <c r="I873" s="6" t="n">
        <f aca="false">VLOOKUP(G873,$A$3:$B$12,1)</f>
        <v>41</v>
      </c>
      <c r="J873" s="1" t="n">
        <v>3638.27</v>
      </c>
      <c r="K873" s="6" t="n">
        <f aca="false">IF(I873 &gt;31,0.01,0)</f>
        <v>0.01</v>
      </c>
      <c r="L873" s="7" t="n">
        <f aca="false">J873-(J873*K873)</f>
        <v>3601.8873</v>
      </c>
      <c r="M873" s="6" t="n">
        <f aca="false">IF(I873&gt;31,J873-O873,J873)</f>
        <v>3633.77</v>
      </c>
      <c r="N873" s="1" t="s">
        <v>16</v>
      </c>
      <c r="O873" s="1" t="n">
        <v>4.5</v>
      </c>
      <c r="P873" s="1" t="n">
        <f aca="false">IF(N873="Delivery Truck",J873-O873,J873)</f>
        <v>3638.27</v>
      </c>
    </row>
    <row r="874" customFormat="false" ht="13.8" hidden="false" customHeight="false" outlineLevel="0" collapsed="false">
      <c r="D874" s="1" t="n">
        <v>12804</v>
      </c>
      <c r="E874" s="5" t="n">
        <v>41054</v>
      </c>
      <c r="F874" s="1" t="s">
        <v>19</v>
      </c>
      <c r="G874" s="1" t="n">
        <v>21</v>
      </c>
      <c r="H874" s="6" t="str">
        <f aca="false">IF(G874&gt;=30,"Large",IF(G874&lt;=15,"Small","Medium"))</f>
        <v>Medium</v>
      </c>
      <c r="I874" s="6" t="n">
        <f aca="false">VLOOKUP(G874,$A$3:$B$12,1)</f>
        <v>21</v>
      </c>
      <c r="J874" s="1" t="n">
        <v>69.06</v>
      </c>
      <c r="K874" s="6" t="n">
        <f aca="false">IF(I874 &gt;31,0.01,0)</f>
        <v>0</v>
      </c>
      <c r="L874" s="7" t="n">
        <f aca="false">J874-(J874*K874)</f>
        <v>69.06</v>
      </c>
      <c r="M874" s="6" t="n">
        <f aca="false">IF(I874&gt;31,J874-O874,J874)</f>
        <v>69.06</v>
      </c>
      <c r="N874" s="1" t="s">
        <v>16</v>
      </c>
      <c r="O874" s="1" t="n">
        <v>0.5</v>
      </c>
      <c r="P874" s="1" t="n">
        <f aca="false">IF(N874="Delivery Truck",J874-O874,J874)</f>
        <v>69.06</v>
      </c>
    </row>
    <row r="875" customFormat="false" ht="13.8" hidden="false" customHeight="false" outlineLevel="0" collapsed="false">
      <c r="D875" s="1" t="n">
        <v>20451</v>
      </c>
      <c r="E875" s="5" t="n">
        <v>41054</v>
      </c>
      <c r="F875" s="1" t="s">
        <v>23</v>
      </c>
      <c r="G875" s="1" t="n">
        <v>17</v>
      </c>
      <c r="H875" s="6" t="str">
        <f aca="false">IF(G875&gt;=30,"Large",IF(G875&lt;=15,"Small","Medium"))</f>
        <v>Medium</v>
      </c>
      <c r="I875" s="6" t="n">
        <f aca="false">VLOOKUP(G875,$A$3:$B$12,1)</f>
        <v>16</v>
      </c>
      <c r="J875" s="1" t="n">
        <v>9150.09</v>
      </c>
      <c r="K875" s="6" t="n">
        <f aca="false">IF(I875 &gt;31,0.01,0)</f>
        <v>0</v>
      </c>
      <c r="L875" s="7" t="n">
        <f aca="false">J875-(J875*K875)</f>
        <v>9150.09</v>
      </c>
      <c r="M875" s="6" t="n">
        <f aca="false">IF(I875&gt;31,J875-O875,J875)</f>
        <v>9150.09</v>
      </c>
      <c r="N875" s="1" t="s">
        <v>13</v>
      </c>
      <c r="O875" s="1" t="n">
        <v>45.7</v>
      </c>
      <c r="P875" s="1" t="n">
        <f aca="false">IF(N875="Delivery Truck",J875-O875,J875)</f>
        <v>9104.39</v>
      </c>
    </row>
    <row r="876" customFormat="false" ht="13.8" hidden="false" customHeight="false" outlineLevel="0" collapsed="false">
      <c r="D876" s="1" t="n">
        <v>12804</v>
      </c>
      <c r="E876" s="5" t="n">
        <v>41054</v>
      </c>
      <c r="F876" s="1" t="s">
        <v>19</v>
      </c>
      <c r="G876" s="1" t="n">
        <v>34</v>
      </c>
      <c r="H876" s="6" t="str">
        <f aca="false">IF(G876&gt;=30,"Large",IF(G876&lt;=15,"Small","Medium"))</f>
        <v>Large</v>
      </c>
      <c r="I876" s="6" t="n">
        <f aca="false">VLOOKUP(G876,$A$3:$B$12,1)</f>
        <v>31</v>
      </c>
      <c r="J876" s="1" t="n">
        <v>592.92</v>
      </c>
      <c r="K876" s="6" t="n">
        <f aca="false">IF(I876 &gt;31,0.01,0)</f>
        <v>0</v>
      </c>
      <c r="L876" s="7" t="n">
        <f aca="false">J876-(J876*K876)</f>
        <v>592.92</v>
      </c>
      <c r="M876" s="6" t="n">
        <f aca="false">IF(I876&gt;31,J876-O876,J876)</f>
        <v>592.92</v>
      </c>
      <c r="N876" s="1" t="s">
        <v>21</v>
      </c>
      <c r="O876" s="1" t="n">
        <v>8.34</v>
      </c>
      <c r="P876" s="1" t="n">
        <f aca="false">IF(N876="Delivery Truck",J876-O876,J876)</f>
        <v>592.92</v>
      </c>
    </row>
    <row r="877" customFormat="false" ht="13.8" hidden="false" customHeight="false" outlineLevel="0" collapsed="false">
      <c r="D877" s="1" t="n">
        <v>55460</v>
      </c>
      <c r="E877" s="5" t="n">
        <v>41055</v>
      </c>
      <c r="F877" s="1" t="s">
        <v>34</v>
      </c>
      <c r="G877" s="1" t="n">
        <v>49</v>
      </c>
      <c r="H877" s="6" t="str">
        <f aca="false">IF(G877&gt;=30,"Large",IF(G877&lt;=15,"Small","Medium"))</f>
        <v>Large</v>
      </c>
      <c r="I877" s="6" t="n">
        <f aca="false">VLOOKUP(G877,$A$3:$B$12,1)</f>
        <v>46</v>
      </c>
      <c r="J877" s="1" t="n">
        <v>1944.87</v>
      </c>
      <c r="K877" s="6" t="n">
        <f aca="false">IF(I877 &gt;31,0.01,0)</f>
        <v>0.01</v>
      </c>
      <c r="L877" s="7" t="n">
        <f aca="false">J877-(J877*K877)</f>
        <v>1925.4213</v>
      </c>
      <c r="M877" s="6" t="n">
        <f aca="false">IF(I877&gt;31,J877-O877,J877)</f>
        <v>1940.37</v>
      </c>
      <c r="N877" s="1" t="s">
        <v>16</v>
      </c>
      <c r="O877" s="1" t="n">
        <v>4.5</v>
      </c>
      <c r="P877" s="1" t="n">
        <f aca="false">IF(N877="Delivery Truck",J877-O877,J877)</f>
        <v>1944.87</v>
      </c>
    </row>
    <row r="878" customFormat="false" ht="13.8" hidden="false" customHeight="false" outlineLevel="0" collapsed="false">
      <c r="D878" s="1" t="n">
        <v>59015</v>
      </c>
      <c r="E878" s="5" t="n">
        <v>41055</v>
      </c>
      <c r="F878" s="1" t="s">
        <v>19</v>
      </c>
      <c r="G878" s="1" t="n">
        <v>32</v>
      </c>
      <c r="H878" s="6" t="str">
        <f aca="false">IF(G878&gt;=30,"Large",IF(G878&lt;=15,"Small","Medium"))</f>
        <v>Large</v>
      </c>
      <c r="I878" s="6" t="n">
        <f aca="false">VLOOKUP(G878,$A$3:$B$12,1)</f>
        <v>31</v>
      </c>
      <c r="J878" s="1" t="n">
        <v>254.46</v>
      </c>
      <c r="K878" s="6" t="n">
        <f aca="false">IF(I878 &gt;31,0.01,0)</f>
        <v>0</v>
      </c>
      <c r="L878" s="7" t="n">
        <f aca="false">J878-(J878*K878)</f>
        <v>254.46</v>
      </c>
      <c r="M878" s="6" t="n">
        <f aca="false">IF(I878&gt;31,J878-O878,J878)</f>
        <v>254.46</v>
      </c>
      <c r="N878" s="1" t="s">
        <v>16</v>
      </c>
      <c r="O878" s="1" t="n">
        <v>1.99</v>
      </c>
      <c r="P878" s="1" t="n">
        <f aca="false">IF(N878="Delivery Truck",J878-O878,J878)</f>
        <v>254.46</v>
      </c>
    </row>
    <row r="879" customFormat="false" ht="13.8" hidden="false" customHeight="false" outlineLevel="0" collapsed="false">
      <c r="D879" s="1" t="n">
        <v>44768</v>
      </c>
      <c r="E879" s="5" t="n">
        <v>41055</v>
      </c>
      <c r="F879" s="1" t="s">
        <v>30</v>
      </c>
      <c r="G879" s="1" t="n">
        <v>45</v>
      </c>
      <c r="H879" s="6" t="str">
        <f aca="false">IF(G879&gt;=30,"Large",IF(G879&lt;=15,"Small","Medium"))</f>
        <v>Large</v>
      </c>
      <c r="I879" s="6" t="n">
        <f aca="false">VLOOKUP(G879,$A$3:$B$12,1)</f>
        <v>41</v>
      </c>
      <c r="J879" s="1" t="n">
        <v>16699.56</v>
      </c>
      <c r="K879" s="6" t="n">
        <f aca="false">IF(I879 &gt;31,0.01,0)</f>
        <v>0.01</v>
      </c>
      <c r="L879" s="7" t="n">
        <f aca="false">J879-(J879*K879)</f>
        <v>16532.5644</v>
      </c>
      <c r="M879" s="6" t="n">
        <f aca="false">IF(I879&gt;31,J879-O879,J879)</f>
        <v>16640.64</v>
      </c>
      <c r="N879" s="1" t="s">
        <v>13</v>
      </c>
      <c r="O879" s="1" t="n">
        <v>58.92</v>
      </c>
      <c r="P879" s="1" t="n">
        <f aca="false">IF(N879="Delivery Truck",J879-O879,J879)</f>
        <v>16640.64</v>
      </c>
    </row>
    <row r="880" customFormat="false" ht="13.8" hidden="false" customHeight="false" outlineLevel="0" collapsed="false">
      <c r="D880" s="1" t="n">
        <v>59015</v>
      </c>
      <c r="E880" s="5" t="n">
        <v>41055</v>
      </c>
      <c r="F880" s="1" t="s">
        <v>19</v>
      </c>
      <c r="G880" s="1" t="n">
        <v>32</v>
      </c>
      <c r="H880" s="6" t="str">
        <f aca="false">IF(G880&gt;=30,"Large",IF(G880&lt;=15,"Small","Medium"))</f>
        <v>Large</v>
      </c>
      <c r="I880" s="6" t="n">
        <f aca="false">VLOOKUP(G880,$A$3:$B$12,1)</f>
        <v>31</v>
      </c>
      <c r="J880" s="1" t="n">
        <v>1662.33</v>
      </c>
      <c r="K880" s="6" t="n">
        <f aca="false">IF(I880 &gt;31,0.01,0)</f>
        <v>0</v>
      </c>
      <c r="L880" s="7" t="n">
        <f aca="false">J880-(J880*K880)</f>
        <v>1662.33</v>
      </c>
      <c r="M880" s="6" t="n">
        <f aca="false">IF(I880&gt;31,J880-O880,J880)</f>
        <v>1662.33</v>
      </c>
      <c r="N880" s="1" t="s">
        <v>16</v>
      </c>
      <c r="O880" s="1" t="n">
        <v>5.81</v>
      </c>
      <c r="P880" s="1" t="n">
        <f aca="false">IF(N880="Delivery Truck",J880-O880,J880)</f>
        <v>1662.33</v>
      </c>
    </row>
    <row r="881" customFormat="false" ht="13.8" hidden="false" customHeight="false" outlineLevel="0" collapsed="false">
      <c r="D881" s="1" t="n">
        <v>26336</v>
      </c>
      <c r="E881" s="5" t="n">
        <v>41055</v>
      </c>
      <c r="F881" s="1" t="s">
        <v>34</v>
      </c>
      <c r="G881" s="1" t="n">
        <v>45</v>
      </c>
      <c r="H881" s="6" t="str">
        <f aca="false">IF(G881&gt;=30,"Large",IF(G881&lt;=15,"Small","Medium"))</f>
        <v>Large</v>
      </c>
      <c r="I881" s="6" t="n">
        <f aca="false">VLOOKUP(G881,$A$3:$B$12,1)</f>
        <v>41</v>
      </c>
      <c r="J881" s="1" t="n">
        <v>2752.68</v>
      </c>
      <c r="K881" s="6" t="n">
        <f aca="false">IF(I881 &gt;31,0.01,0)</f>
        <v>0.01</v>
      </c>
      <c r="L881" s="7" t="n">
        <f aca="false">J881-(J881*K881)</f>
        <v>2725.1532</v>
      </c>
      <c r="M881" s="6" t="n">
        <f aca="false">IF(I881&gt;31,J881-O881,J881)</f>
        <v>2739.9</v>
      </c>
      <c r="N881" s="1" t="s">
        <v>16</v>
      </c>
      <c r="O881" s="1" t="n">
        <v>12.78</v>
      </c>
      <c r="P881" s="1" t="n">
        <f aca="false">IF(N881="Delivery Truck",J881-O881,J881)</f>
        <v>2752.68</v>
      </c>
    </row>
    <row r="882" customFormat="false" ht="13.8" hidden="false" customHeight="false" outlineLevel="0" collapsed="false">
      <c r="D882" s="1" t="n">
        <v>11269</v>
      </c>
      <c r="E882" s="5" t="n">
        <v>41055</v>
      </c>
      <c r="F882" s="1" t="s">
        <v>15</v>
      </c>
      <c r="G882" s="1" t="n">
        <v>1</v>
      </c>
      <c r="H882" s="6" t="str">
        <f aca="false">IF(G882&gt;=30,"Large",IF(G882&lt;=15,"Small","Medium"))</f>
        <v>Small</v>
      </c>
      <c r="I882" s="6" t="n">
        <f aca="false">VLOOKUP(G882,$A$3:$B$12,1)</f>
        <v>1</v>
      </c>
      <c r="J882" s="1" t="n">
        <v>47.01</v>
      </c>
      <c r="K882" s="6" t="n">
        <f aca="false">IF(I882 &gt;31,0.01,0)</f>
        <v>0</v>
      </c>
      <c r="L882" s="7" t="n">
        <f aca="false">J882-(J882*K882)</f>
        <v>47.01</v>
      </c>
      <c r="M882" s="6" t="n">
        <f aca="false">IF(I882&gt;31,J882-O882,J882)</f>
        <v>47.01</v>
      </c>
      <c r="N882" s="1" t="s">
        <v>16</v>
      </c>
      <c r="O882" s="1" t="n">
        <v>19.99</v>
      </c>
      <c r="P882" s="1" t="n">
        <f aca="false">IF(N882="Delivery Truck",J882-O882,J882)</f>
        <v>47.01</v>
      </c>
    </row>
    <row r="883" customFormat="false" ht="13.8" hidden="false" customHeight="false" outlineLevel="0" collapsed="false">
      <c r="D883" s="1" t="n">
        <v>55460</v>
      </c>
      <c r="E883" s="5" t="n">
        <v>41055</v>
      </c>
      <c r="F883" s="1" t="s">
        <v>34</v>
      </c>
      <c r="G883" s="1" t="n">
        <v>12</v>
      </c>
      <c r="H883" s="6" t="str">
        <f aca="false">IF(G883&gt;=30,"Large",IF(G883&lt;=15,"Small","Medium"))</f>
        <v>Small</v>
      </c>
      <c r="I883" s="6" t="n">
        <f aca="false">VLOOKUP(G883,$A$3:$B$12,1)</f>
        <v>11</v>
      </c>
      <c r="J883" s="1" t="n">
        <v>61.82</v>
      </c>
      <c r="K883" s="6" t="n">
        <f aca="false">IF(I883 &gt;31,0.01,0)</f>
        <v>0</v>
      </c>
      <c r="L883" s="7" t="n">
        <f aca="false">J883-(J883*K883)</f>
        <v>61.82</v>
      </c>
      <c r="M883" s="6" t="n">
        <f aca="false">IF(I883&gt;31,J883-O883,J883)</f>
        <v>61.82</v>
      </c>
      <c r="N883" s="1" t="s">
        <v>16</v>
      </c>
      <c r="O883" s="1" t="n">
        <v>2.99</v>
      </c>
      <c r="P883" s="1" t="n">
        <f aca="false">IF(N883="Delivery Truck",J883-O883,J883)</f>
        <v>61.82</v>
      </c>
    </row>
    <row r="884" customFormat="false" ht="13.8" hidden="false" customHeight="false" outlineLevel="0" collapsed="false">
      <c r="D884" s="1" t="n">
        <v>26336</v>
      </c>
      <c r="E884" s="5" t="n">
        <v>41055</v>
      </c>
      <c r="F884" s="1" t="s">
        <v>34</v>
      </c>
      <c r="G884" s="1" t="n">
        <v>39</v>
      </c>
      <c r="H884" s="6" t="str">
        <f aca="false">IF(G884&gt;=30,"Large",IF(G884&lt;=15,"Small","Medium"))</f>
        <v>Large</v>
      </c>
      <c r="I884" s="6" t="n">
        <f aca="false">VLOOKUP(G884,$A$3:$B$12,1)</f>
        <v>36</v>
      </c>
      <c r="J884" s="1" t="n">
        <v>1516.82</v>
      </c>
      <c r="K884" s="6" t="n">
        <f aca="false">IF(I884 &gt;31,0.01,0)</f>
        <v>0.01</v>
      </c>
      <c r="L884" s="7" t="n">
        <f aca="false">J884-(J884*K884)</f>
        <v>1501.6518</v>
      </c>
      <c r="M884" s="6" t="n">
        <f aca="false">IF(I884&gt;31,J884-O884,J884)</f>
        <v>1510.32</v>
      </c>
      <c r="N884" s="1" t="s">
        <v>16</v>
      </c>
      <c r="O884" s="1" t="n">
        <v>6.5</v>
      </c>
      <c r="P884" s="1" t="n">
        <f aca="false">IF(N884="Delivery Truck",J884-O884,J884)</f>
        <v>1516.82</v>
      </c>
    </row>
    <row r="885" customFormat="false" ht="13.8" hidden="false" customHeight="false" outlineLevel="0" collapsed="false">
      <c r="D885" s="1" t="n">
        <v>59015</v>
      </c>
      <c r="E885" s="5" t="n">
        <v>41055</v>
      </c>
      <c r="F885" s="1" t="s">
        <v>19</v>
      </c>
      <c r="G885" s="1" t="n">
        <v>32</v>
      </c>
      <c r="H885" s="6" t="str">
        <f aca="false">IF(G885&gt;=30,"Large",IF(G885&lt;=15,"Small","Medium"))</f>
        <v>Large</v>
      </c>
      <c r="I885" s="6" t="n">
        <f aca="false">VLOOKUP(G885,$A$3:$B$12,1)</f>
        <v>31</v>
      </c>
      <c r="J885" s="1" t="n">
        <v>278.19</v>
      </c>
      <c r="K885" s="6" t="n">
        <f aca="false">IF(I885 &gt;31,0.01,0)</f>
        <v>0</v>
      </c>
      <c r="L885" s="7" t="n">
        <f aca="false">J885-(J885*K885)</f>
        <v>278.19</v>
      </c>
      <c r="M885" s="6" t="n">
        <f aca="false">IF(I885&gt;31,J885-O885,J885)</f>
        <v>278.19</v>
      </c>
      <c r="N885" s="1" t="s">
        <v>16</v>
      </c>
      <c r="O885" s="1" t="n">
        <v>0.96</v>
      </c>
      <c r="P885" s="1" t="n">
        <f aca="false">IF(N885="Delivery Truck",J885-O885,J885)</f>
        <v>278.19</v>
      </c>
    </row>
    <row r="886" customFormat="false" ht="13.8" hidden="false" customHeight="false" outlineLevel="0" collapsed="false">
      <c r="D886" s="1" t="n">
        <v>11269</v>
      </c>
      <c r="E886" s="5" t="n">
        <v>41055</v>
      </c>
      <c r="F886" s="1" t="s">
        <v>15</v>
      </c>
      <c r="G886" s="1" t="n">
        <v>39</v>
      </c>
      <c r="H886" s="6" t="str">
        <f aca="false">IF(G886&gt;=30,"Large",IF(G886&lt;=15,"Small","Medium"))</f>
        <v>Large</v>
      </c>
      <c r="I886" s="6" t="n">
        <f aca="false">VLOOKUP(G886,$A$3:$B$12,1)</f>
        <v>36</v>
      </c>
      <c r="J886" s="1" t="n">
        <v>2083.0525</v>
      </c>
      <c r="K886" s="6" t="n">
        <f aca="false">IF(I886 &gt;31,0.01,0)</f>
        <v>0.01</v>
      </c>
      <c r="L886" s="7" t="n">
        <f aca="false">J886-(J886*K886)</f>
        <v>2062.221975</v>
      </c>
      <c r="M886" s="6" t="n">
        <f aca="false">IF(I886&gt;31,J886-O886,J886)</f>
        <v>2077.0625</v>
      </c>
      <c r="N886" s="1" t="s">
        <v>21</v>
      </c>
      <c r="O886" s="1" t="n">
        <v>5.99</v>
      </c>
      <c r="P886" s="1" t="n">
        <f aca="false">IF(N886="Delivery Truck",J886-O886,J886)</f>
        <v>2083.0525</v>
      </c>
    </row>
    <row r="887" customFormat="false" ht="13.8" hidden="false" customHeight="false" outlineLevel="0" collapsed="false">
      <c r="D887" s="1" t="n">
        <v>11269</v>
      </c>
      <c r="E887" s="5" t="n">
        <v>41055</v>
      </c>
      <c r="F887" s="1" t="s">
        <v>15</v>
      </c>
      <c r="G887" s="1" t="n">
        <v>49</v>
      </c>
      <c r="H887" s="6" t="str">
        <f aca="false">IF(G887&gt;=30,"Large",IF(G887&lt;=15,"Small","Medium"))</f>
        <v>Large</v>
      </c>
      <c r="I887" s="6" t="n">
        <f aca="false">VLOOKUP(G887,$A$3:$B$12,1)</f>
        <v>46</v>
      </c>
      <c r="J887" s="1" t="n">
        <v>233.28</v>
      </c>
      <c r="K887" s="6" t="n">
        <f aca="false">IF(I887 &gt;31,0.01,0)</f>
        <v>0.01</v>
      </c>
      <c r="L887" s="7" t="n">
        <f aca="false">J887-(J887*K887)</f>
        <v>230.9472</v>
      </c>
      <c r="M887" s="6" t="n">
        <f aca="false">IF(I887&gt;31,J887-O887,J887)</f>
        <v>232.78</v>
      </c>
      <c r="N887" s="1" t="s">
        <v>16</v>
      </c>
      <c r="O887" s="1" t="n">
        <v>0.5</v>
      </c>
      <c r="P887" s="1" t="n">
        <f aca="false">IF(N887="Delivery Truck",J887-O887,J887)</f>
        <v>233.28</v>
      </c>
    </row>
    <row r="888" customFormat="false" ht="13.8" hidden="false" customHeight="false" outlineLevel="0" collapsed="false">
      <c r="D888" s="1" t="n">
        <v>3650</v>
      </c>
      <c r="E888" s="5" t="n">
        <v>41056</v>
      </c>
      <c r="F888" s="1" t="s">
        <v>30</v>
      </c>
      <c r="G888" s="1" t="n">
        <v>24</v>
      </c>
      <c r="H888" s="6" t="str">
        <f aca="false">IF(G888&gt;=30,"Large",IF(G888&lt;=15,"Small","Medium"))</f>
        <v>Medium</v>
      </c>
      <c r="I888" s="6" t="n">
        <f aca="false">VLOOKUP(G888,$A$3:$B$12,1)</f>
        <v>21</v>
      </c>
      <c r="J888" s="1" t="n">
        <v>5207.5</v>
      </c>
      <c r="K888" s="6" t="n">
        <f aca="false">IF(I888 &gt;31,0.01,0)</f>
        <v>0</v>
      </c>
      <c r="L888" s="7" t="n">
        <f aca="false">J888-(J888*K888)</f>
        <v>5207.5</v>
      </c>
      <c r="M888" s="6" t="n">
        <f aca="false">IF(I888&gt;31,J888-O888,J888)</f>
        <v>5207.5</v>
      </c>
      <c r="N888" s="1" t="s">
        <v>13</v>
      </c>
      <c r="O888" s="1" t="n">
        <v>64.2</v>
      </c>
      <c r="P888" s="1" t="n">
        <f aca="false">IF(N888="Delivery Truck",J888-O888,J888)</f>
        <v>5143.3</v>
      </c>
    </row>
    <row r="889" customFormat="false" ht="13.8" hidden="false" customHeight="false" outlineLevel="0" collapsed="false">
      <c r="D889" s="1" t="n">
        <v>17216</v>
      </c>
      <c r="E889" s="5" t="n">
        <v>41056</v>
      </c>
      <c r="F889" s="1" t="s">
        <v>19</v>
      </c>
      <c r="G889" s="1" t="n">
        <v>7</v>
      </c>
      <c r="H889" s="6" t="str">
        <f aca="false">IF(G889&gt;=30,"Large",IF(G889&lt;=15,"Small","Medium"))</f>
        <v>Small</v>
      </c>
      <c r="I889" s="6" t="n">
        <f aca="false">VLOOKUP(G889,$A$3:$B$12,1)</f>
        <v>6</v>
      </c>
      <c r="J889" s="1" t="n">
        <v>2236.16</v>
      </c>
      <c r="K889" s="6" t="n">
        <f aca="false">IF(I889 &gt;31,0.01,0)</f>
        <v>0</v>
      </c>
      <c r="L889" s="7" t="n">
        <f aca="false">J889-(J889*K889)</f>
        <v>2236.16</v>
      </c>
      <c r="M889" s="6" t="n">
        <f aca="false">IF(I889&gt;31,J889-O889,J889)</f>
        <v>2236.16</v>
      </c>
      <c r="N889" s="1" t="s">
        <v>13</v>
      </c>
      <c r="O889" s="1" t="n">
        <v>58.95</v>
      </c>
      <c r="P889" s="1" t="n">
        <f aca="false">IF(N889="Delivery Truck",J889-O889,J889)</f>
        <v>2177.21</v>
      </c>
    </row>
    <row r="890" customFormat="false" ht="13.8" hidden="false" customHeight="false" outlineLevel="0" collapsed="false">
      <c r="D890" s="1" t="n">
        <v>3650</v>
      </c>
      <c r="E890" s="5" t="n">
        <v>41056</v>
      </c>
      <c r="F890" s="1" t="s">
        <v>30</v>
      </c>
      <c r="G890" s="1" t="n">
        <v>36</v>
      </c>
      <c r="H890" s="6" t="str">
        <f aca="false">IF(G890&gt;=30,"Large",IF(G890&lt;=15,"Small","Medium"))</f>
        <v>Large</v>
      </c>
      <c r="I890" s="6" t="n">
        <f aca="false">VLOOKUP(G890,$A$3:$B$12,1)</f>
        <v>36</v>
      </c>
      <c r="J890" s="1" t="n">
        <v>139.95</v>
      </c>
      <c r="K890" s="6" t="n">
        <f aca="false">IF(I890 &gt;31,0.01,0)</f>
        <v>0.01</v>
      </c>
      <c r="L890" s="7" t="n">
        <f aca="false">J890-(J890*K890)</f>
        <v>138.5505</v>
      </c>
      <c r="M890" s="6" t="n">
        <f aca="false">IF(I890&gt;31,J890-O890,J890)</f>
        <v>134.48</v>
      </c>
      <c r="N890" s="1" t="s">
        <v>21</v>
      </c>
      <c r="O890" s="1" t="n">
        <v>5.47</v>
      </c>
      <c r="P890" s="1" t="n">
        <f aca="false">IF(N890="Delivery Truck",J890-O890,J890)</f>
        <v>139.95</v>
      </c>
    </row>
    <row r="891" customFormat="false" ht="13.8" hidden="false" customHeight="false" outlineLevel="0" collapsed="false">
      <c r="D891" s="1" t="n">
        <v>40933</v>
      </c>
      <c r="E891" s="5" t="n">
        <v>41056</v>
      </c>
      <c r="F891" s="1" t="s">
        <v>34</v>
      </c>
      <c r="G891" s="1" t="n">
        <v>37</v>
      </c>
      <c r="H891" s="6" t="str">
        <f aca="false">IF(G891&gt;=30,"Large",IF(G891&lt;=15,"Small","Medium"))</f>
        <v>Large</v>
      </c>
      <c r="I891" s="6" t="n">
        <f aca="false">VLOOKUP(G891,$A$3:$B$12,1)</f>
        <v>36</v>
      </c>
      <c r="J891" s="1" t="n">
        <v>95.43</v>
      </c>
      <c r="K891" s="6" t="n">
        <f aca="false">IF(I891 &gt;31,0.01,0)</f>
        <v>0.01</v>
      </c>
      <c r="L891" s="7" t="n">
        <f aca="false">J891-(J891*K891)</f>
        <v>94.4757</v>
      </c>
      <c r="M891" s="6" t="n">
        <f aca="false">IF(I891&gt;31,J891-O891,J891)</f>
        <v>91.15</v>
      </c>
      <c r="N891" s="1" t="s">
        <v>16</v>
      </c>
      <c r="O891" s="1" t="n">
        <v>4.28</v>
      </c>
      <c r="P891" s="1" t="n">
        <f aca="false">IF(N891="Delivery Truck",J891-O891,J891)</f>
        <v>95.43</v>
      </c>
    </row>
    <row r="892" customFormat="false" ht="13.8" hidden="false" customHeight="false" outlineLevel="0" collapsed="false">
      <c r="D892" s="1" t="n">
        <v>59878</v>
      </c>
      <c r="E892" s="5" t="n">
        <v>41057</v>
      </c>
      <c r="F892" s="1" t="s">
        <v>34</v>
      </c>
      <c r="G892" s="1" t="n">
        <v>6</v>
      </c>
      <c r="H892" s="6" t="str">
        <f aca="false">IF(G892&gt;=30,"Large",IF(G892&lt;=15,"Small","Medium"))</f>
        <v>Small</v>
      </c>
      <c r="I892" s="6" t="n">
        <f aca="false">VLOOKUP(G892,$A$3:$B$12,1)</f>
        <v>6</v>
      </c>
      <c r="J892" s="1" t="n">
        <v>112.4</v>
      </c>
      <c r="K892" s="6" t="n">
        <f aca="false">IF(I892 &gt;31,0.01,0)</f>
        <v>0</v>
      </c>
      <c r="L892" s="7" t="n">
        <f aca="false">J892-(J892*K892)</f>
        <v>112.4</v>
      </c>
      <c r="M892" s="6" t="n">
        <f aca="false">IF(I892&gt;31,J892-O892,J892)</f>
        <v>112.4</v>
      </c>
      <c r="N892" s="1" t="s">
        <v>16</v>
      </c>
      <c r="O892" s="1" t="n">
        <v>8.51</v>
      </c>
      <c r="P892" s="1" t="n">
        <f aca="false">IF(N892="Delivery Truck",J892-O892,J892)</f>
        <v>112.4</v>
      </c>
    </row>
    <row r="893" customFormat="false" ht="13.8" hidden="false" customHeight="false" outlineLevel="0" collapsed="false">
      <c r="D893" s="1" t="n">
        <v>45125</v>
      </c>
      <c r="E893" s="5" t="n">
        <v>41057</v>
      </c>
      <c r="F893" s="1" t="s">
        <v>23</v>
      </c>
      <c r="G893" s="1" t="n">
        <v>32</v>
      </c>
      <c r="H893" s="6" t="str">
        <f aca="false">IF(G893&gt;=30,"Large",IF(G893&lt;=15,"Small","Medium"))</f>
        <v>Large</v>
      </c>
      <c r="I893" s="6" t="n">
        <f aca="false">VLOOKUP(G893,$A$3:$B$12,1)</f>
        <v>31</v>
      </c>
      <c r="J893" s="1" t="n">
        <v>4834.8</v>
      </c>
      <c r="K893" s="6" t="n">
        <f aca="false">IF(I893 &gt;31,0.01,0)</f>
        <v>0</v>
      </c>
      <c r="L893" s="7" t="n">
        <f aca="false">J893-(J893*K893)</f>
        <v>4834.8</v>
      </c>
      <c r="M893" s="6" t="n">
        <f aca="false">IF(I893&gt;31,J893-O893,J893)</f>
        <v>4834.8</v>
      </c>
      <c r="N893" s="1" t="s">
        <v>16</v>
      </c>
      <c r="O893" s="1" t="n">
        <v>4.99</v>
      </c>
      <c r="P893" s="1" t="n">
        <f aca="false">IF(N893="Delivery Truck",J893-O893,J893)</f>
        <v>4834.8</v>
      </c>
    </row>
    <row r="894" customFormat="false" ht="13.8" hidden="false" customHeight="false" outlineLevel="0" collapsed="false">
      <c r="D894" s="1" t="n">
        <v>45125</v>
      </c>
      <c r="E894" s="5" t="n">
        <v>41057</v>
      </c>
      <c r="F894" s="1" t="s">
        <v>23</v>
      </c>
      <c r="G894" s="1" t="n">
        <v>6</v>
      </c>
      <c r="H894" s="6" t="str">
        <f aca="false">IF(G894&gt;=30,"Large",IF(G894&lt;=15,"Small","Medium"))</f>
        <v>Small</v>
      </c>
      <c r="I894" s="6" t="n">
        <f aca="false">VLOOKUP(G894,$A$3:$B$12,1)</f>
        <v>6</v>
      </c>
      <c r="J894" s="1" t="n">
        <v>975.5</v>
      </c>
      <c r="K894" s="6" t="n">
        <f aca="false">IF(I894 &gt;31,0.01,0)</f>
        <v>0</v>
      </c>
      <c r="L894" s="7" t="n">
        <f aca="false">J894-(J894*K894)</f>
        <v>975.5</v>
      </c>
      <c r="M894" s="6" t="n">
        <f aca="false">IF(I894&gt;31,J894-O894,J894)</f>
        <v>975.5</v>
      </c>
      <c r="N894" s="1" t="s">
        <v>13</v>
      </c>
      <c r="O894" s="1" t="n">
        <v>35.02</v>
      </c>
      <c r="P894" s="1" t="n">
        <f aca="false">IF(N894="Delivery Truck",J894-O894,J894)</f>
        <v>940.48</v>
      </c>
    </row>
    <row r="895" customFormat="false" ht="13.8" hidden="false" customHeight="false" outlineLevel="0" collapsed="false">
      <c r="D895" s="1" t="n">
        <v>34757</v>
      </c>
      <c r="E895" s="5" t="n">
        <v>41057</v>
      </c>
      <c r="F895" s="1" t="s">
        <v>34</v>
      </c>
      <c r="G895" s="1" t="n">
        <v>40</v>
      </c>
      <c r="H895" s="6" t="str">
        <f aca="false">IF(G895&gt;=30,"Large",IF(G895&lt;=15,"Small","Medium"))</f>
        <v>Large</v>
      </c>
      <c r="I895" s="6" t="n">
        <f aca="false">VLOOKUP(G895,$A$3:$B$12,1)</f>
        <v>36</v>
      </c>
      <c r="J895" s="1" t="n">
        <v>250.6</v>
      </c>
      <c r="K895" s="6" t="n">
        <f aca="false">IF(I895 &gt;31,0.01,0)</f>
        <v>0.01</v>
      </c>
      <c r="L895" s="7" t="n">
        <f aca="false">J895-(J895*K895)</f>
        <v>248.094</v>
      </c>
      <c r="M895" s="6" t="n">
        <f aca="false">IF(I895&gt;31,J895-O895,J895)</f>
        <v>244.38</v>
      </c>
      <c r="N895" s="1" t="s">
        <v>21</v>
      </c>
      <c r="O895" s="1" t="n">
        <v>6.22</v>
      </c>
      <c r="P895" s="1" t="n">
        <f aca="false">IF(N895="Delivery Truck",J895-O895,J895)</f>
        <v>250.6</v>
      </c>
    </row>
    <row r="896" customFormat="false" ht="13.8" hidden="false" customHeight="false" outlineLevel="0" collapsed="false">
      <c r="D896" s="1" t="n">
        <v>59878</v>
      </c>
      <c r="E896" s="5" t="n">
        <v>41057</v>
      </c>
      <c r="F896" s="1" t="s">
        <v>34</v>
      </c>
      <c r="G896" s="1" t="n">
        <v>23</v>
      </c>
      <c r="H896" s="6" t="str">
        <f aca="false">IF(G896&gt;=30,"Large",IF(G896&lt;=15,"Small","Medium"))</f>
        <v>Medium</v>
      </c>
      <c r="I896" s="6" t="n">
        <f aca="false">VLOOKUP(G896,$A$3:$B$12,1)</f>
        <v>21</v>
      </c>
      <c r="J896" s="1" t="n">
        <v>249.64</v>
      </c>
      <c r="K896" s="6" t="n">
        <f aca="false">IF(I896 &gt;31,0.01,0)</f>
        <v>0</v>
      </c>
      <c r="L896" s="7" t="n">
        <f aca="false">J896-(J896*K896)</f>
        <v>249.64</v>
      </c>
      <c r="M896" s="6" t="n">
        <f aca="false">IF(I896&gt;31,J896-O896,J896)</f>
        <v>249.64</v>
      </c>
      <c r="N896" s="1" t="s">
        <v>16</v>
      </c>
      <c r="O896" s="1" t="n">
        <v>7.46</v>
      </c>
      <c r="P896" s="1" t="n">
        <f aca="false">IF(N896="Delivery Truck",J896-O896,J896)</f>
        <v>249.64</v>
      </c>
    </row>
    <row r="897" customFormat="false" ht="13.8" hidden="false" customHeight="false" outlineLevel="0" collapsed="false">
      <c r="D897" s="1" t="n">
        <v>21763</v>
      </c>
      <c r="E897" s="5" t="n">
        <v>41057</v>
      </c>
      <c r="F897" s="1" t="s">
        <v>15</v>
      </c>
      <c r="G897" s="1" t="n">
        <v>22</v>
      </c>
      <c r="H897" s="6" t="str">
        <f aca="false">IF(G897&gt;=30,"Large",IF(G897&lt;=15,"Small","Medium"))</f>
        <v>Medium</v>
      </c>
      <c r="I897" s="6" t="n">
        <f aca="false">VLOOKUP(G897,$A$3:$B$12,1)</f>
        <v>21</v>
      </c>
      <c r="J897" s="1" t="n">
        <v>1239.4445</v>
      </c>
      <c r="K897" s="6" t="n">
        <f aca="false">IF(I897 &gt;31,0.01,0)</f>
        <v>0</v>
      </c>
      <c r="L897" s="7" t="n">
        <f aca="false">J897-(J897*K897)</f>
        <v>1239.4445</v>
      </c>
      <c r="M897" s="6" t="n">
        <f aca="false">IF(I897&gt;31,J897-O897,J897)</f>
        <v>1239.4445</v>
      </c>
      <c r="N897" s="1" t="s">
        <v>16</v>
      </c>
      <c r="O897" s="1" t="n">
        <v>3.99</v>
      </c>
      <c r="P897" s="1" t="n">
        <f aca="false">IF(N897="Delivery Truck",J897-O897,J897)</f>
        <v>1239.4445</v>
      </c>
    </row>
    <row r="898" customFormat="false" ht="13.8" hidden="false" customHeight="false" outlineLevel="0" collapsed="false">
      <c r="D898" s="1" t="n">
        <v>56802</v>
      </c>
      <c r="E898" s="5" t="n">
        <v>41058</v>
      </c>
      <c r="F898" s="1" t="s">
        <v>34</v>
      </c>
      <c r="G898" s="1" t="n">
        <v>50</v>
      </c>
      <c r="H898" s="6" t="str">
        <f aca="false">IF(G898&gt;=30,"Large",IF(G898&lt;=15,"Small","Medium"))</f>
        <v>Large</v>
      </c>
      <c r="I898" s="6" t="n">
        <f aca="false">VLOOKUP(G898,$A$3:$B$12,1)</f>
        <v>46</v>
      </c>
      <c r="J898" s="1" t="n">
        <v>78.2</v>
      </c>
      <c r="K898" s="6" t="n">
        <f aca="false">IF(I898 &gt;31,0.01,0)</f>
        <v>0.01</v>
      </c>
      <c r="L898" s="7" t="n">
        <f aca="false">J898-(J898*K898)</f>
        <v>77.418</v>
      </c>
      <c r="M898" s="6" t="n">
        <f aca="false">IF(I898&gt;31,J898-O898,J898)</f>
        <v>77.2</v>
      </c>
      <c r="N898" s="1" t="s">
        <v>16</v>
      </c>
      <c r="O898" s="1" t="n">
        <v>1</v>
      </c>
      <c r="P898" s="1" t="n">
        <f aca="false">IF(N898="Delivery Truck",J898-O898,J898)</f>
        <v>78.2</v>
      </c>
    </row>
    <row r="899" customFormat="false" ht="13.8" hidden="false" customHeight="false" outlineLevel="0" collapsed="false">
      <c r="D899" s="1" t="n">
        <v>29218</v>
      </c>
      <c r="E899" s="5" t="n">
        <v>41058</v>
      </c>
      <c r="F899" s="1" t="s">
        <v>15</v>
      </c>
      <c r="G899" s="1" t="n">
        <v>13</v>
      </c>
      <c r="H899" s="6" t="str">
        <f aca="false">IF(G899&gt;=30,"Large",IF(G899&lt;=15,"Small","Medium"))</f>
        <v>Small</v>
      </c>
      <c r="I899" s="6" t="n">
        <f aca="false">VLOOKUP(G899,$A$3:$B$12,1)</f>
        <v>11</v>
      </c>
      <c r="J899" s="1" t="n">
        <v>2252.976</v>
      </c>
      <c r="K899" s="6" t="n">
        <f aca="false">IF(I899 &gt;31,0.01,0)</f>
        <v>0</v>
      </c>
      <c r="L899" s="7" t="n">
        <f aca="false">J899-(J899*K899)</f>
        <v>2252.976</v>
      </c>
      <c r="M899" s="6" t="n">
        <f aca="false">IF(I899&gt;31,J899-O899,J899)</f>
        <v>2252.976</v>
      </c>
      <c r="N899" s="1" t="s">
        <v>16</v>
      </c>
      <c r="O899" s="1" t="n">
        <v>8.99</v>
      </c>
      <c r="P899" s="1" t="n">
        <f aca="false">IF(N899="Delivery Truck",J899-O899,J899)</f>
        <v>2252.976</v>
      </c>
    </row>
    <row r="900" customFormat="false" ht="13.8" hidden="false" customHeight="false" outlineLevel="0" collapsed="false">
      <c r="D900" s="1" t="n">
        <v>29218</v>
      </c>
      <c r="E900" s="5" t="n">
        <v>41058</v>
      </c>
      <c r="F900" s="1" t="s">
        <v>15</v>
      </c>
      <c r="G900" s="1" t="n">
        <v>19</v>
      </c>
      <c r="H900" s="6" t="str">
        <f aca="false">IF(G900&gt;=30,"Large",IF(G900&lt;=15,"Small","Medium"))</f>
        <v>Medium</v>
      </c>
      <c r="I900" s="6" t="n">
        <f aca="false">VLOOKUP(G900,$A$3:$B$12,1)</f>
        <v>16</v>
      </c>
      <c r="J900" s="1" t="n">
        <v>1823.02</v>
      </c>
      <c r="K900" s="6" t="n">
        <f aca="false">IF(I900 &gt;31,0.01,0)</f>
        <v>0</v>
      </c>
      <c r="L900" s="7" t="n">
        <f aca="false">J900-(J900*K900)</f>
        <v>1823.02</v>
      </c>
      <c r="M900" s="6" t="n">
        <f aca="false">IF(I900&gt;31,J900-O900,J900)</f>
        <v>1823.02</v>
      </c>
      <c r="N900" s="1" t="s">
        <v>21</v>
      </c>
      <c r="O900" s="1" t="n">
        <v>39.61</v>
      </c>
      <c r="P900" s="1" t="n">
        <f aca="false">IF(N900="Delivery Truck",J900-O900,J900)</f>
        <v>1823.02</v>
      </c>
    </row>
    <row r="901" customFormat="false" ht="13.8" hidden="false" customHeight="false" outlineLevel="0" collapsed="false">
      <c r="D901" s="1" t="n">
        <v>29218</v>
      </c>
      <c r="E901" s="5" t="n">
        <v>41058</v>
      </c>
      <c r="F901" s="1" t="s">
        <v>15</v>
      </c>
      <c r="G901" s="1" t="n">
        <v>26</v>
      </c>
      <c r="H901" s="6" t="str">
        <f aca="false">IF(G901&gt;=30,"Large",IF(G901&lt;=15,"Small","Medium"))</f>
        <v>Medium</v>
      </c>
      <c r="I901" s="6" t="n">
        <f aca="false">VLOOKUP(G901,$A$3:$B$12,1)</f>
        <v>26</v>
      </c>
      <c r="J901" s="1" t="n">
        <v>74.02</v>
      </c>
      <c r="K901" s="6" t="n">
        <f aca="false">IF(I901 &gt;31,0.01,0)</f>
        <v>0</v>
      </c>
      <c r="L901" s="7" t="n">
        <f aca="false">J901-(J901*K901)</f>
        <v>74.02</v>
      </c>
      <c r="M901" s="6" t="n">
        <f aca="false">IF(I901&gt;31,J901-O901,J901)</f>
        <v>74.02</v>
      </c>
      <c r="N901" s="1" t="s">
        <v>16</v>
      </c>
      <c r="O901" s="1" t="n">
        <v>0.7</v>
      </c>
      <c r="P901" s="1" t="n">
        <f aca="false">IF(N901="Delivery Truck",J901-O901,J901)</f>
        <v>74.02</v>
      </c>
    </row>
    <row r="902" customFormat="false" ht="13.8" hidden="false" customHeight="false" outlineLevel="0" collapsed="false">
      <c r="D902" s="1" t="n">
        <v>29221</v>
      </c>
      <c r="E902" s="5" t="n">
        <v>41058</v>
      </c>
      <c r="F902" s="1" t="s">
        <v>34</v>
      </c>
      <c r="G902" s="1" t="n">
        <v>41</v>
      </c>
      <c r="H902" s="6" t="str">
        <f aca="false">IF(G902&gt;=30,"Large",IF(G902&lt;=15,"Small","Medium"))</f>
        <v>Large</v>
      </c>
      <c r="I902" s="6" t="n">
        <f aca="false">VLOOKUP(G902,$A$3:$B$12,1)</f>
        <v>41</v>
      </c>
      <c r="J902" s="1" t="n">
        <v>325.33</v>
      </c>
      <c r="K902" s="6" t="n">
        <f aca="false">IF(I902 &gt;31,0.01,0)</f>
        <v>0.01</v>
      </c>
      <c r="L902" s="7" t="n">
        <f aca="false">J902-(J902*K902)</f>
        <v>322.0767</v>
      </c>
      <c r="M902" s="6" t="n">
        <f aca="false">IF(I902&gt;31,J902-O902,J902)</f>
        <v>319.5</v>
      </c>
      <c r="N902" s="1" t="s">
        <v>16</v>
      </c>
      <c r="O902" s="1" t="n">
        <v>5.83</v>
      </c>
      <c r="P902" s="1" t="n">
        <f aca="false">IF(N902="Delivery Truck",J902-O902,J902)</f>
        <v>325.33</v>
      </c>
    </row>
    <row r="903" customFormat="false" ht="13.8" hidden="false" customHeight="false" outlineLevel="0" collapsed="false">
      <c r="D903" s="1" t="n">
        <v>25635</v>
      </c>
      <c r="E903" s="5" t="n">
        <v>41058</v>
      </c>
      <c r="F903" s="1" t="s">
        <v>23</v>
      </c>
      <c r="G903" s="1" t="n">
        <v>14</v>
      </c>
      <c r="H903" s="6" t="str">
        <f aca="false">IF(G903&gt;=30,"Large",IF(G903&lt;=15,"Small","Medium"))</f>
        <v>Small</v>
      </c>
      <c r="I903" s="6" t="n">
        <f aca="false">VLOOKUP(G903,$A$3:$B$12,1)</f>
        <v>11</v>
      </c>
      <c r="J903" s="1" t="n">
        <v>633.08</v>
      </c>
      <c r="K903" s="6" t="n">
        <f aca="false">IF(I903 &gt;31,0.01,0)</f>
        <v>0</v>
      </c>
      <c r="L903" s="7" t="n">
        <f aca="false">J903-(J903*K903)</f>
        <v>633.08</v>
      </c>
      <c r="M903" s="6" t="n">
        <f aca="false">IF(I903&gt;31,J903-O903,J903)</f>
        <v>633.08</v>
      </c>
      <c r="N903" s="1" t="s">
        <v>21</v>
      </c>
      <c r="O903" s="1" t="n">
        <v>4.62</v>
      </c>
      <c r="P903" s="1" t="n">
        <f aca="false">IF(N903="Delivery Truck",J903-O903,J903)</f>
        <v>633.08</v>
      </c>
    </row>
    <row r="904" customFormat="false" ht="13.8" hidden="false" customHeight="false" outlineLevel="0" collapsed="false">
      <c r="D904" s="1" t="n">
        <v>25635</v>
      </c>
      <c r="E904" s="5" t="n">
        <v>41058</v>
      </c>
      <c r="F904" s="1" t="s">
        <v>23</v>
      </c>
      <c r="G904" s="1" t="n">
        <v>22</v>
      </c>
      <c r="H904" s="6" t="str">
        <f aca="false">IF(G904&gt;=30,"Large",IF(G904&lt;=15,"Small","Medium"))</f>
        <v>Medium</v>
      </c>
      <c r="I904" s="6" t="n">
        <f aca="false">VLOOKUP(G904,$A$3:$B$12,1)</f>
        <v>21</v>
      </c>
      <c r="J904" s="1" t="n">
        <v>110.42</v>
      </c>
      <c r="K904" s="6" t="n">
        <f aca="false">IF(I904 &gt;31,0.01,0)</f>
        <v>0</v>
      </c>
      <c r="L904" s="7" t="n">
        <f aca="false">J904-(J904*K904)</f>
        <v>110.42</v>
      </c>
      <c r="M904" s="6" t="n">
        <f aca="false">IF(I904&gt;31,J904-O904,J904)</f>
        <v>110.42</v>
      </c>
      <c r="N904" s="1" t="s">
        <v>16</v>
      </c>
      <c r="O904" s="1" t="n">
        <v>3.63</v>
      </c>
      <c r="P904" s="1" t="n">
        <f aca="false">IF(N904="Delivery Truck",J904-O904,J904)</f>
        <v>110.42</v>
      </c>
    </row>
    <row r="905" customFormat="false" ht="13.8" hidden="false" customHeight="false" outlineLevel="0" collapsed="false">
      <c r="D905" s="1" t="n">
        <v>23363</v>
      </c>
      <c r="E905" s="5" t="n">
        <v>41058</v>
      </c>
      <c r="F905" s="1" t="s">
        <v>15</v>
      </c>
      <c r="G905" s="1" t="n">
        <v>46</v>
      </c>
      <c r="H905" s="6" t="str">
        <f aca="false">IF(G905&gt;=30,"Large",IF(G905&lt;=15,"Small","Medium"))</f>
        <v>Large</v>
      </c>
      <c r="I905" s="6" t="n">
        <f aca="false">VLOOKUP(G905,$A$3:$B$12,1)</f>
        <v>46</v>
      </c>
      <c r="J905" s="1" t="n">
        <v>241.81</v>
      </c>
      <c r="K905" s="6" t="n">
        <f aca="false">IF(I905 &gt;31,0.01,0)</f>
        <v>0.01</v>
      </c>
      <c r="L905" s="7" t="n">
        <f aca="false">J905-(J905*K905)</f>
        <v>239.3919</v>
      </c>
      <c r="M905" s="6" t="n">
        <f aca="false">IF(I905&gt;31,J905-O905,J905)</f>
        <v>236.84</v>
      </c>
      <c r="N905" s="1" t="s">
        <v>16</v>
      </c>
      <c r="O905" s="1" t="n">
        <v>4.97</v>
      </c>
      <c r="P905" s="1" t="n">
        <f aca="false">IF(N905="Delivery Truck",J905-O905,J905)</f>
        <v>241.81</v>
      </c>
    </row>
    <row r="906" customFormat="false" ht="13.8" hidden="false" customHeight="false" outlineLevel="0" collapsed="false">
      <c r="D906" s="1" t="n">
        <v>50181</v>
      </c>
      <c r="E906" s="5" t="n">
        <v>41059</v>
      </c>
      <c r="F906" s="1" t="s">
        <v>34</v>
      </c>
      <c r="G906" s="1" t="n">
        <v>2</v>
      </c>
      <c r="H906" s="6" t="str">
        <f aca="false">IF(G906&gt;=30,"Large",IF(G906&lt;=15,"Small","Medium"))</f>
        <v>Small</v>
      </c>
      <c r="I906" s="6" t="n">
        <f aca="false">VLOOKUP(G906,$A$3:$B$12,1)</f>
        <v>1</v>
      </c>
      <c r="J906" s="1" t="n">
        <v>289.73</v>
      </c>
      <c r="K906" s="6" t="n">
        <f aca="false">IF(I906 &gt;31,0.01,0)</f>
        <v>0</v>
      </c>
      <c r="L906" s="7" t="n">
        <f aca="false">J906-(J906*K906)</f>
        <v>289.73</v>
      </c>
      <c r="M906" s="6" t="n">
        <f aca="false">IF(I906&gt;31,J906-O906,J906)</f>
        <v>289.73</v>
      </c>
      <c r="N906" s="1" t="s">
        <v>13</v>
      </c>
      <c r="O906" s="1" t="n">
        <v>28.63</v>
      </c>
      <c r="P906" s="1" t="n">
        <f aca="false">IF(N906="Delivery Truck",J906-O906,J906)</f>
        <v>261.1</v>
      </c>
    </row>
    <row r="907" customFormat="false" ht="13.8" hidden="false" customHeight="false" outlineLevel="0" collapsed="false">
      <c r="D907" s="1" t="n">
        <v>42177</v>
      </c>
      <c r="E907" s="5" t="n">
        <v>41059</v>
      </c>
      <c r="F907" s="1" t="s">
        <v>30</v>
      </c>
      <c r="G907" s="1" t="n">
        <v>49</v>
      </c>
      <c r="H907" s="6" t="str">
        <f aca="false">IF(G907&gt;=30,"Large",IF(G907&lt;=15,"Small","Medium"))</f>
        <v>Large</v>
      </c>
      <c r="I907" s="6" t="n">
        <f aca="false">VLOOKUP(G907,$A$3:$B$12,1)</f>
        <v>46</v>
      </c>
      <c r="J907" s="1" t="n">
        <v>1201.934</v>
      </c>
      <c r="K907" s="6" t="n">
        <f aca="false">IF(I907 &gt;31,0.01,0)</f>
        <v>0.01</v>
      </c>
      <c r="L907" s="7" t="n">
        <f aca="false">J907-(J907*K907)</f>
        <v>1189.91466</v>
      </c>
      <c r="M907" s="6" t="n">
        <f aca="false">IF(I907&gt;31,J907-O907,J907)</f>
        <v>1193.344</v>
      </c>
      <c r="N907" s="1" t="s">
        <v>16</v>
      </c>
      <c r="O907" s="1" t="n">
        <v>8.59</v>
      </c>
      <c r="P907" s="1" t="n">
        <f aca="false">IF(N907="Delivery Truck",J907-O907,J907)</f>
        <v>1201.934</v>
      </c>
    </row>
    <row r="908" customFormat="false" ht="13.8" hidden="false" customHeight="false" outlineLevel="0" collapsed="false">
      <c r="D908" s="1" t="n">
        <v>42177</v>
      </c>
      <c r="E908" s="5" t="n">
        <v>41059</v>
      </c>
      <c r="F908" s="1" t="s">
        <v>30</v>
      </c>
      <c r="G908" s="1" t="n">
        <v>38</v>
      </c>
      <c r="H908" s="6" t="str">
        <f aca="false">IF(G908&gt;=30,"Large",IF(G908&lt;=15,"Small","Medium"))</f>
        <v>Large</v>
      </c>
      <c r="I908" s="6" t="n">
        <f aca="false">VLOOKUP(G908,$A$3:$B$12,1)</f>
        <v>36</v>
      </c>
      <c r="J908" s="1" t="n">
        <v>395.84</v>
      </c>
      <c r="K908" s="6" t="n">
        <f aca="false">IF(I908 &gt;31,0.01,0)</f>
        <v>0.01</v>
      </c>
      <c r="L908" s="7" t="n">
        <f aca="false">J908-(J908*K908)</f>
        <v>391.8816</v>
      </c>
      <c r="M908" s="6" t="n">
        <f aca="false">IF(I908&gt;31,J908-O908,J908)</f>
        <v>389.82</v>
      </c>
      <c r="N908" s="1" t="s">
        <v>16</v>
      </c>
      <c r="O908" s="1" t="n">
        <v>6.02</v>
      </c>
      <c r="P908" s="1" t="n">
        <f aca="false">IF(N908="Delivery Truck",J908-O908,J908)</f>
        <v>395.84</v>
      </c>
    </row>
    <row r="909" customFormat="false" ht="13.8" hidden="false" customHeight="false" outlineLevel="0" collapsed="false">
      <c r="D909" s="1" t="n">
        <v>27138</v>
      </c>
      <c r="E909" s="5" t="n">
        <v>41059</v>
      </c>
      <c r="F909" s="1" t="s">
        <v>34</v>
      </c>
      <c r="G909" s="1" t="n">
        <v>31</v>
      </c>
      <c r="H909" s="6" t="str">
        <f aca="false">IF(G909&gt;=30,"Large",IF(G909&lt;=15,"Small","Medium"))</f>
        <v>Large</v>
      </c>
      <c r="I909" s="6" t="n">
        <f aca="false">VLOOKUP(G909,$A$3:$B$12,1)</f>
        <v>31</v>
      </c>
      <c r="J909" s="1" t="n">
        <v>2976.21</v>
      </c>
      <c r="K909" s="6" t="n">
        <f aca="false">IF(I909 &gt;31,0.01,0)</f>
        <v>0</v>
      </c>
      <c r="L909" s="7" t="n">
        <f aca="false">J909-(J909*K909)</f>
        <v>2976.21</v>
      </c>
      <c r="M909" s="6" t="n">
        <f aca="false">IF(I909&gt;31,J909-O909,J909)</f>
        <v>2976.21</v>
      </c>
      <c r="N909" s="1" t="s">
        <v>13</v>
      </c>
      <c r="O909" s="1" t="n">
        <v>35.84</v>
      </c>
      <c r="P909" s="1" t="n">
        <f aca="false">IF(N909="Delivery Truck",J909-O909,J909)</f>
        <v>2940.37</v>
      </c>
    </row>
    <row r="910" customFormat="false" ht="13.8" hidden="false" customHeight="false" outlineLevel="0" collapsed="false">
      <c r="D910" s="1" t="n">
        <v>27138</v>
      </c>
      <c r="E910" s="5" t="n">
        <v>41059</v>
      </c>
      <c r="F910" s="1" t="s">
        <v>34</v>
      </c>
      <c r="G910" s="1" t="n">
        <v>37</v>
      </c>
      <c r="H910" s="6" t="str">
        <f aca="false">IF(G910&gt;=30,"Large",IF(G910&lt;=15,"Small","Medium"))</f>
        <v>Large</v>
      </c>
      <c r="I910" s="6" t="n">
        <f aca="false">VLOOKUP(G910,$A$3:$B$12,1)</f>
        <v>36</v>
      </c>
      <c r="J910" s="1" t="n">
        <v>1894.1655</v>
      </c>
      <c r="K910" s="6" t="n">
        <f aca="false">IF(I910 &gt;31,0.01,0)</f>
        <v>0.01</v>
      </c>
      <c r="L910" s="7" t="n">
        <f aca="false">J910-(J910*K910)</f>
        <v>1875.223845</v>
      </c>
      <c r="M910" s="6" t="n">
        <f aca="false">IF(I910&gt;31,J910-O910,J910)</f>
        <v>1885.1755</v>
      </c>
      <c r="N910" s="1" t="s">
        <v>16</v>
      </c>
      <c r="O910" s="1" t="n">
        <v>8.99</v>
      </c>
      <c r="P910" s="1" t="n">
        <f aca="false">IF(N910="Delivery Truck",J910-O910,J910)</f>
        <v>1894.1655</v>
      </c>
    </row>
    <row r="911" customFormat="false" ht="13.8" hidden="false" customHeight="false" outlineLevel="0" collapsed="false">
      <c r="D911" s="1" t="n">
        <v>38914</v>
      </c>
      <c r="E911" s="5" t="n">
        <v>41059</v>
      </c>
      <c r="F911" s="1" t="s">
        <v>19</v>
      </c>
      <c r="G911" s="1" t="n">
        <v>43</v>
      </c>
      <c r="H911" s="6" t="str">
        <f aca="false">IF(G911&gt;=30,"Large",IF(G911&lt;=15,"Small","Medium"))</f>
        <v>Large</v>
      </c>
      <c r="I911" s="6" t="n">
        <f aca="false">VLOOKUP(G911,$A$3:$B$12,1)</f>
        <v>41</v>
      </c>
      <c r="J911" s="1" t="n">
        <v>447.12</v>
      </c>
      <c r="K911" s="6" t="n">
        <f aca="false">IF(I911 &gt;31,0.01,0)</f>
        <v>0.01</v>
      </c>
      <c r="L911" s="7" t="n">
        <f aca="false">J911-(J911*K911)</f>
        <v>442.6488</v>
      </c>
      <c r="M911" s="6" t="n">
        <f aca="false">IF(I911&gt;31,J911-O911,J911)</f>
        <v>441.96</v>
      </c>
      <c r="N911" s="1" t="s">
        <v>16</v>
      </c>
      <c r="O911" s="1" t="n">
        <v>5.16</v>
      </c>
      <c r="P911" s="1" t="n">
        <f aca="false">IF(N911="Delivery Truck",J911-O911,J911)</f>
        <v>447.12</v>
      </c>
    </row>
    <row r="912" customFormat="false" ht="13.8" hidden="false" customHeight="false" outlineLevel="0" collapsed="false">
      <c r="D912" s="1" t="n">
        <v>47456</v>
      </c>
      <c r="E912" s="5" t="n">
        <v>41060</v>
      </c>
      <c r="F912" s="1" t="s">
        <v>15</v>
      </c>
      <c r="G912" s="1" t="n">
        <v>43</v>
      </c>
      <c r="H912" s="6" t="str">
        <f aca="false">IF(G912&gt;=30,"Large",IF(G912&lt;=15,"Small","Medium"))</f>
        <v>Large</v>
      </c>
      <c r="I912" s="6" t="n">
        <f aca="false">VLOOKUP(G912,$A$3:$B$12,1)</f>
        <v>41</v>
      </c>
      <c r="J912" s="1" t="n">
        <v>277.08</v>
      </c>
      <c r="K912" s="6" t="n">
        <f aca="false">IF(I912 &gt;31,0.01,0)</f>
        <v>0.01</v>
      </c>
      <c r="L912" s="7" t="n">
        <f aca="false">J912-(J912*K912)</f>
        <v>274.3092</v>
      </c>
      <c r="M912" s="6" t="n">
        <f aca="false">IF(I912&gt;31,J912-O912,J912)</f>
        <v>269.17</v>
      </c>
      <c r="N912" s="1" t="s">
        <v>16</v>
      </c>
      <c r="O912" s="1" t="n">
        <v>7.91</v>
      </c>
      <c r="P912" s="1" t="n">
        <f aca="false">IF(N912="Delivery Truck",J912-O912,J912)</f>
        <v>277.08</v>
      </c>
    </row>
    <row r="913" customFormat="false" ht="13.8" hidden="false" customHeight="false" outlineLevel="0" collapsed="false">
      <c r="D913" s="1" t="n">
        <v>33029</v>
      </c>
      <c r="E913" s="5" t="n">
        <v>41060</v>
      </c>
      <c r="F913" s="1" t="s">
        <v>34</v>
      </c>
      <c r="G913" s="1" t="n">
        <v>8</v>
      </c>
      <c r="H913" s="6" t="str">
        <f aca="false">IF(G913&gt;=30,"Large",IF(G913&lt;=15,"Small","Medium"))</f>
        <v>Small</v>
      </c>
      <c r="I913" s="6" t="n">
        <f aca="false">VLOOKUP(G913,$A$3:$B$12,1)</f>
        <v>6</v>
      </c>
      <c r="J913" s="1" t="n">
        <v>738.2505</v>
      </c>
      <c r="K913" s="6" t="n">
        <f aca="false">IF(I913 &gt;31,0.01,0)</f>
        <v>0</v>
      </c>
      <c r="L913" s="7" t="n">
        <f aca="false">J913-(J913*K913)</f>
        <v>738.2505</v>
      </c>
      <c r="M913" s="6" t="n">
        <f aca="false">IF(I913&gt;31,J913-O913,J913)</f>
        <v>738.2505</v>
      </c>
      <c r="N913" s="1" t="s">
        <v>16</v>
      </c>
      <c r="O913" s="1" t="n">
        <v>2.5</v>
      </c>
      <c r="P913" s="1" t="n">
        <f aca="false">IF(N913="Delivery Truck",J913-O913,J913)</f>
        <v>738.2505</v>
      </c>
    </row>
    <row r="914" customFormat="false" ht="13.8" hidden="false" customHeight="false" outlineLevel="0" collapsed="false">
      <c r="D914" s="1" t="n">
        <v>1285</v>
      </c>
      <c r="E914" s="5" t="n">
        <v>41060</v>
      </c>
      <c r="F914" s="1" t="s">
        <v>23</v>
      </c>
      <c r="G914" s="1" t="n">
        <v>8</v>
      </c>
      <c r="H914" s="6" t="str">
        <f aca="false">IF(G914&gt;=30,"Large",IF(G914&lt;=15,"Small","Medium"))</f>
        <v>Small</v>
      </c>
      <c r="I914" s="6" t="n">
        <f aca="false">VLOOKUP(G914,$A$3:$B$12,1)</f>
        <v>6</v>
      </c>
      <c r="J914" s="1" t="n">
        <v>1452.216</v>
      </c>
      <c r="K914" s="6" t="n">
        <f aca="false">IF(I914 &gt;31,0.01,0)</f>
        <v>0</v>
      </c>
      <c r="L914" s="7" t="n">
        <f aca="false">J914-(J914*K914)</f>
        <v>1452.216</v>
      </c>
      <c r="M914" s="6" t="n">
        <f aca="false">IF(I914&gt;31,J914-O914,J914)</f>
        <v>1452.216</v>
      </c>
      <c r="N914" s="1" t="s">
        <v>13</v>
      </c>
      <c r="O914" s="1" t="n">
        <v>69.64</v>
      </c>
      <c r="P914" s="1" t="n">
        <f aca="false">IF(N914="Delivery Truck",J914-O914,J914)</f>
        <v>1382.576</v>
      </c>
    </row>
    <row r="915" customFormat="false" ht="13.8" hidden="false" customHeight="false" outlineLevel="0" collapsed="false">
      <c r="D915" s="1" t="n">
        <v>48993</v>
      </c>
      <c r="E915" s="5" t="n">
        <v>41060</v>
      </c>
      <c r="F915" s="1" t="s">
        <v>15</v>
      </c>
      <c r="G915" s="1" t="n">
        <v>17</v>
      </c>
      <c r="H915" s="6" t="str">
        <f aca="false">IF(G915&gt;=30,"Large",IF(G915&lt;=15,"Small","Medium"))</f>
        <v>Medium</v>
      </c>
      <c r="I915" s="6" t="n">
        <f aca="false">VLOOKUP(G915,$A$3:$B$12,1)</f>
        <v>16</v>
      </c>
      <c r="J915" s="1" t="n">
        <v>122.42</v>
      </c>
      <c r="K915" s="6" t="n">
        <f aca="false">IF(I915 &gt;31,0.01,0)</f>
        <v>0</v>
      </c>
      <c r="L915" s="7" t="n">
        <f aca="false">J915-(J915*K915)</f>
        <v>122.42</v>
      </c>
      <c r="M915" s="6" t="n">
        <f aca="false">IF(I915&gt;31,J915-O915,J915)</f>
        <v>122.42</v>
      </c>
      <c r="N915" s="1" t="s">
        <v>21</v>
      </c>
      <c r="O915" s="1" t="n">
        <v>6.22</v>
      </c>
      <c r="P915" s="1" t="n">
        <f aca="false">IF(N915="Delivery Truck",J915-O915,J915)</f>
        <v>122.42</v>
      </c>
    </row>
    <row r="916" customFormat="false" ht="13.8" hidden="false" customHeight="false" outlineLevel="0" collapsed="false">
      <c r="D916" s="1" t="n">
        <v>48614</v>
      </c>
      <c r="E916" s="5" t="n">
        <v>41060</v>
      </c>
      <c r="F916" s="1" t="s">
        <v>23</v>
      </c>
      <c r="G916" s="1" t="n">
        <v>46</v>
      </c>
      <c r="H916" s="6" t="str">
        <f aca="false">IF(G916&gt;=30,"Large",IF(G916&lt;=15,"Small","Medium"))</f>
        <v>Large</v>
      </c>
      <c r="I916" s="6" t="n">
        <f aca="false">VLOOKUP(G916,$A$3:$B$12,1)</f>
        <v>46</v>
      </c>
      <c r="J916" s="1" t="n">
        <v>7965.9025</v>
      </c>
      <c r="K916" s="6" t="n">
        <f aca="false">IF(I916 &gt;31,0.01,0)</f>
        <v>0.01</v>
      </c>
      <c r="L916" s="7" t="n">
        <f aca="false">J916-(J916*K916)</f>
        <v>7886.243475</v>
      </c>
      <c r="M916" s="6" t="n">
        <f aca="false">IF(I916&gt;31,J916-O916,J916)</f>
        <v>7956.9125</v>
      </c>
      <c r="N916" s="1" t="s">
        <v>16</v>
      </c>
      <c r="O916" s="1" t="n">
        <v>8.99</v>
      </c>
      <c r="P916" s="1" t="n">
        <f aca="false">IF(N916="Delivery Truck",J916-O916,J916)</f>
        <v>7965.9025</v>
      </c>
    </row>
    <row r="917" customFormat="false" ht="13.8" hidden="false" customHeight="false" outlineLevel="0" collapsed="false">
      <c r="D917" s="1" t="n">
        <v>33029</v>
      </c>
      <c r="E917" s="5" t="n">
        <v>41060</v>
      </c>
      <c r="F917" s="1" t="s">
        <v>34</v>
      </c>
      <c r="G917" s="1" t="n">
        <v>39</v>
      </c>
      <c r="H917" s="6" t="str">
        <f aca="false">IF(G917&gt;=30,"Large",IF(G917&lt;=15,"Small","Medium"))</f>
        <v>Large</v>
      </c>
      <c r="I917" s="6" t="n">
        <f aca="false">VLOOKUP(G917,$A$3:$B$12,1)</f>
        <v>36</v>
      </c>
      <c r="J917" s="1" t="n">
        <v>16028.26</v>
      </c>
      <c r="K917" s="6" t="n">
        <f aca="false">IF(I917 &gt;31,0.01,0)</f>
        <v>0.01</v>
      </c>
      <c r="L917" s="7" t="n">
        <f aca="false">J917-(J917*K917)</f>
        <v>15867.9774</v>
      </c>
      <c r="M917" s="6" t="n">
        <f aca="false">IF(I917&gt;31,J917-O917,J917)</f>
        <v>15953.03</v>
      </c>
      <c r="N917" s="1" t="s">
        <v>13</v>
      </c>
      <c r="O917" s="1" t="n">
        <v>75.23</v>
      </c>
      <c r="P917" s="1" t="n">
        <f aca="false">IF(N917="Delivery Truck",J917-O917,J917)</f>
        <v>15953.03</v>
      </c>
    </row>
    <row r="918" customFormat="false" ht="13.8" hidden="false" customHeight="false" outlineLevel="0" collapsed="false">
      <c r="D918" s="1" t="n">
        <v>1285</v>
      </c>
      <c r="E918" s="5" t="n">
        <v>41060</v>
      </c>
      <c r="F918" s="1" t="s">
        <v>23</v>
      </c>
      <c r="G918" s="1" t="n">
        <v>27</v>
      </c>
      <c r="H918" s="6" t="str">
        <f aca="false">IF(G918&gt;=30,"Large",IF(G918&lt;=15,"Small","Medium"))</f>
        <v>Medium</v>
      </c>
      <c r="I918" s="6" t="n">
        <f aca="false">VLOOKUP(G918,$A$3:$B$12,1)</f>
        <v>26</v>
      </c>
      <c r="J918" s="1" t="n">
        <v>3874.12</v>
      </c>
      <c r="K918" s="6" t="n">
        <f aca="false">IF(I918 &gt;31,0.01,0)</f>
        <v>0</v>
      </c>
      <c r="L918" s="7" t="n">
        <f aca="false">J918-(J918*K918)</f>
        <v>3874.12</v>
      </c>
      <c r="M918" s="6" t="n">
        <f aca="false">IF(I918&gt;31,J918-O918,J918)</f>
        <v>3874.12</v>
      </c>
      <c r="N918" s="1" t="s">
        <v>13</v>
      </c>
      <c r="O918" s="1" t="n">
        <v>54.74</v>
      </c>
      <c r="P918" s="1" t="n">
        <f aca="false">IF(N918="Delivery Truck",J918-O918,J918)</f>
        <v>3819.38</v>
      </c>
    </row>
    <row r="919" customFormat="false" ht="13.8" hidden="false" customHeight="false" outlineLevel="0" collapsed="false">
      <c r="D919" s="1" t="n">
        <v>23911</v>
      </c>
      <c r="E919" s="5" t="n">
        <v>41061</v>
      </c>
      <c r="F919" s="1" t="s">
        <v>23</v>
      </c>
      <c r="G919" s="1" t="n">
        <v>21</v>
      </c>
      <c r="H919" s="6" t="str">
        <f aca="false">IF(G919&gt;=30,"Large",IF(G919&lt;=15,"Small","Medium"))</f>
        <v>Medium</v>
      </c>
      <c r="I919" s="6" t="n">
        <f aca="false">VLOOKUP(G919,$A$3:$B$12,1)</f>
        <v>21</v>
      </c>
      <c r="J919" s="1" t="n">
        <v>2580.67</v>
      </c>
      <c r="K919" s="6" t="n">
        <f aca="false">IF(I919 &gt;31,0.01,0)</f>
        <v>0</v>
      </c>
      <c r="L919" s="7" t="n">
        <f aca="false">J919-(J919*K919)</f>
        <v>2580.67</v>
      </c>
      <c r="M919" s="6" t="n">
        <f aca="false">IF(I919&gt;31,J919-O919,J919)</f>
        <v>2580.67</v>
      </c>
      <c r="N919" s="1" t="s">
        <v>13</v>
      </c>
      <c r="O919" s="1" t="n">
        <v>70.2</v>
      </c>
      <c r="P919" s="1" t="n">
        <f aca="false">IF(N919="Delivery Truck",J919-O919,J919)</f>
        <v>2510.47</v>
      </c>
    </row>
    <row r="920" customFormat="false" ht="13.8" hidden="false" customHeight="false" outlineLevel="0" collapsed="false">
      <c r="D920" s="1" t="n">
        <v>36832</v>
      </c>
      <c r="E920" s="5" t="n">
        <v>41061</v>
      </c>
      <c r="F920" s="1" t="s">
        <v>15</v>
      </c>
      <c r="G920" s="1" t="n">
        <v>43</v>
      </c>
      <c r="H920" s="6" t="str">
        <f aca="false">IF(G920&gt;=30,"Large",IF(G920&lt;=15,"Small","Medium"))</f>
        <v>Large</v>
      </c>
      <c r="I920" s="6" t="n">
        <f aca="false">VLOOKUP(G920,$A$3:$B$12,1)</f>
        <v>41</v>
      </c>
      <c r="J920" s="1" t="n">
        <v>532.89</v>
      </c>
      <c r="K920" s="6" t="n">
        <f aca="false">IF(I920 &gt;31,0.01,0)</f>
        <v>0.01</v>
      </c>
      <c r="L920" s="7" t="n">
        <f aca="false">J920-(J920*K920)</f>
        <v>527.5611</v>
      </c>
      <c r="M920" s="6" t="n">
        <f aca="false">IF(I920&gt;31,J920-O920,J920)</f>
        <v>531.4</v>
      </c>
      <c r="N920" s="1" t="s">
        <v>16</v>
      </c>
      <c r="O920" s="1" t="n">
        <v>1.49</v>
      </c>
      <c r="P920" s="1" t="n">
        <f aca="false">IF(N920="Delivery Truck",J920-O920,J920)</f>
        <v>532.89</v>
      </c>
    </row>
    <row r="921" customFormat="false" ht="13.8" hidden="false" customHeight="false" outlineLevel="0" collapsed="false">
      <c r="D921" s="1" t="n">
        <v>23911</v>
      </c>
      <c r="E921" s="5" t="n">
        <v>41061</v>
      </c>
      <c r="F921" s="1" t="s">
        <v>23</v>
      </c>
      <c r="G921" s="1" t="n">
        <v>19</v>
      </c>
      <c r="H921" s="6" t="str">
        <f aca="false">IF(G921&gt;=30,"Large",IF(G921&lt;=15,"Small","Medium"))</f>
        <v>Medium</v>
      </c>
      <c r="I921" s="6" t="n">
        <f aca="false">VLOOKUP(G921,$A$3:$B$12,1)</f>
        <v>16</v>
      </c>
      <c r="J921" s="1" t="n">
        <v>955.46</v>
      </c>
      <c r="K921" s="6" t="n">
        <f aca="false">IF(I921 &gt;31,0.01,0)</f>
        <v>0</v>
      </c>
      <c r="L921" s="7" t="n">
        <f aca="false">J921-(J921*K921)</f>
        <v>955.46</v>
      </c>
      <c r="M921" s="6" t="n">
        <f aca="false">IF(I921&gt;31,J921-O921,J921)</f>
        <v>955.46</v>
      </c>
      <c r="N921" s="1" t="s">
        <v>16</v>
      </c>
      <c r="O921" s="1" t="n">
        <v>6.5</v>
      </c>
      <c r="P921" s="1" t="n">
        <f aca="false">IF(N921="Delivery Truck",J921-O921,J921)</f>
        <v>955.46</v>
      </c>
    </row>
    <row r="922" customFormat="false" ht="13.8" hidden="false" customHeight="false" outlineLevel="0" collapsed="false">
      <c r="D922" s="1" t="n">
        <v>53762</v>
      </c>
      <c r="E922" s="5" t="n">
        <v>41061</v>
      </c>
      <c r="F922" s="1" t="s">
        <v>23</v>
      </c>
      <c r="G922" s="1" t="n">
        <v>28</v>
      </c>
      <c r="H922" s="6" t="str">
        <f aca="false">IF(G922&gt;=30,"Large",IF(G922&lt;=15,"Small","Medium"))</f>
        <v>Medium</v>
      </c>
      <c r="I922" s="6" t="n">
        <f aca="false">VLOOKUP(G922,$A$3:$B$12,1)</f>
        <v>26</v>
      </c>
      <c r="J922" s="1" t="n">
        <v>136.16</v>
      </c>
      <c r="K922" s="6" t="n">
        <f aca="false">IF(I922 &gt;31,0.01,0)</f>
        <v>0</v>
      </c>
      <c r="L922" s="7" t="n">
        <f aca="false">J922-(J922*K922)</f>
        <v>136.16</v>
      </c>
      <c r="M922" s="6" t="n">
        <f aca="false">IF(I922&gt;31,J922-O922,J922)</f>
        <v>136.16</v>
      </c>
      <c r="N922" s="1" t="s">
        <v>16</v>
      </c>
      <c r="O922" s="1" t="n">
        <v>0.49</v>
      </c>
      <c r="P922" s="1" t="n">
        <f aca="false">IF(N922="Delivery Truck",J922-O922,J922)</f>
        <v>136.16</v>
      </c>
    </row>
    <row r="923" customFormat="false" ht="13.8" hidden="false" customHeight="false" outlineLevel="0" collapsed="false">
      <c r="D923" s="1" t="n">
        <v>36832</v>
      </c>
      <c r="E923" s="5" t="n">
        <v>41061</v>
      </c>
      <c r="F923" s="1" t="s">
        <v>15</v>
      </c>
      <c r="G923" s="1" t="n">
        <v>24</v>
      </c>
      <c r="H923" s="6" t="str">
        <f aca="false">IF(G923&gt;=30,"Large",IF(G923&lt;=15,"Small","Medium"))</f>
        <v>Medium</v>
      </c>
      <c r="I923" s="6" t="n">
        <f aca="false">VLOOKUP(G923,$A$3:$B$12,1)</f>
        <v>21</v>
      </c>
      <c r="J923" s="1" t="n">
        <v>60.69</v>
      </c>
      <c r="K923" s="6" t="n">
        <f aca="false">IF(I923 &gt;31,0.01,0)</f>
        <v>0</v>
      </c>
      <c r="L923" s="7" t="n">
        <f aca="false">J923-(J923*K923)</f>
        <v>60.69</v>
      </c>
      <c r="M923" s="6" t="n">
        <f aca="false">IF(I923&gt;31,J923-O923,J923)</f>
        <v>60.69</v>
      </c>
      <c r="N923" s="1" t="s">
        <v>21</v>
      </c>
      <c r="O923" s="1" t="n">
        <v>1.99</v>
      </c>
      <c r="P923" s="1" t="n">
        <f aca="false">IF(N923="Delivery Truck",J923-O923,J923)</f>
        <v>60.69</v>
      </c>
    </row>
    <row r="924" customFormat="false" ht="13.8" hidden="false" customHeight="false" outlineLevel="0" collapsed="false">
      <c r="D924" s="1" t="n">
        <v>50883</v>
      </c>
      <c r="E924" s="5" t="n">
        <v>41061</v>
      </c>
      <c r="F924" s="1" t="s">
        <v>15</v>
      </c>
      <c r="G924" s="1" t="n">
        <v>35</v>
      </c>
      <c r="H924" s="6" t="str">
        <f aca="false">IF(G924&gt;=30,"Large",IF(G924&lt;=15,"Small","Medium"))</f>
        <v>Large</v>
      </c>
      <c r="I924" s="6" t="n">
        <f aca="false">VLOOKUP(G924,$A$3:$B$12,1)</f>
        <v>31</v>
      </c>
      <c r="J924" s="1" t="n">
        <v>6739.92</v>
      </c>
      <c r="K924" s="6" t="n">
        <f aca="false">IF(I924 &gt;31,0.01,0)</f>
        <v>0</v>
      </c>
      <c r="L924" s="7" t="n">
        <f aca="false">J924-(J924*K924)</f>
        <v>6739.92</v>
      </c>
      <c r="M924" s="6" t="n">
        <f aca="false">IF(I924&gt;31,J924-O924,J924)</f>
        <v>6739.92</v>
      </c>
      <c r="N924" s="1" t="s">
        <v>13</v>
      </c>
      <c r="O924" s="1" t="n">
        <v>30</v>
      </c>
      <c r="P924" s="1" t="n">
        <f aca="false">IF(N924="Delivery Truck",J924-O924,J924)</f>
        <v>6709.92</v>
      </c>
    </row>
    <row r="925" customFormat="false" ht="13.8" hidden="false" customHeight="false" outlineLevel="0" collapsed="false">
      <c r="D925" s="1" t="n">
        <v>23911</v>
      </c>
      <c r="E925" s="5" t="n">
        <v>41061</v>
      </c>
      <c r="F925" s="1" t="s">
        <v>23</v>
      </c>
      <c r="G925" s="1" t="n">
        <v>3</v>
      </c>
      <c r="H925" s="6" t="str">
        <f aca="false">IF(G925&gt;=30,"Large",IF(G925&lt;=15,"Small","Medium"))</f>
        <v>Small</v>
      </c>
      <c r="I925" s="6" t="n">
        <f aca="false">VLOOKUP(G925,$A$3:$B$12,1)</f>
        <v>1</v>
      </c>
      <c r="J925" s="1" t="n">
        <v>121.26</v>
      </c>
      <c r="K925" s="6" t="n">
        <f aca="false">IF(I925 &gt;31,0.01,0)</f>
        <v>0</v>
      </c>
      <c r="L925" s="7" t="n">
        <f aca="false">J925-(J925*K925)</f>
        <v>121.26</v>
      </c>
      <c r="M925" s="6" t="n">
        <f aca="false">IF(I925&gt;31,J925-O925,J925)</f>
        <v>121.26</v>
      </c>
      <c r="N925" s="1" t="s">
        <v>16</v>
      </c>
      <c r="O925" s="1" t="n">
        <v>7.5</v>
      </c>
      <c r="P925" s="1" t="n">
        <f aca="false">IF(N925="Delivery Truck",J925-O925,J925)</f>
        <v>121.26</v>
      </c>
    </row>
    <row r="926" customFormat="false" ht="13.8" hidden="false" customHeight="false" outlineLevel="0" collapsed="false">
      <c r="D926" s="1" t="n">
        <v>3172</v>
      </c>
      <c r="E926" s="5" t="n">
        <v>41062</v>
      </c>
      <c r="F926" s="1" t="s">
        <v>30</v>
      </c>
      <c r="G926" s="1" t="n">
        <v>33</v>
      </c>
      <c r="H926" s="6" t="str">
        <f aca="false">IF(G926&gt;=30,"Large",IF(G926&lt;=15,"Small","Medium"))</f>
        <v>Large</v>
      </c>
      <c r="I926" s="6" t="n">
        <f aca="false">VLOOKUP(G926,$A$3:$B$12,1)</f>
        <v>31</v>
      </c>
      <c r="J926" s="1" t="n">
        <v>584.511</v>
      </c>
      <c r="K926" s="6" t="n">
        <f aca="false">IF(I926 &gt;31,0.01,0)</f>
        <v>0</v>
      </c>
      <c r="L926" s="7" t="n">
        <f aca="false">J926-(J926*K926)</f>
        <v>584.511</v>
      </c>
      <c r="M926" s="6" t="n">
        <f aca="false">IF(I926&gt;31,J926-O926,J926)</f>
        <v>584.511</v>
      </c>
      <c r="N926" s="1" t="s">
        <v>16</v>
      </c>
      <c r="O926" s="1" t="n">
        <v>3.3</v>
      </c>
      <c r="P926" s="1" t="n">
        <f aca="false">IF(N926="Delivery Truck",J926-O926,J926)</f>
        <v>584.511</v>
      </c>
    </row>
    <row r="927" customFormat="false" ht="13.8" hidden="false" customHeight="false" outlineLevel="0" collapsed="false">
      <c r="D927" s="1" t="n">
        <v>3654</v>
      </c>
      <c r="E927" s="5" t="n">
        <v>41062</v>
      </c>
      <c r="F927" s="1" t="s">
        <v>15</v>
      </c>
      <c r="G927" s="1" t="n">
        <v>39</v>
      </c>
      <c r="H927" s="6" t="str">
        <f aca="false">IF(G927&gt;=30,"Large",IF(G927&lt;=15,"Small","Medium"))</f>
        <v>Large</v>
      </c>
      <c r="I927" s="6" t="n">
        <f aca="false">VLOOKUP(G927,$A$3:$B$12,1)</f>
        <v>36</v>
      </c>
      <c r="J927" s="1" t="n">
        <v>7338.79</v>
      </c>
      <c r="K927" s="6" t="n">
        <f aca="false">IF(I927 &gt;31,0.01,0)</f>
        <v>0.01</v>
      </c>
      <c r="L927" s="7" t="n">
        <f aca="false">J927-(J927*K927)</f>
        <v>7265.4021</v>
      </c>
      <c r="M927" s="6" t="n">
        <f aca="false">IF(I927&gt;31,J927-O927,J927)</f>
        <v>7324.8</v>
      </c>
      <c r="N927" s="1" t="s">
        <v>16</v>
      </c>
      <c r="O927" s="1" t="n">
        <v>13.99</v>
      </c>
      <c r="P927" s="1" t="n">
        <f aca="false">IF(N927="Delivery Truck",J927-O927,J927)</f>
        <v>7338.79</v>
      </c>
    </row>
    <row r="928" customFormat="false" ht="13.8" hidden="false" customHeight="false" outlineLevel="0" collapsed="false">
      <c r="D928" s="1" t="n">
        <v>19652</v>
      </c>
      <c r="E928" s="5" t="n">
        <v>41062</v>
      </c>
      <c r="F928" s="1" t="s">
        <v>23</v>
      </c>
      <c r="G928" s="1" t="n">
        <v>34</v>
      </c>
      <c r="H928" s="6" t="str">
        <f aca="false">IF(G928&gt;=30,"Large",IF(G928&lt;=15,"Small","Medium"))</f>
        <v>Large</v>
      </c>
      <c r="I928" s="6" t="n">
        <f aca="false">VLOOKUP(G928,$A$3:$B$12,1)</f>
        <v>31</v>
      </c>
      <c r="J928" s="1" t="n">
        <v>1829.8715</v>
      </c>
      <c r="K928" s="6" t="n">
        <f aca="false">IF(I928 &gt;31,0.01,0)</f>
        <v>0</v>
      </c>
      <c r="L928" s="7" t="n">
        <f aca="false">J928-(J928*K928)</f>
        <v>1829.8715</v>
      </c>
      <c r="M928" s="6" t="n">
        <f aca="false">IF(I928&gt;31,J928-O928,J928)</f>
        <v>1829.8715</v>
      </c>
      <c r="N928" s="1" t="s">
        <v>16</v>
      </c>
      <c r="O928" s="1" t="n">
        <v>3.99</v>
      </c>
      <c r="P928" s="1" t="n">
        <f aca="false">IF(N928="Delivery Truck",J928-O928,J928)</f>
        <v>1829.8715</v>
      </c>
    </row>
    <row r="929" customFormat="false" ht="13.8" hidden="false" customHeight="false" outlineLevel="0" collapsed="false">
      <c r="D929" s="1" t="n">
        <v>9024</v>
      </c>
      <c r="E929" s="5" t="n">
        <v>41062</v>
      </c>
      <c r="F929" s="1" t="s">
        <v>19</v>
      </c>
      <c r="G929" s="1" t="n">
        <v>44</v>
      </c>
      <c r="H929" s="6" t="str">
        <f aca="false">IF(G929&gt;=30,"Large",IF(G929&lt;=15,"Small","Medium"))</f>
        <v>Large</v>
      </c>
      <c r="I929" s="6" t="n">
        <f aca="false">VLOOKUP(G929,$A$3:$B$12,1)</f>
        <v>41</v>
      </c>
      <c r="J929" s="1" t="n">
        <v>2318.2135</v>
      </c>
      <c r="K929" s="6" t="n">
        <f aca="false">IF(I929 &gt;31,0.01,0)</f>
        <v>0.01</v>
      </c>
      <c r="L929" s="7" t="n">
        <f aca="false">J929-(J929*K929)</f>
        <v>2295.031365</v>
      </c>
      <c r="M929" s="6" t="n">
        <f aca="false">IF(I929&gt;31,J929-O929,J929)</f>
        <v>2315.4235</v>
      </c>
      <c r="N929" s="1" t="s">
        <v>16</v>
      </c>
      <c r="O929" s="1" t="n">
        <v>2.79</v>
      </c>
      <c r="P929" s="1" t="n">
        <f aca="false">IF(N929="Delivery Truck",J929-O929,J929)</f>
        <v>2318.2135</v>
      </c>
    </row>
    <row r="930" customFormat="false" ht="13.8" hidden="false" customHeight="false" outlineLevel="0" collapsed="false">
      <c r="D930" s="1" t="n">
        <v>9024</v>
      </c>
      <c r="E930" s="5" t="n">
        <v>41062</v>
      </c>
      <c r="F930" s="1" t="s">
        <v>19</v>
      </c>
      <c r="G930" s="1" t="n">
        <v>30</v>
      </c>
      <c r="H930" s="6" t="str">
        <f aca="false">IF(G930&gt;=30,"Large",IF(G930&lt;=15,"Small","Medium"))</f>
        <v>Large</v>
      </c>
      <c r="I930" s="6" t="n">
        <f aca="false">VLOOKUP(G930,$A$3:$B$12,1)</f>
        <v>26</v>
      </c>
      <c r="J930" s="1" t="n">
        <v>1136.44</v>
      </c>
      <c r="K930" s="6" t="n">
        <f aca="false">IF(I930 &gt;31,0.01,0)</f>
        <v>0</v>
      </c>
      <c r="L930" s="7" t="n">
        <f aca="false">J930-(J930*K930)</f>
        <v>1136.44</v>
      </c>
      <c r="M930" s="6" t="n">
        <f aca="false">IF(I930&gt;31,J930-O930,J930)</f>
        <v>1136.44</v>
      </c>
      <c r="N930" s="1" t="s">
        <v>16</v>
      </c>
      <c r="O930" s="1" t="n">
        <v>6.5</v>
      </c>
      <c r="P930" s="1" t="n">
        <f aca="false">IF(N930="Delivery Truck",J930-O930,J930)</f>
        <v>1136.44</v>
      </c>
    </row>
    <row r="931" customFormat="false" ht="13.8" hidden="false" customHeight="false" outlineLevel="0" collapsed="false">
      <c r="D931" s="1" t="n">
        <v>46055</v>
      </c>
      <c r="E931" s="5" t="n">
        <v>41062</v>
      </c>
      <c r="F931" s="1" t="s">
        <v>19</v>
      </c>
      <c r="G931" s="1" t="n">
        <v>25</v>
      </c>
      <c r="H931" s="6" t="str">
        <f aca="false">IF(G931&gt;=30,"Large",IF(G931&lt;=15,"Small","Medium"))</f>
        <v>Medium</v>
      </c>
      <c r="I931" s="6" t="n">
        <f aca="false">VLOOKUP(G931,$A$3:$B$12,1)</f>
        <v>21</v>
      </c>
      <c r="J931" s="1" t="n">
        <v>1291.2</v>
      </c>
      <c r="K931" s="6" t="n">
        <f aca="false">IF(I931 &gt;31,0.01,0)</f>
        <v>0</v>
      </c>
      <c r="L931" s="7" t="n">
        <f aca="false">J931-(J931*K931)</f>
        <v>1291.2</v>
      </c>
      <c r="M931" s="6" t="n">
        <f aca="false">IF(I931&gt;31,J931-O931,J931)</f>
        <v>1291.2</v>
      </c>
      <c r="N931" s="1" t="s">
        <v>16</v>
      </c>
      <c r="O931" s="1" t="n">
        <v>6.5</v>
      </c>
      <c r="P931" s="1" t="n">
        <f aca="false">IF(N931="Delivery Truck",J931-O931,J931)</f>
        <v>1291.2</v>
      </c>
    </row>
    <row r="932" customFormat="false" ht="13.8" hidden="false" customHeight="false" outlineLevel="0" collapsed="false">
      <c r="D932" s="1" t="n">
        <v>1027</v>
      </c>
      <c r="E932" s="5" t="n">
        <v>41062</v>
      </c>
      <c r="F932" s="1" t="s">
        <v>19</v>
      </c>
      <c r="G932" s="1" t="n">
        <v>19</v>
      </c>
      <c r="H932" s="6" t="str">
        <f aca="false">IF(G932&gt;=30,"Large",IF(G932&lt;=15,"Small","Medium"))</f>
        <v>Medium</v>
      </c>
      <c r="I932" s="6" t="n">
        <f aca="false">VLOOKUP(G932,$A$3:$B$12,1)</f>
        <v>16</v>
      </c>
      <c r="J932" s="1" t="n">
        <v>1406.15</v>
      </c>
      <c r="K932" s="6" t="n">
        <f aca="false">IF(I932 &gt;31,0.01,0)</f>
        <v>0</v>
      </c>
      <c r="L932" s="7" t="n">
        <f aca="false">J932-(J932*K932)</f>
        <v>1406.15</v>
      </c>
      <c r="M932" s="6" t="n">
        <f aca="false">IF(I932&gt;31,J932-O932,J932)</f>
        <v>1406.15</v>
      </c>
      <c r="N932" s="1" t="s">
        <v>13</v>
      </c>
      <c r="O932" s="1" t="n">
        <v>46.74</v>
      </c>
      <c r="P932" s="1" t="n">
        <f aca="false">IF(N932="Delivery Truck",J932-O932,J932)</f>
        <v>1359.41</v>
      </c>
    </row>
    <row r="933" customFormat="false" ht="13.8" hidden="false" customHeight="false" outlineLevel="0" collapsed="false">
      <c r="D933" s="1" t="n">
        <v>19652</v>
      </c>
      <c r="E933" s="5" t="n">
        <v>41062</v>
      </c>
      <c r="F933" s="1" t="s">
        <v>23</v>
      </c>
      <c r="G933" s="1" t="n">
        <v>28</v>
      </c>
      <c r="H933" s="6" t="str">
        <f aca="false">IF(G933&gt;=30,"Large",IF(G933&lt;=15,"Small","Medium"))</f>
        <v>Medium</v>
      </c>
      <c r="I933" s="6" t="n">
        <f aca="false">VLOOKUP(G933,$A$3:$B$12,1)</f>
        <v>26</v>
      </c>
      <c r="J933" s="1" t="n">
        <v>2711.14</v>
      </c>
      <c r="K933" s="6" t="n">
        <f aca="false">IF(I933 &gt;31,0.01,0)</f>
        <v>0</v>
      </c>
      <c r="L933" s="7" t="n">
        <f aca="false">J933-(J933*K933)</f>
        <v>2711.14</v>
      </c>
      <c r="M933" s="6" t="n">
        <f aca="false">IF(I933&gt;31,J933-O933,J933)</f>
        <v>2711.14</v>
      </c>
      <c r="N933" s="1" t="s">
        <v>13</v>
      </c>
      <c r="O933" s="1" t="n">
        <v>42</v>
      </c>
      <c r="P933" s="1" t="n">
        <f aca="false">IF(N933="Delivery Truck",J933-O933,J933)</f>
        <v>2669.14</v>
      </c>
    </row>
    <row r="934" customFormat="false" ht="13.8" hidden="false" customHeight="false" outlineLevel="0" collapsed="false">
      <c r="D934" s="1" t="n">
        <v>3654</v>
      </c>
      <c r="E934" s="5" t="n">
        <v>41062</v>
      </c>
      <c r="F934" s="1" t="s">
        <v>15</v>
      </c>
      <c r="G934" s="1" t="n">
        <v>41</v>
      </c>
      <c r="H934" s="6" t="str">
        <f aca="false">IF(G934&gt;=30,"Large",IF(G934&lt;=15,"Small","Medium"))</f>
        <v>Large</v>
      </c>
      <c r="I934" s="6" t="n">
        <f aca="false">VLOOKUP(G934,$A$3:$B$12,1)</f>
        <v>41</v>
      </c>
      <c r="J934" s="1" t="n">
        <v>95.73</v>
      </c>
      <c r="K934" s="6" t="n">
        <f aca="false">IF(I934 &gt;31,0.01,0)</f>
        <v>0.01</v>
      </c>
      <c r="L934" s="7" t="n">
        <f aca="false">J934-(J934*K934)</f>
        <v>94.7727</v>
      </c>
      <c r="M934" s="6" t="n">
        <f aca="false">IF(I934&gt;31,J934-O934,J934)</f>
        <v>90.4</v>
      </c>
      <c r="N934" s="1" t="s">
        <v>16</v>
      </c>
      <c r="O934" s="1" t="n">
        <v>5.33</v>
      </c>
      <c r="P934" s="1" t="n">
        <f aca="false">IF(N934="Delivery Truck",J934-O934,J934)</f>
        <v>95.73</v>
      </c>
    </row>
    <row r="935" customFormat="false" ht="13.8" hidden="false" customHeight="false" outlineLevel="0" collapsed="false">
      <c r="D935" s="1" t="n">
        <v>3654</v>
      </c>
      <c r="E935" s="5" t="n">
        <v>41062</v>
      </c>
      <c r="F935" s="1" t="s">
        <v>15</v>
      </c>
      <c r="G935" s="1" t="n">
        <v>47</v>
      </c>
      <c r="H935" s="6" t="str">
        <f aca="false">IF(G935&gt;=30,"Large",IF(G935&lt;=15,"Small","Medium"))</f>
        <v>Large</v>
      </c>
      <c r="I935" s="6" t="n">
        <f aca="false">VLOOKUP(G935,$A$3:$B$12,1)</f>
        <v>46</v>
      </c>
      <c r="J935" s="1" t="n">
        <v>12569.31</v>
      </c>
      <c r="K935" s="6" t="n">
        <f aca="false">IF(I935 &gt;31,0.01,0)</f>
        <v>0.01</v>
      </c>
      <c r="L935" s="7" t="n">
        <f aca="false">J935-(J935*K935)</f>
        <v>12443.6169</v>
      </c>
      <c r="M935" s="6" t="n">
        <f aca="false">IF(I935&gt;31,J935-O935,J935)</f>
        <v>12546.12</v>
      </c>
      <c r="N935" s="1" t="s">
        <v>13</v>
      </c>
      <c r="O935" s="1" t="n">
        <v>23.19</v>
      </c>
      <c r="P935" s="1" t="n">
        <f aca="false">IF(N935="Delivery Truck",J935-O935,J935)</f>
        <v>12546.12</v>
      </c>
    </row>
    <row r="936" customFormat="false" ht="13.8" hidden="false" customHeight="false" outlineLevel="0" collapsed="false">
      <c r="D936" s="1" t="n">
        <v>9024</v>
      </c>
      <c r="E936" s="5" t="n">
        <v>41062</v>
      </c>
      <c r="F936" s="1" t="s">
        <v>19</v>
      </c>
      <c r="G936" s="1" t="n">
        <v>2</v>
      </c>
      <c r="H936" s="6" t="str">
        <f aca="false">IF(G936&gt;=30,"Large",IF(G936&lt;=15,"Small","Medium"))</f>
        <v>Small</v>
      </c>
      <c r="I936" s="6" t="n">
        <f aca="false">VLOOKUP(G936,$A$3:$B$12,1)</f>
        <v>1</v>
      </c>
      <c r="J936" s="1" t="n">
        <v>12.12</v>
      </c>
      <c r="K936" s="6" t="n">
        <f aca="false">IF(I936 &gt;31,0.01,0)</f>
        <v>0</v>
      </c>
      <c r="L936" s="7" t="n">
        <f aca="false">J936-(J936*K936)</f>
        <v>12.12</v>
      </c>
      <c r="M936" s="6" t="n">
        <f aca="false">IF(I936&gt;31,J936-O936,J936)</f>
        <v>12.12</v>
      </c>
      <c r="N936" s="1" t="s">
        <v>16</v>
      </c>
      <c r="O936" s="1" t="n">
        <v>0.95</v>
      </c>
      <c r="P936" s="1" t="n">
        <f aca="false">IF(N936="Delivery Truck",J936-O936,J936)</f>
        <v>12.12</v>
      </c>
    </row>
    <row r="937" customFormat="false" ht="13.8" hidden="false" customHeight="false" outlineLevel="0" collapsed="false">
      <c r="D937" s="1" t="n">
        <v>12292</v>
      </c>
      <c r="E937" s="5" t="n">
        <v>41062</v>
      </c>
      <c r="F937" s="1" t="s">
        <v>30</v>
      </c>
      <c r="G937" s="1" t="n">
        <v>32</v>
      </c>
      <c r="H937" s="6" t="str">
        <f aca="false">IF(G937&gt;=30,"Large",IF(G937&lt;=15,"Small","Medium"))</f>
        <v>Large</v>
      </c>
      <c r="I937" s="6" t="n">
        <f aca="false">VLOOKUP(G937,$A$3:$B$12,1)</f>
        <v>31</v>
      </c>
      <c r="J937" s="1" t="n">
        <v>824.24</v>
      </c>
      <c r="K937" s="6" t="n">
        <f aca="false">IF(I937 &gt;31,0.01,0)</f>
        <v>0</v>
      </c>
      <c r="L937" s="7" t="n">
        <f aca="false">J937-(J937*K937)</f>
        <v>824.24</v>
      </c>
      <c r="M937" s="6" t="n">
        <f aca="false">IF(I937&gt;31,J937-O937,J937)</f>
        <v>824.24</v>
      </c>
      <c r="N937" s="1" t="s">
        <v>16</v>
      </c>
      <c r="O937" s="1" t="n">
        <v>5.89</v>
      </c>
      <c r="P937" s="1" t="n">
        <f aca="false">IF(N937="Delivery Truck",J937-O937,J937)</f>
        <v>824.24</v>
      </c>
    </row>
    <row r="938" customFormat="false" ht="13.8" hidden="false" customHeight="false" outlineLevel="0" collapsed="false">
      <c r="D938" s="1" t="n">
        <v>44679</v>
      </c>
      <c r="E938" s="5" t="n">
        <v>41063</v>
      </c>
      <c r="F938" s="1" t="s">
        <v>19</v>
      </c>
      <c r="G938" s="1" t="n">
        <v>22</v>
      </c>
      <c r="H938" s="6" t="str">
        <f aca="false">IF(G938&gt;=30,"Large",IF(G938&lt;=15,"Small","Medium"))</f>
        <v>Medium</v>
      </c>
      <c r="I938" s="6" t="n">
        <f aca="false">VLOOKUP(G938,$A$3:$B$12,1)</f>
        <v>21</v>
      </c>
      <c r="J938" s="1" t="n">
        <v>127.51</v>
      </c>
      <c r="K938" s="6" t="n">
        <f aca="false">IF(I938 &gt;31,0.01,0)</f>
        <v>0</v>
      </c>
      <c r="L938" s="7" t="n">
        <f aca="false">J938-(J938*K938)</f>
        <v>127.51</v>
      </c>
      <c r="M938" s="6" t="n">
        <f aca="false">IF(I938&gt;31,J938-O938,J938)</f>
        <v>127.51</v>
      </c>
      <c r="N938" s="1" t="s">
        <v>16</v>
      </c>
      <c r="O938" s="1" t="n">
        <v>1.49</v>
      </c>
      <c r="P938" s="1" t="n">
        <f aca="false">IF(N938="Delivery Truck",J938-O938,J938)</f>
        <v>127.51</v>
      </c>
    </row>
    <row r="939" customFormat="false" ht="13.8" hidden="false" customHeight="false" outlineLevel="0" collapsed="false">
      <c r="D939" s="1" t="n">
        <v>44679</v>
      </c>
      <c r="E939" s="5" t="n">
        <v>41063</v>
      </c>
      <c r="F939" s="1" t="s">
        <v>19</v>
      </c>
      <c r="G939" s="1" t="n">
        <v>35</v>
      </c>
      <c r="H939" s="6" t="str">
        <f aca="false">IF(G939&gt;=30,"Large",IF(G939&lt;=15,"Small","Medium"))</f>
        <v>Large</v>
      </c>
      <c r="I939" s="6" t="n">
        <f aca="false">VLOOKUP(G939,$A$3:$B$12,1)</f>
        <v>31</v>
      </c>
      <c r="J939" s="1" t="n">
        <v>2004.22</v>
      </c>
      <c r="K939" s="6" t="n">
        <f aca="false">IF(I939 &gt;31,0.01,0)</f>
        <v>0</v>
      </c>
      <c r="L939" s="7" t="n">
        <f aca="false">J939-(J939*K939)</f>
        <v>2004.22</v>
      </c>
      <c r="M939" s="6" t="n">
        <f aca="false">IF(I939&gt;31,J939-O939,J939)</f>
        <v>2004.22</v>
      </c>
      <c r="N939" s="1" t="s">
        <v>16</v>
      </c>
      <c r="O939" s="1" t="n">
        <v>12.23</v>
      </c>
      <c r="P939" s="1" t="n">
        <f aca="false">IF(N939="Delivery Truck",J939-O939,J939)</f>
        <v>2004.22</v>
      </c>
    </row>
    <row r="940" customFormat="false" ht="13.8" hidden="false" customHeight="false" outlineLevel="0" collapsed="false">
      <c r="D940" s="1" t="n">
        <v>34754</v>
      </c>
      <c r="E940" s="5" t="n">
        <v>41064</v>
      </c>
      <c r="F940" s="1" t="s">
        <v>23</v>
      </c>
      <c r="G940" s="1" t="n">
        <v>16</v>
      </c>
      <c r="H940" s="6" t="str">
        <f aca="false">IF(G940&gt;=30,"Large",IF(G940&lt;=15,"Small","Medium"))</f>
        <v>Medium</v>
      </c>
      <c r="I940" s="6" t="n">
        <f aca="false">VLOOKUP(G940,$A$3:$B$12,1)</f>
        <v>16</v>
      </c>
      <c r="J940" s="1" t="n">
        <v>623.35</v>
      </c>
      <c r="K940" s="6" t="n">
        <f aca="false">IF(I940 &gt;31,0.01,0)</f>
        <v>0</v>
      </c>
      <c r="L940" s="7" t="n">
        <f aca="false">J940-(J940*K940)</f>
        <v>623.35</v>
      </c>
      <c r="M940" s="6" t="n">
        <f aca="false">IF(I940&gt;31,J940-O940,J940)</f>
        <v>623.35</v>
      </c>
      <c r="N940" s="1" t="s">
        <v>16</v>
      </c>
      <c r="O940" s="1" t="n">
        <v>5.08</v>
      </c>
      <c r="P940" s="1" t="n">
        <f aca="false">IF(N940="Delivery Truck",J940-O940,J940)</f>
        <v>623.35</v>
      </c>
    </row>
    <row r="941" customFormat="false" ht="13.8" hidden="false" customHeight="false" outlineLevel="0" collapsed="false">
      <c r="D941" s="1" t="n">
        <v>23809</v>
      </c>
      <c r="E941" s="5" t="n">
        <v>41064</v>
      </c>
      <c r="F941" s="1" t="s">
        <v>30</v>
      </c>
      <c r="G941" s="1" t="n">
        <v>7</v>
      </c>
      <c r="H941" s="6" t="str">
        <f aca="false">IF(G941&gt;=30,"Large",IF(G941&lt;=15,"Small","Medium"))</f>
        <v>Small</v>
      </c>
      <c r="I941" s="6" t="n">
        <f aca="false">VLOOKUP(G941,$A$3:$B$12,1)</f>
        <v>6</v>
      </c>
      <c r="J941" s="1" t="n">
        <v>86.61</v>
      </c>
      <c r="K941" s="6" t="n">
        <f aca="false">IF(I941 &gt;31,0.01,0)</f>
        <v>0</v>
      </c>
      <c r="L941" s="7" t="n">
        <f aca="false">J941-(J941*K941)</f>
        <v>86.61</v>
      </c>
      <c r="M941" s="6" t="n">
        <f aca="false">IF(I941&gt;31,J941-O941,J941)</f>
        <v>86.61</v>
      </c>
      <c r="N941" s="1" t="s">
        <v>16</v>
      </c>
      <c r="O941" s="1" t="n">
        <v>1.49</v>
      </c>
      <c r="P941" s="1" t="n">
        <f aca="false">IF(N941="Delivery Truck",J941-O941,J941)</f>
        <v>86.61</v>
      </c>
    </row>
    <row r="942" customFormat="false" ht="13.8" hidden="false" customHeight="false" outlineLevel="0" collapsed="false">
      <c r="D942" s="1" t="n">
        <v>37315</v>
      </c>
      <c r="E942" s="5" t="n">
        <v>41065</v>
      </c>
      <c r="F942" s="1" t="s">
        <v>15</v>
      </c>
      <c r="G942" s="1" t="n">
        <v>43</v>
      </c>
      <c r="H942" s="6" t="str">
        <f aca="false">IF(G942&gt;=30,"Large",IF(G942&lt;=15,"Small","Medium"))</f>
        <v>Large</v>
      </c>
      <c r="I942" s="6" t="n">
        <f aca="false">VLOOKUP(G942,$A$3:$B$12,1)</f>
        <v>41</v>
      </c>
      <c r="J942" s="1" t="n">
        <v>170.81</v>
      </c>
      <c r="K942" s="6" t="n">
        <f aca="false">IF(I942 &gt;31,0.01,0)</f>
        <v>0.01</v>
      </c>
      <c r="L942" s="7" t="n">
        <f aca="false">J942-(J942*K942)</f>
        <v>169.1019</v>
      </c>
      <c r="M942" s="6" t="n">
        <f aca="false">IF(I942&gt;31,J942-O942,J942)</f>
        <v>165.64</v>
      </c>
      <c r="N942" s="1" t="s">
        <v>16</v>
      </c>
      <c r="O942" s="1" t="n">
        <v>5.17</v>
      </c>
      <c r="P942" s="1" t="n">
        <f aca="false">IF(N942="Delivery Truck",J942-O942,J942)</f>
        <v>170.81</v>
      </c>
    </row>
    <row r="943" customFormat="false" ht="13.8" hidden="false" customHeight="false" outlineLevel="0" collapsed="false">
      <c r="D943" s="1" t="n">
        <v>36354</v>
      </c>
      <c r="E943" s="5" t="n">
        <v>41065</v>
      </c>
      <c r="F943" s="1" t="s">
        <v>19</v>
      </c>
      <c r="G943" s="1" t="n">
        <v>13</v>
      </c>
      <c r="H943" s="6" t="str">
        <f aca="false">IF(G943&gt;=30,"Large",IF(G943&lt;=15,"Small","Medium"))</f>
        <v>Small</v>
      </c>
      <c r="I943" s="6" t="n">
        <f aca="false">VLOOKUP(G943,$A$3:$B$12,1)</f>
        <v>11</v>
      </c>
      <c r="J943" s="1" t="n">
        <v>4567.36</v>
      </c>
      <c r="K943" s="6" t="n">
        <f aca="false">IF(I943 &gt;31,0.01,0)</f>
        <v>0</v>
      </c>
      <c r="L943" s="7" t="n">
        <f aca="false">J943-(J943*K943)</f>
        <v>4567.36</v>
      </c>
      <c r="M943" s="6" t="n">
        <f aca="false">IF(I943&gt;31,J943-O943,J943)</f>
        <v>4567.36</v>
      </c>
      <c r="N943" s="1" t="s">
        <v>16</v>
      </c>
      <c r="O943" s="1" t="n">
        <v>19.99</v>
      </c>
      <c r="P943" s="1" t="n">
        <f aca="false">IF(N943="Delivery Truck",J943-O943,J943)</f>
        <v>4567.36</v>
      </c>
    </row>
    <row r="944" customFormat="false" ht="13.8" hidden="false" customHeight="false" outlineLevel="0" collapsed="false">
      <c r="D944" s="1" t="n">
        <v>56805</v>
      </c>
      <c r="E944" s="5" t="n">
        <v>41065</v>
      </c>
      <c r="F944" s="1" t="s">
        <v>34</v>
      </c>
      <c r="G944" s="1" t="n">
        <v>38</v>
      </c>
      <c r="H944" s="6" t="str">
        <f aca="false">IF(G944&gt;=30,"Large",IF(G944&lt;=15,"Small","Medium"))</f>
        <v>Large</v>
      </c>
      <c r="I944" s="6" t="n">
        <f aca="false">VLOOKUP(G944,$A$3:$B$12,1)</f>
        <v>36</v>
      </c>
      <c r="J944" s="1" t="n">
        <v>14753.08</v>
      </c>
      <c r="K944" s="6" t="n">
        <f aca="false">IF(I944 &gt;31,0.01,0)</f>
        <v>0.01</v>
      </c>
      <c r="L944" s="7" t="n">
        <f aca="false">J944-(J944*K944)</f>
        <v>14605.5492</v>
      </c>
      <c r="M944" s="6" t="n">
        <f aca="false">IF(I944&gt;31,J944-O944,J944)</f>
        <v>14654.08</v>
      </c>
      <c r="N944" s="1" t="s">
        <v>13</v>
      </c>
      <c r="O944" s="1" t="n">
        <v>99</v>
      </c>
      <c r="P944" s="1" t="n">
        <f aca="false">IF(N944="Delivery Truck",J944-O944,J944)</f>
        <v>14654.08</v>
      </c>
    </row>
    <row r="945" customFormat="false" ht="13.8" hidden="false" customHeight="false" outlineLevel="0" collapsed="false">
      <c r="D945" s="1" t="n">
        <v>37315</v>
      </c>
      <c r="E945" s="5" t="n">
        <v>41065</v>
      </c>
      <c r="F945" s="1" t="s">
        <v>15</v>
      </c>
      <c r="G945" s="1" t="n">
        <v>31</v>
      </c>
      <c r="H945" s="6" t="str">
        <f aca="false">IF(G945&gt;=30,"Large",IF(G945&lt;=15,"Small","Medium"))</f>
        <v>Large</v>
      </c>
      <c r="I945" s="6" t="n">
        <f aca="false">VLOOKUP(G945,$A$3:$B$12,1)</f>
        <v>31</v>
      </c>
      <c r="J945" s="1" t="n">
        <v>4726.595</v>
      </c>
      <c r="K945" s="6" t="n">
        <f aca="false">IF(I945 &gt;31,0.01,0)</f>
        <v>0</v>
      </c>
      <c r="L945" s="7" t="n">
        <f aca="false">J945-(J945*K945)</f>
        <v>4726.595</v>
      </c>
      <c r="M945" s="6" t="n">
        <f aca="false">IF(I945&gt;31,J945-O945,J945)</f>
        <v>4726.595</v>
      </c>
      <c r="N945" s="1" t="s">
        <v>21</v>
      </c>
      <c r="O945" s="1" t="n">
        <v>4.99</v>
      </c>
      <c r="P945" s="1" t="n">
        <f aca="false">IF(N945="Delivery Truck",J945-O945,J945)</f>
        <v>4726.595</v>
      </c>
    </row>
    <row r="946" customFormat="false" ht="13.8" hidden="false" customHeight="false" outlineLevel="0" collapsed="false">
      <c r="D946" s="1" t="n">
        <v>15591</v>
      </c>
      <c r="E946" s="5" t="n">
        <v>41066</v>
      </c>
      <c r="F946" s="1" t="s">
        <v>23</v>
      </c>
      <c r="G946" s="1" t="n">
        <v>31</v>
      </c>
      <c r="H946" s="6" t="str">
        <f aca="false">IF(G946&gt;=30,"Large",IF(G946&lt;=15,"Small","Medium"))</f>
        <v>Large</v>
      </c>
      <c r="I946" s="6" t="n">
        <f aca="false">VLOOKUP(G946,$A$3:$B$12,1)</f>
        <v>31</v>
      </c>
      <c r="J946" s="1" t="n">
        <v>426.34</v>
      </c>
      <c r="K946" s="6" t="n">
        <f aca="false">IF(I946 &gt;31,0.01,0)</f>
        <v>0</v>
      </c>
      <c r="L946" s="7" t="n">
        <f aca="false">J946-(J946*K946)</f>
        <v>426.34</v>
      </c>
      <c r="M946" s="6" t="n">
        <f aca="false">IF(I946&gt;31,J946-O946,J946)</f>
        <v>426.34</v>
      </c>
      <c r="N946" s="1" t="s">
        <v>16</v>
      </c>
      <c r="O946" s="1" t="n">
        <v>5.16</v>
      </c>
      <c r="P946" s="1" t="n">
        <f aca="false">IF(N946="Delivery Truck",J946-O946,J946)</f>
        <v>426.34</v>
      </c>
    </row>
    <row r="947" customFormat="false" ht="13.8" hidden="false" customHeight="false" outlineLevel="0" collapsed="false">
      <c r="D947" s="1" t="n">
        <v>37762</v>
      </c>
      <c r="E947" s="5" t="n">
        <v>41066</v>
      </c>
      <c r="F947" s="1" t="s">
        <v>19</v>
      </c>
      <c r="G947" s="1" t="n">
        <v>20</v>
      </c>
      <c r="H947" s="6" t="str">
        <f aca="false">IF(G947&gt;=30,"Large",IF(G947&lt;=15,"Small","Medium"))</f>
        <v>Medium</v>
      </c>
      <c r="I947" s="6" t="n">
        <f aca="false">VLOOKUP(G947,$A$3:$B$12,1)</f>
        <v>16</v>
      </c>
      <c r="J947" s="1" t="n">
        <v>135.02</v>
      </c>
      <c r="K947" s="6" t="n">
        <f aca="false">IF(I947 &gt;31,0.01,0)</f>
        <v>0</v>
      </c>
      <c r="L947" s="7" t="n">
        <f aca="false">J947-(J947*K947)</f>
        <v>135.02</v>
      </c>
      <c r="M947" s="6" t="n">
        <f aca="false">IF(I947&gt;31,J947-O947,J947)</f>
        <v>135.02</v>
      </c>
      <c r="N947" s="1" t="s">
        <v>16</v>
      </c>
      <c r="O947" s="1" t="n">
        <v>6.74</v>
      </c>
      <c r="P947" s="1" t="n">
        <f aca="false">IF(N947="Delivery Truck",J947-O947,J947)</f>
        <v>135.02</v>
      </c>
    </row>
    <row r="948" customFormat="false" ht="13.8" hidden="false" customHeight="false" outlineLevel="0" collapsed="false">
      <c r="D948" s="1" t="n">
        <v>24390</v>
      </c>
      <c r="E948" s="5" t="n">
        <v>41066</v>
      </c>
      <c r="F948" s="1" t="s">
        <v>15</v>
      </c>
      <c r="G948" s="1" t="n">
        <v>2</v>
      </c>
      <c r="H948" s="6" t="str">
        <f aca="false">IF(G948&gt;=30,"Large",IF(G948&lt;=15,"Small","Medium"))</f>
        <v>Small</v>
      </c>
      <c r="I948" s="6" t="n">
        <f aca="false">VLOOKUP(G948,$A$3:$B$12,1)</f>
        <v>1</v>
      </c>
      <c r="J948" s="1" t="n">
        <v>107.67</v>
      </c>
      <c r="K948" s="6" t="n">
        <f aca="false">IF(I948 &gt;31,0.01,0)</f>
        <v>0</v>
      </c>
      <c r="L948" s="7" t="n">
        <f aca="false">J948-(J948*K948)</f>
        <v>107.67</v>
      </c>
      <c r="M948" s="6" t="n">
        <f aca="false">IF(I948&gt;31,J948-O948,J948)</f>
        <v>107.67</v>
      </c>
      <c r="N948" s="1" t="s">
        <v>21</v>
      </c>
      <c r="O948" s="1" t="n">
        <v>6.5</v>
      </c>
      <c r="P948" s="1" t="n">
        <f aca="false">IF(N948="Delivery Truck",J948-O948,J948)</f>
        <v>107.67</v>
      </c>
    </row>
    <row r="949" customFormat="false" ht="13.8" hidden="false" customHeight="false" outlineLevel="0" collapsed="false">
      <c r="D949" s="1" t="n">
        <v>50144</v>
      </c>
      <c r="E949" s="5" t="n">
        <v>41067</v>
      </c>
      <c r="F949" s="1" t="s">
        <v>23</v>
      </c>
      <c r="G949" s="1" t="n">
        <v>36</v>
      </c>
      <c r="H949" s="6" t="str">
        <f aca="false">IF(G949&gt;=30,"Large",IF(G949&lt;=15,"Small","Medium"))</f>
        <v>Large</v>
      </c>
      <c r="I949" s="6" t="n">
        <f aca="false">VLOOKUP(G949,$A$3:$B$12,1)</f>
        <v>36</v>
      </c>
      <c r="J949" s="1" t="n">
        <v>4169.93</v>
      </c>
      <c r="K949" s="6" t="n">
        <f aca="false">IF(I949 &gt;31,0.01,0)</f>
        <v>0.01</v>
      </c>
      <c r="L949" s="7" t="n">
        <f aca="false">J949-(J949*K949)</f>
        <v>4128.2307</v>
      </c>
      <c r="M949" s="6" t="n">
        <f aca="false">IF(I949&gt;31,J949-O949,J949)</f>
        <v>4160.86</v>
      </c>
      <c r="N949" s="1" t="s">
        <v>21</v>
      </c>
      <c r="O949" s="1" t="n">
        <v>9.07</v>
      </c>
      <c r="P949" s="1" t="n">
        <f aca="false">IF(N949="Delivery Truck",J949-O949,J949)</f>
        <v>4169.93</v>
      </c>
    </row>
    <row r="950" customFormat="false" ht="13.8" hidden="false" customHeight="false" outlineLevel="0" collapsed="false">
      <c r="D950" s="1" t="n">
        <v>2054</v>
      </c>
      <c r="E950" s="5" t="n">
        <v>41067</v>
      </c>
      <c r="F950" s="1" t="s">
        <v>30</v>
      </c>
      <c r="G950" s="1" t="n">
        <v>34</v>
      </c>
      <c r="H950" s="6" t="str">
        <f aca="false">IF(G950&gt;=30,"Large",IF(G950&lt;=15,"Small","Medium"))</f>
        <v>Large</v>
      </c>
      <c r="I950" s="6" t="n">
        <f aca="false">VLOOKUP(G950,$A$3:$B$12,1)</f>
        <v>31</v>
      </c>
      <c r="J950" s="1" t="n">
        <v>826.09</v>
      </c>
      <c r="K950" s="6" t="n">
        <f aca="false">IF(I950 &gt;31,0.01,0)</f>
        <v>0</v>
      </c>
      <c r="L950" s="7" t="n">
        <f aca="false">J950-(J950*K950)</f>
        <v>826.09</v>
      </c>
      <c r="M950" s="6" t="n">
        <f aca="false">IF(I950&gt;31,J950-O950,J950)</f>
        <v>826.09</v>
      </c>
      <c r="N950" s="1" t="s">
        <v>16</v>
      </c>
      <c r="O950" s="1" t="n">
        <v>7.58</v>
      </c>
      <c r="P950" s="1" t="n">
        <f aca="false">IF(N950="Delivery Truck",J950-O950,J950)</f>
        <v>826.09</v>
      </c>
    </row>
    <row r="951" customFormat="false" ht="13.8" hidden="false" customHeight="false" outlineLevel="0" collapsed="false">
      <c r="D951" s="1" t="n">
        <v>9505</v>
      </c>
      <c r="E951" s="5" t="n">
        <v>41067</v>
      </c>
      <c r="F951" s="1" t="s">
        <v>34</v>
      </c>
      <c r="G951" s="1" t="n">
        <v>5</v>
      </c>
      <c r="H951" s="6" t="str">
        <f aca="false">IF(G951&gt;=30,"Large",IF(G951&lt;=15,"Small","Medium"))</f>
        <v>Small</v>
      </c>
      <c r="I951" s="6" t="n">
        <f aca="false">VLOOKUP(G951,$A$3:$B$12,1)</f>
        <v>1</v>
      </c>
      <c r="J951" s="1" t="n">
        <v>155.39</v>
      </c>
      <c r="K951" s="6" t="n">
        <f aca="false">IF(I951 &gt;31,0.01,0)</f>
        <v>0</v>
      </c>
      <c r="L951" s="7" t="n">
        <f aca="false">J951-(J951*K951)</f>
        <v>155.39</v>
      </c>
      <c r="M951" s="6" t="n">
        <f aca="false">IF(I951&gt;31,J951-O951,J951)</f>
        <v>155.39</v>
      </c>
      <c r="N951" s="1" t="s">
        <v>16</v>
      </c>
      <c r="O951" s="1" t="n">
        <v>5.5</v>
      </c>
      <c r="P951" s="1" t="n">
        <f aca="false">IF(N951="Delivery Truck",J951-O951,J951)</f>
        <v>155.39</v>
      </c>
    </row>
    <row r="952" customFormat="false" ht="13.8" hidden="false" customHeight="false" outlineLevel="0" collapsed="false">
      <c r="D952" s="1" t="n">
        <v>39943</v>
      </c>
      <c r="E952" s="5" t="n">
        <v>41067</v>
      </c>
      <c r="F952" s="1" t="s">
        <v>34</v>
      </c>
      <c r="G952" s="1" t="n">
        <v>16</v>
      </c>
      <c r="H952" s="6" t="str">
        <f aca="false">IF(G952&gt;=30,"Large",IF(G952&lt;=15,"Small","Medium"))</f>
        <v>Medium</v>
      </c>
      <c r="I952" s="6" t="n">
        <f aca="false">VLOOKUP(G952,$A$3:$B$12,1)</f>
        <v>16</v>
      </c>
      <c r="J952" s="1" t="n">
        <v>28.65</v>
      </c>
      <c r="K952" s="6" t="n">
        <f aca="false">IF(I952 &gt;31,0.01,0)</f>
        <v>0</v>
      </c>
      <c r="L952" s="7" t="n">
        <f aca="false">J952-(J952*K952)</f>
        <v>28.65</v>
      </c>
      <c r="M952" s="6" t="n">
        <f aca="false">IF(I952&gt;31,J952-O952,J952)</f>
        <v>28.65</v>
      </c>
      <c r="N952" s="1" t="s">
        <v>16</v>
      </c>
      <c r="O952" s="1" t="n">
        <v>1.99</v>
      </c>
      <c r="P952" s="1" t="n">
        <f aca="false">IF(N952="Delivery Truck",J952-O952,J952)</f>
        <v>28.65</v>
      </c>
    </row>
    <row r="953" customFormat="false" ht="13.8" hidden="false" customHeight="false" outlineLevel="0" collapsed="false">
      <c r="D953" s="1" t="n">
        <v>39943</v>
      </c>
      <c r="E953" s="5" t="n">
        <v>41067</v>
      </c>
      <c r="F953" s="1" t="s">
        <v>34</v>
      </c>
      <c r="G953" s="1" t="n">
        <v>12</v>
      </c>
      <c r="H953" s="6" t="str">
        <f aca="false">IF(G953&gt;=30,"Large",IF(G953&lt;=15,"Small","Medium"))</f>
        <v>Small</v>
      </c>
      <c r="I953" s="6" t="n">
        <f aca="false">VLOOKUP(G953,$A$3:$B$12,1)</f>
        <v>11</v>
      </c>
      <c r="J953" s="1" t="n">
        <v>201.535</v>
      </c>
      <c r="K953" s="6" t="n">
        <f aca="false">IF(I953 &gt;31,0.01,0)</f>
        <v>0</v>
      </c>
      <c r="L953" s="7" t="n">
        <f aca="false">J953-(J953*K953)</f>
        <v>201.535</v>
      </c>
      <c r="M953" s="6" t="n">
        <f aca="false">IF(I953&gt;31,J953-O953,J953)</f>
        <v>201.535</v>
      </c>
      <c r="N953" s="1" t="s">
        <v>16</v>
      </c>
      <c r="O953" s="1" t="n">
        <v>3.3</v>
      </c>
      <c r="P953" s="1" t="n">
        <f aca="false">IF(N953="Delivery Truck",J953-O953,J953)</f>
        <v>201.535</v>
      </c>
    </row>
    <row r="954" customFormat="false" ht="13.8" hidden="false" customHeight="false" outlineLevel="0" collapsed="false">
      <c r="D954" s="1" t="n">
        <v>21028</v>
      </c>
      <c r="E954" s="5" t="n">
        <v>41067</v>
      </c>
      <c r="F954" s="1" t="s">
        <v>23</v>
      </c>
      <c r="G954" s="1" t="n">
        <v>38</v>
      </c>
      <c r="H954" s="6" t="str">
        <f aca="false">IF(G954&gt;=30,"Large",IF(G954&lt;=15,"Small","Medium"))</f>
        <v>Large</v>
      </c>
      <c r="I954" s="6" t="n">
        <f aca="false">VLOOKUP(G954,$A$3:$B$12,1)</f>
        <v>36</v>
      </c>
      <c r="J954" s="1" t="n">
        <v>437.86</v>
      </c>
      <c r="K954" s="6" t="n">
        <f aca="false">IF(I954 &gt;31,0.01,0)</f>
        <v>0.01</v>
      </c>
      <c r="L954" s="7" t="n">
        <f aca="false">J954-(J954*K954)</f>
        <v>433.4814</v>
      </c>
      <c r="M954" s="6" t="n">
        <f aca="false">IF(I954&gt;31,J954-O954,J954)</f>
        <v>430.89</v>
      </c>
      <c r="N954" s="1" t="s">
        <v>16</v>
      </c>
      <c r="O954" s="1" t="n">
        <v>6.97</v>
      </c>
      <c r="P954" s="1" t="n">
        <f aca="false">IF(N954="Delivery Truck",J954-O954,J954)</f>
        <v>437.86</v>
      </c>
    </row>
    <row r="955" customFormat="false" ht="13.8" hidden="false" customHeight="false" outlineLevel="0" collapsed="false">
      <c r="D955" s="1" t="n">
        <v>2054</v>
      </c>
      <c r="E955" s="5" t="n">
        <v>41067</v>
      </c>
      <c r="F955" s="1" t="s">
        <v>30</v>
      </c>
      <c r="G955" s="1" t="n">
        <v>1</v>
      </c>
      <c r="H955" s="6" t="str">
        <f aca="false">IF(G955&gt;=30,"Large",IF(G955&lt;=15,"Small","Medium"))</f>
        <v>Small</v>
      </c>
      <c r="I955" s="6" t="n">
        <f aca="false">VLOOKUP(G955,$A$3:$B$12,1)</f>
        <v>1</v>
      </c>
      <c r="J955" s="1" t="n">
        <v>343.78</v>
      </c>
      <c r="K955" s="6" t="n">
        <f aca="false">IF(I955 &gt;31,0.01,0)</f>
        <v>0</v>
      </c>
      <c r="L955" s="7" t="n">
        <f aca="false">J955-(J955*K955)</f>
        <v>343.78</v>
      </c>
      <c r="M955" s="6" t="n">
        <f aca="false">IF(I955&gt;31,J955-O955,J955)</f>
        <v>343.78</v>
      </c>
      <c r="N955" s="1" t="s">
        <v>16</v>
      </c>
      <c r="O955" s="1" t="n">
        <v>19.99</v>
      </c>
      <c r="P955" s="1" t="n">
        <f aca="false">IF(N955="Delivery Truck",J955-O955,J955)</f>
        <v>343.78</v>
      </c>
    </row>
    <row r="956" customFormat="false" ht="13.8" hidden="false" customHeight="false" outlineLevel="0" collapsed="false">
      <c r="D956" s="1" t="n">
        <v>9505</v>
      </c>
      <c r="E956" s="5" t="n">
        <v>41067</v>
      </c>
      <c r="F956" s="1" t="s">
        <v>34</v>
      </c>
      <c r="G956" s="1" t="n">
        <v>2</v>
      </c>
      <c r="H956" s="6" t="str">
        <f aca="false">IF(G956&gt;=30,"Large",IF(G956&lt;=15,"Small","Medium"))</f>
        <v>Small</v>
      </c>
      <c r="I956" s="6" t="n">
        <f aca="false">VLOOKUP(G956,$A$3:$B$12,1)</f>
        <v>1</v>
      </c>
      <c r="J956" s="1" t="n">
        <v>316.52</v>
      </c>
      <c r="K956" s="6" t="n">
        <f aca="false">IF(I956 &gt;31,0.01,0)</f>
        <v>0</v>
      </c>
      <c r="L956" s="7" t="n">
        <f aca="false">J956-(J956*K956)</f>
        <v>316.52</v>
      </c>
      <c r="M956" s="6" t="n">
        <f aca="false">IF(I956&gt;31,J956-O956,J956)</f>
        <v>316.52</v>
      </c>
      <c r="N956" s="1" t="s">
        <v>16</v>
      </c>
      <c r="O956" s="1" t="n">
        <v>4</v>
      </c>
      <c r="P956" s="1" t="n">
        <f aca="false">IF(N956="Delivery Truck",J956-O956,J956)</f>
        <v>316.52</v>
      </c>
    </row>
    <row r="957" customFormat="false" ht="13.8" hidden="false" customHeight="false" outlineLevel="0" collapsed="false">
      <c r="D957" s="1" t="n">
        <v>35012</v>
      </c>
      <c r="E957" s="5" t="n">
        <v>41068</v>
      </c>
      <c r="F957" s="1" t="s">
        <v>19</v>
      </c>
      <c r="G957" s="1" t="n">
        <v>11</v>
      </c>
      <c r="H957" s="6" t="str">
        <f aca="false">IF(G957&gt;=30,"Large",IF(G957&lt;=15,"Small","Medium"))</f>
        <v>Small</v>
      </c>
      <c r="I957" s="6" t="n">
        <f aca="false">VLOOKUP(G957,$A$3:$B$12,1)</f>
        <v>11</v>
      </c>
      <c r="J957" s="1" t="n">
        <v>1770.2015</v>
      </c>
      <c r="K957" s="6" t="n">
        <f aca="false">IF(I957 &gt;31,0.01,0)</f>
        <v>0</v>
      </c>
      <c r="L957" s="7" t="n">
        <f aca="false">J957-(J957*K957)</f>
        <v>1770.2015</v>
      </c>
      <c r="M957" s="6" t="n">
        <f aca="false">IF(I957&gt;31,J957-O957,J957)</f>
        <v>1770.2015</v>
      </c>
      <c r="N957" s="1" t="s">
        <v>16</v>
      </c>
      <c r="O957" s="1" t="n">
        <v>4.2</v>
      </c>
      <c r="P957" s="1" t="n">
        <f aca="false">IF(N957="Delivery Truck",J957-O957,J957)</f>
        <v>1770.2015</v>
      </c>
    </row>
    <row r="958" customFormat="false" ht="13.8" hidden="false" customHeight="false" outlineLevel="0" collapsed="false">
      <c r="D958" s="1" t="n">
        <v>39686</v>
      </c>
      <c r="E958" s="5" t="n">
        <v>41068</v>
      </c>
      <c r="F958" s="1" t="s">
        <v>30</v>
      </c>
      <c r="G958" s="1" t="n">
        <v>2</v>
      </c>
      <c r="H958" s="6" t="str">
        <f aca="false">IF(G958&gt;=30,"Large",IF(G958&lt;=15,"Small","Medium"))</f>
        <v>Small</v>
      </c>
      <c r="I958" s="6" t="n">
        <f aca="false">VLOOKUP(G958,$A$3:$B$12,1)</f>
        <v>1</v>
      </c>
      <c r="J958" s="1" t="n">
        <v>738.8</v>
      </c>
      <c r="K958" s="6" t="n">
        <f aca="false">IF(I958 &gt;31,0.01,0)</f>
        <v>0</v>
      </c>
      <c r="L958" s="7" t="n">
        <f aca="false">J958-(J958*K958)</f>
        <v>738.8</v>
      </c>
      <c r="M958" s="6" t="n">
        <f aca="false">IF(I958&gt;31,J958-O958,J958)</f>
        <v>738.8</v>
      </c>
      <c r="N958" s="1" t="s">
        <v>13</v>
      </c>
      <c r="O958" s="1" t="n">
        <v>91.05</v>
      </c>
      <c r="P958" s="1" t="n">
        <f aca="false">IF(N958="Delivery Truck",J958-O958,J958)</f>
        <v>647.75</v>
      </c>
    </row>
    <row r="959" customFormat="false" ht="13.8" hidden="false" customHeight="false" outlineLevel="0" collapsed="false">
      <c r="D959" s="1" t="n">
        <v>868</v>
      </c>
      <c r="E959" s="5" t="n">
        <v>41068</v>
      </c>
      <c r="F959" s="1" t="s">
        <v>30</v>
      </c>
      <c r="G959" s="1" t="n">
        <v>31</v>
      </c>
      <c r="H959" s="6" t="str">
        <f aca="false">IF(G959&gt;=30,"Large",IF(G959&lt;=15,"Small","Medium"))</f>
        <v>Large</v>
      </c>
      <c r="I959" s="6" t="n">
        <f aca="false">VLOOKUP(G959,$A$3:$B$12,1)</f>
        <v>31</v>
      </c>
      <c r="J959" s="1" t="n">
        <v>1474.33</v>
      </c>
      <c r="K959" s="6" t="n">
        <f aca="false">IF(I959 &gt;31,0.01,0)</f>
        <v>0</v>
      </c>
      <c r="L959" s="7" t="n">
        <f aca="false">J959-(J959*K959)</f>
        <v>1474.33</v>
      </c>
      <c r="M959" s="6" t="n">
        <f aca="false">IF(I959&gt;31,J959-O959,J959)</f>
        <v>1474.33</v>
      </c>
      <c r="N959" s="1" t="s">
        <v>16</v>
      </c>
      <c r="O959" s="1" t="n">
        <v>3.61</v>
      </c>
      <c r="P959" s="1" t="n">
        <f aca="false">IF(N959="Delivery Truck",J959-O959,J959)</f>
        <v>1474.33</v>
      </c>
    </row>
    <row r="960" customFormat="false" ht="13.8" hidden="false" customHeight="false" outlineLevel="0" collapsed="false">
      <c r="D960" s="1" t="n">
        <v>55431</v>
      </c>
      <c r="E960" s="5" t="n">
        <v>41068</v>
      </c>
      <c r="F960" s="1" t="s">
        <v>30</v>
      </c>
      <c r="G960" s="1" t="n">
        <v>13</v>
      </c>
      <c r="H960" s="6" t="str">
        <f aca="false">IF(G960&gt;=30,"Large",IF(G960&lt;=15,"Small","Medium"))</f>
        <v>Small</v>
      </c>
      <c r="I960" s="6" t="n">
        <f aca="false">VLOOKUP(G960,$A$3:$B$12,1)</f>
        <v>11</v>
      </c>
      <c r="J960" s="1" t="n">
        <v>3723.99</v>
      </c>
      <c r="K960" s="6" t="n">
        <f aca="false">IF(I960 &gt;31,0.01,0)</f>
        <v>0</v>
      </c>
      <c r="L960" s="7" t="n">
        <f aca="false">J960-(J960*K960)</f>
        <v>3723.99</v>
      </c>
      <c r="M960" s="6" t="n">
        <f aca="false">IF(I960&gt;31,J960-O960,J960)</f>
        <v>3723.99</v>
      </c>
      <c r="N960" s="1" t="s">
        <v>16</v>
      </c>
      <c r="O960" s="1" t="n">
        <v>19.99</v>
      </c>
      <c r="P960" s="1" t="n">
        <f aca="false">IF(N960="Delivery Truck",J960-O960,J960)</f>
        <v>3723.99</v>
      </c>
    </row>
    <row r="961" customFormat="false" ht="13.8" hidden="false" customHeight="false" outlineLevel="0" collapsed="false">
      <c r="D961" s="1" t="n">
        <v>35012</v>
      </c>
      <c r="E961" s="5" t="n">
        <v>41068</v>
      </c>
      <c r="F961" s="1" t="s">
        <v>19</v>
      </c>
      <c r="G961" s="1" t="n">
        <v>10</v>
      </c>
      <c r="H961" s="6" t="str">
        <f aca="false">IF(G961&gt;=30,"Large",IF(G961&lt;=15,"Small","Medium"))</f>
        <v>Small</v>
      </c>
      <c r="I961" s="6" t="n">
        <f aca="false">VLOOKUP(G961,$A$3:$B$12,1)</f>
        <v>6</v>
      </c>
      <c r="J961" s="1" t="n">
        <v>126.79</v>
      </c>
      <c r="K961" s="6" t="n">
        <f aca="false">IF(I961 &gt;31,0.01,0)</f>
        <v>0</v>
      </c>
      <c r="L961" s="7" t="n">
        <f aca="false">J961-(J961*K961)</f>
        <v>126.79</v>
      </c>
      <c r="M961" s="6" t="n">
        <f aca="false">IF(I961&gt;31,J961-O961,J961)</f>
        <v>126.79</v>
      </c>
      <c r="N961" s="1" t="s">
        <v>16</v>
      </c>
      <c r="O961" s="1" t="n">
        <v>4.98</v>
      </c>
      <c r="P961" s="1" t="n">
        <f aca="false">IF(N961="Delivery Truck",J961-O961,J961)</f>
        <v>126.79</v>
      </c>
    </row>
    <row r="962" customFormat="false" ht="13.8" hidden="false" customHeight="false" outlineLevel="0" collapsed="false">
      <c r="D962" s="1" t="n">
        <v>55431</v>
      </c>
      <c r="E962" s="5" t="n">
        <v>41068</v>
      </c>
      <c r="F962" s="1" t="s">
        <v>30</v>
      </c>
      <c r="G962" s="1" t="n">
        <v>39</v>
      </c>
      <c r="H962" s="6" t="str">
        <f aca="false">IF(G962&gt;=30,"Large",IF(G962&lt;=15,"Small","Medium"))</f>
        <v>Large</v>
      </c>
      <c r="I962" s="6" t="n">
        <f aca="false">VLOOKUP(G962,$A$3:$B$12,1)</f>
        <v>36</v>
      </c>
      <c r="J962" s="1" t="n">
        <v>61.94</v>
      </c>
      <c r="K962" s="6" t="n">
        <f aca="false">IF(I962 &gt;31,0.01,0)</f>
        <v>0.01</v>
      </c>
      <c r="L962" s="7" t="n">
        <f aca="false">J962-(J962*K962)</f>
        <v>61.3206</v>
      </c>
      <c r="M962" s="6" t="n">
        <f aca="false">IF(I962&gt;31,J962-O962,J962)</f>
        <v>60.65</v>
      </c>
      <c r="N962" s="1" t="s">
        <v>16</v>
      </c>
      <c r="O962" s="1" t="n">
        <v>1.29</v>
      </c>
      <c r="P962" s="1" t="n">
        <f aca="false">IF(N962="Delivery Truck",J962-O962,J962)</f>
        <v>61.94</v>
      </c>
    </row>
    <row r="963" customFormat="false" ht="13.8" hidden="false" customHeight="false" outlineLevel="0" collapsed="false">
      <c r="D963" s="1" t="n">
        <v>39686</v>
      </c>
      <c r="E963" s="5" t="n">
        <v>41068</v>
      </c>
      <c r="F963" s="1" t="s">
        <v>30</v>
      </c>
      <c r="G963" s="1" t="n">
        <v>48</v>
      </c>
      <c r="H963" s="6" t="str">
        <f aca="false">IF(G963&gt;=30,"Large",IF(G963&lt;=15,"Small","Medium"))</f>
        <v>Large</v>
      </c>
      <c r="I963" s="6" t="n">
        <f aca="false">VLOOKUP(G963,$A$3:$B$12,1)</f>
        <v>46</v>
      </c>
      <c r="J963" s="1" t="n">
        <v>2750.7105</v>
      </c>
      <c r="K963" s="6" t="n">
        <f aca="false">IF(I963 &gt;31,0.01,0)</f>
        <v>0.01</v>
      </c>
      <c r="L963" s="7" t="n">
        <f aca="false">J963-(J963*K963)</f>
        <v>2723.203395</v>
      </c>
      <c r="M963" s="6" t="n">
        <f aca="false">IF(I963&gt;31,J963-O963,J963)</f>
        <v>2745.4505</v>
      </c>
      <c r="N963" s="1" t="s">
        <v>16</v>
      </c>
      <c r="O963" s="1" t="n">
        <v>5.26</v>
      </c>
      <c r="P963" s="1" t="n">
        <f aca="false">IF(N963="Delivery Truck",J963-O963,J963)</f>
        <v>2750.7105</v>
      </c>
    </row>
    <row r="964" customFormat="false" ht="13.8" hidden="false" customHeight="false" outlineLevel="0" collapsed="false">
      <c r="D964" s="1" t="n">
        <v>868</v>
      </c>
      <c r="E964" s="5" t="n">
        <v>41068</v>
      </c>
      <c r="F964" s="1" t="s">
        <v>30</v>
      </c>
      <c r="G964" s="1" t="n">
        <v>32</v>
      </c>
      <c r="H964" s="6" t="str">
        <f aca="false">IF(G964&gt;=30,"Large",IF(G964&lt;=15,"Small","Medium"))</f>
        <v>Large</v>
      </c>
      <c r="I964" s="6" t="n">
        <f aca="false">VLOOKUP(G964,$A$3:$B$12,1)</f>
        <v>31</v>
      </c>
      <c r="J964" s="1" t="n">
        <v>716.84</v>
      </c>
      <c r="K964" s="6" t="n">
        <f aca="false">IF(I964 &gt;31,0.01,0)</f>
        <v>0</v>
      </c>
      <c r="L964" s="7" t="n">
        <f aca="false">J964-(J964*K964)</f>
        <v>716.84</v>
      </c>
      <c r="M964" s="6" t="n">
        <f aca="false">IF(I964&gt;31,J964-O964,J964)</f>
        <v>716.84</v>
      </c>
      <c r="N964" s="1" t="s">
        <v>16</v>
      </c>
      <c r="O964" s="1" t="n">
        <v>5.94</v>
      </c>
      <c r="P964" s="1" t="n">
        <f aca="false">IF(N964="Delivery Truck",J964-O964,J964)</f>
        <v>716.84</v>
      </c>
    </row>
    <row r="965" customFormat="false" ht="13.8" hidden="false" customHeight="false" outlineLevel="0" collapsed="false">
      <c r="D965" s="1" t="n">
        <v>29856</v>
      </c>
      <c r="E965" s="5" t="n">
        <v>41068</v>
      </c>
      <c r="F965" s="1" t="s">
        <v>19</v>
      </c>
      <c r="G965" s="1" t="n">
        <v>24</v>
      </c>
      <c r="H965" s="6" t="str">
        <f aca="false">IF(G965&gt;=30,"Large",IF(G965&lt;=15,"Small","Medium"))</f>
        <v>Medium</v>
      </c>
      <c r="I965" s="6" t="n">
        <f aca="false">VLOOKUP(G965,$A$3:$B$12,1)</f>
        <v>21</v>
      </c>
      <c r="J965" s="1" t="n">
        <v>115.54</v>
      </c>
      <c r="K965" s="6" t="n">
        <f aca="false">IF(I965 &gt;31,0.01,0)</f>
        <v>0</v>
      </c>
      <c r="L965" s="7" t="n">
        <f aca="false">J965-(J965*K965)</f>
        <v>115.54</v>
      </c>
      <c r="M965" s="6" t="n">
        <f aca="false">IF(I965&gt;31,J965-O965,J965)</f>
        <v>115.54</v>
      </c>
      <c r="N965" s="1" t="s">
        <v>16</v>
      </c>
      <c r="O965" s="1" t="n">
        <v>0.8</v>
      </c>
      <c r="P965" s="1" t="n">
        <f aca="false">IF(N965="Delivery Truck",J965-O965,J965)</f>
        <v>115.54</v>
      </c>
    </row>
    <row r="966" customFormat="false" ht="13.8" hidden="false" customHeight="false" outlineLevel="0" collapsed="false">
      <c r="D966" s="1" t="n">
        <v>19874</v>
      </c>
      <c r="E966" s="5" t="n">
        <v>41068</v>
      </c>
      <c r="F966" s="1" t="s">
        <v>34</v>
      </c>
      <c r="G966" s="1" t="n">
        <v>31</v>
      </c>
      <c r="H966" s="6" t="str">
        <f aca="false">IF(G966&gt;=30,"Large",IF(G966&lt;=15,"Small","Medium"))</f>
        <v>Large</v>
      </c>
      <c r="I966" s="6" t="n">
        <f aca="false">VLOOKUP(G966,$A$3:$B$12,1)</f>
        <v>31</v>
      </c>
      <c r="J966" s="1" t="n">
        <v>310.46</v>
      </c>
      <c r="K966" s="6" t="n">
        <f aca="false">IF(I966 &gt;31,0.01,0)</f>
        <v>0</v>
      </c>
      <c r="L966" s="7" t="n">
        <f aca="false">J966-(J966*K966)</f>
        <v>310.46</v>
      </c>
      <c r="M966" s="6" t="n">
        <f aca="false">IF(I966&gt;31,J966-O966,J966)</f>
        <v>310.46</v>
      </c>
      <c r="N966" s="1" t="s">
        <v>16</v>
      </c>
      <c r="O966" s="1" t="n">
        <v>9.45</v>
      </c>
      <c r="P966" s="1" t="n">
        <f aca="false">IF(N966="Delivery Truck",J966-O966,J966)</f>
        <v>310.46</v>
      </c>
    </row>
    <row r="967" customFormat="false" ht="13.8" hidden="false" customHeight="false" outlineLevel="0" collapsed="false">
      <c r="D967" s="1" t="n">
        <v>45664</v>
      </c>
      <c r="E967" s="5" t="n">
        <v>41069</v>
      </c>
      <c r="F967" s="1" t="s">
        <v>30</v>
      </c>
      <c r="G967" s="1" t="n">
        <v>24</v>
      </c>
      <c r="H967" s="6" t="str">
        <f aca="false">IF(G967&gt;=30,"Large",IF(G967&lt;=15,"Small","Medium"))</f>
        <v>Medium</v>
      </c>
      <c r="I967" s="6" t="n">
        <f aca="false">VLOOKUP(G967,$A$3:$B$12,1)</f>
        <v>21</v>
      </c>
      <c r="J967" s="1" t="n">
        <v>473.03</v>
      </c>
      <c r="K967" s="6" t="n">
        <f aca="false">IF(I967 &gt;31,0.01,0)</f>
        <v>0</v>
      </c>
      <c r="L967" s="7" t="n">
        <f aca="false">J967-(J967*K967)</f>
        <v>473.03</v>
      </c>
      <c r="M967" s="6" t="n">
        <f aca="false">IF(I967&gt;31,J967-O967,J967)</f>
        <v>473.03</v>
      </c>
      <c r="N967" s="1" t="s">
        <v>16</v>
      </c>
      <c r="O967" s="1" t="n">
        <v>10.49</v>
      </c>
      <c r="P967" s="1" t="n">
        <f aca="false">IF(N967="Delivery Truck",J967-O967,J967)</f>
        <v>473.03</v>
      </c>
    </row>
    <row r="968" customFormat="false" ht="13.8" hidden="false" customHeight="false" outlineLevel="0" collapsed="false">
      <c r="D968" s="1" t="n">
        <v>39938</v>
      </c>
      <c r="E968" s="5" t="n">
        <v>41070</v>
      </c>
      <c r="F968" s="1" t="s">
        <v>34</v>
      </c>
      <c r="G968" s="1" t="n">
        <v>5</v>
      </c>
      <c r="H968" s="6" t="str">
        <f aca="false">IF(G968&gt;=30,"Large",IF(G968&lt;=15,"Small","Medium"))</f>
        <v>Small</v>
      </c>
      <c r="I968" s="6" t="n">
        <f aca="false">VLOOKUP(G968,$A$3:$B$12,1)</f>
        <v>1</v>
      </c>
      <c r="J968" s="1" t="n">
        <v>169.27</v>
      </c>
      <c r="K968" s="6" t="n">
        <f aca="false">IF(I968 &gt;31,0.01,0)</f>
        <v>0</v>
      </c>
      <c r="L968" s="7" t="n">
        <f aca="false">J968-(J968*K968)</f>
        <v>169.27</v>
      </c>
      <c r="M968" s="6" t="n">
        <f aca="false">IF(I968&gt;31,J968-O968,J968)</f>
        <v>169.27</v>
      </c>
      <c r="N968" s="1" t="s">
        <v>16</v>
      </c>
      <c r="O968" s="1" t="n">
        <v>8.99</v>
      </c>
      <c r="P968" s="1" t="n">
        <f aca="false">IF(N968="Delivery Truck",J968-O968,J968)</f>
        <v>169.27</v>
      </c>
    </row>
    <row r="969" customFormat="false" ht="13.8" hidden="false" customHeight="false" outlineLevel="0" collapsed="false">
      <c r="D969" s="1" t="n">
        <v>43874</v>
      </c>
      <c r="E969" s="5" t="n">
        <v>41070</v>
      </c>
      <c r="F969" s="1" t="s">
        <v>34</v>
      </c>
      <c r="G969" s="1" t="n">
        <v>46</v>
      </c>
      <c r="H969" s="6" t="str">
        <f aca="false">IF(G969&gt;=30,"Large",IF(G969&lt;=15,"Small","Medium"))</f>
        <v>Large</v>
      </c>
      <c r="I969" s="6" t="n">
        <f aca="false">VLOOKUP(G969,$A$3:$B$12,1)</f>
        <v>46</v>
      </c>
      <c r="J969" s="1" t="n">
        <v>153.28</v>
      </c>
      <c r="K969" s="6" t="n">
        <f aca="false">IF(I969 &gt;31,0.01,0)</f>
        <v>0.01</v>
      </c>
      <c r="L969" s="7" t="n">
        <f aca="false">J969-(J969*K969)</f>
        <v>151.7472</v>
      </c>
      <c r="M969" s="6" t="n">
        <f aca="false">IF(I969&gt;31,J969-O969,J969)</f>
        <v>148.28</v>
      </c>
      <c r="N969" s="1" t="s">
        <v>16</v>
      </c>
      <c r="O969" s="1" t="n">
        <v>5</v>
      </c>
      <c r="P969" s="1" t="n">
        <f aca="false">IF(N969="Delivery Truck",J969-O969,J969)</f>
        <v>153.28</v>
      </c>
    </row>
    <row r="970" customFormat="false" ht="13.8" hidden="false" customHeight="false" outlineLevel="0" collapsed="false">
      <c r="D970" s="1" t="n">
        <v>42887</v>
      </c>
      <c r="E970" s="5" t="n">
        <v>41070</v>
      </c>
      <c r="F970" s="1" t="s">
        <v>19</v>
      </c>
      <c r="G970" s="1" t="n">
        <v>11</v>
      </c>
      <c r="H970" s="6" t="str">
        <f aca="false">IF(G970&gt;=30,"Large",IF(G970&lt;=15,"Small","Medium"))</f>
        <v>Small</v>
      </c>
      <c r="I970" s="6" t="n">
        <f aca="false">VLOOKUP(G970,$A$3:$B$12,1)</f>
        <v>11</v>
      </c>
      <c r="J970" s="1" t="n">
        <v>234.76</v>
      </c>
      <c r="K970" s="6" t="n">
        <f aca="false">IF(I970 &gt;31,0.01,0)</f>
        <v>0</v>
      </c>
      <c r="L970" s="7" t="n">
        <f aca="false">J970-(J970*K970)</f>
        <v>234.76</v>
      </c>
      <c r="M970" s="6" t="n">
        <f aca="false">IF(I970&gt;31,J970-O970,J970)</f>
        <v>234.76</v>
      </c>
      <c r="N970" s="1" t="s">
        <v>16</v>
      </c>
      <c r="O970" s="1" t="n">
        <v>8.99</v>
      </c>
      <c r="P970" s="1" t="n">
        <f aca="false">IF(N970="Delivery Truck",J970-O970,J970)</f>
        <v>234.76</v>
      </c>
    </row>
    <row r="971" customFormat="false" ht="13.8" hidden="false" customHeight="false" outlineLevel="0" collapsed="false">
      <c r="D971" s="1" t="n">
        <v>42887</v>
      </c>
      <c r="E971" s="5" t="n">
        <v>41070</v>
      </c>
      <c r="F971" s="1" t="s">
        <v>19</v>
      </c>
      <c r="G971" s="1" t="n">
        <v>3</v>
      </c>
      <c r="H971" s="6" t="str">
        <f aca="false">IF(G971&gt;=30,"Large",IF(G971&lt;=15,"Small","Medium"))</f>
        <v>Small</v>
      </c>
      <c r="I971" s="6" t="n">
        <f aca="false">VLOOKUP(G971,$A$3:$B$12,1)</f>
        <v>1</v>
      </c>
      <c r="J971" s="1" t="n">
        <v>35.68</v>
      </c>
      <c r="K971" s="6" t="n">
        <f aca="false">IF(I971 &gt;31,0.01,0)</f>
        <v>0</v>
      </c>
      <c r="L971" s="7" t="n">
        <f aca="false">J971-(J971*K971)</f>
        <v>35.68</v>
      </c>
      <c r="M971" s="6" t="n">
        <f aca="false">IF(I971&gt;31,J971-O971,J971)</f>
        <v>35.68</v>
      </c>
      <c r="N971" s="1" t="s">
        <v>16</v>
      </c>
      <c r="O971" s="1" t="n">
        <v>5.76</v>
      </c>
      <c r="P971" s="1" t="n">
        <f aca="false">IF(N971="Delivery Truck",J971-O971,J971)</f>
        <v>35.68</v>
      </c>
    </row>
    <row r="972" customFormat="false" ht="13.8" hidden="false" customHeight="false" outlineLevel="0" collapsed="false">
      <c r="D972" s="1" t="n">
        <v>42887</v>
      </c>
      <c r="E972" s="5" t="n">
        <v>41070</v>
      </c>
      <c r="F972" s="1" t="s">
        <v>19</v>
      </c>
      <c r="G972" s="1" t="n">
        <v>3</v>
      </c>
      <c r="H972" s="6" t="str">
        <f aca="false">IF(G972&gt;=30,"Large",IF(G972&lt;=15,"Small","Medium"))</f>
        <v>Small</v>
      </c>
      <c r="I972" s="6" t="n">
        <f aca="false">VLOOKUP(G972,$A$3:$B$12,1)</f>
        <v>1</v>
      </c>
      <c r="J972" s="1" t="n">
        <v>498.49</v>
      </c>
      <c r="K972" s="6" t="n">
        <f aca="false">IF(I972 &gt;31,0.01,0)</f>
        <v>0</v>
      </c>
      <c r="L972" s="7" t="n">
        <f aca="false">J972-(J972*K972)</f>
        <v>498.49</v>
      </c>
      <c r="M972" s="6" t="n">
        <f aca="false">IF(I972&gt;31,J972-O972,J972)</f>
        <v>498.49</v>
      </c>
      <c r="N972" s="1" t="s">
        <v>13</v>
      </c>
      <c r="O972" s="1" t="n">
        <v>51.92</v>
      </c>
      <c r="P972" s="1" t="n">
        <f aca="false">IF(N972="Delivery Truck",J972-O972,J972)</f>
        <v>446.57</v>
      </c>
    </row>
    <row r="973" customFormat="false" ht="13.8" hidden="false" customHeight="false" outlineLevel="0" collapsed="false">
      <c r="D973" s="1" t="n">
        <v>38851</v>
      </c>
      <c r="E973" s="5" t="n">
        <v>41070</v>
      </c>
      <c r="F973" s="1" t="s">
        <v>23</v>
      </c>
      <c r="G973" s="1" t="n">
        <v>1</v>
      </c>
      <c r="H973" s="6" t="str">
        <f aca="false">IF(G973&gt;=30,"Large",IF(G973&lt;=15,"Small","Medium"))</f>
        <v>Small</v>
      </c>
      <c r="I973" s="6" t="n">
        <f aca="false">VLOOKUP(G973,$A$3:$B$12,1)</f>
        <v>1</v>
      </c>
      <c r="J973" s="1" t="n">
        <v>8.49</v>
      </c>
      <c r="K973" s="6" t="n">
        <f aca="false">IF(I973 &gt;31,0.01,0)</f>
        <v>0</v>
      </c>
      <c r="L973" s="7" t="n">
        <f aca="false">J973-(J973*K973)</f>
        <v>8.49</v>
      </c>
      <c r="M973" s="6" t="n">
        <f aca="false">IF(I973&gt;31,J973-O973,J973)</f>
        <v>8.49</v>
      </c>
      <c r="N973" s="1" t="s">
        <v>16</v>
      </c>
      <c r="O973" s="1" t="n">
        <v>4.69</v>
      </c>
      <c r="P973" s="1" t="n">
        <f aca="false">IF(N973="Delivery Truck",J973-O973,J973)</f>
        <v>8.49</v>
      </c>
    </row>
    <row r="974" customFormat="false" ht="13.8" hidden="false" customHeight="false" outlineLevel="0" collapsed="false">
      <c r="D974" s="1" t="n">
        <v>50977</v>
      </c>
      <c r="E974" s="5" t="n">
        <v>41071</v>
      </c>
      <c r="F974" s="1" t="s">
        <v>15</v>
      </c>
      <c r="G974" s="1" t="n">
        <v>1</v>
      </c>
      <c r="H974" s="6" t="str">
        <f aca="false">IF(G974&gt;=30,"Large",IF(G974&lt;=15,"Small","Medium"))</f>
        <v>Small</v>
      </c>
      <c r="I974" s="6" t="n">
        <f aca="false">VLOOKUP(G974,$A$3:$B$12,1)</f>
        <v>1</v>
      </c>
      <c r="J974" s="1" t="n">
        <v>34.09</v>
      </c>
      <c r="K974" s="6" t="n">
        <f aca="false">IF(I974 &gt;31,0.01,0)</f>
        <v>0</v>
      </c>
      <c r="L974" s="7" t="n">
        <f aca="false">J974-(J974*K974)</f>
        <v>34.09</v>
      </c>
      <c r="M974" s="6" t="n">
        <f aca="false">IF(I974&gt;31,J974-O974,J974)</f>
        <v>34.09</v>
      </c>
      <c r="N974" s="1" t="s">
        <v>21</v>
      </c>
      <c r="O974" s="1" t="n">
        <v>9.03</v>
      </c>
      <c r="P974" s="1" t="n">
        <f aca="false">IF(N974="Delivery Truck",J974-O974,J974)</f>
        <v>34.09</v>
      </c>
    </row>
    <row r="975" customFormat="false" ht="13.8" hidden="false" customHeight="false" outlineLevel="0" collapsed="false">
      <c r="D975" s="1" t="n">
        <v>58658</v>
      </c>
      <c r="E975" s="5" t="n">
        <v>41071</v>
      </c>
      <c r="F975" s="1" t="s">
        <v>19</v>
      </c>
      <c r="G975" s="1" t="n">
        <v>46</v>
      </c>
      <c r="H975" s="6" t="str">
        <f aca="false">IF(G975&gt;=30,"Large",IF(G975&lt;=15,"Small","Medium"))</f>
        <v>Large</v>
      </c>
      <c r="I975" s="6" t="n">
        <f aca="false">VLOOKUP(G975,$A$3:$B$12,1)</f>
        <v>46</v>
      </c>
      <c r="J975" s="1" t="n">
        <v>760.801</v>
      </c>
      <c r="K975" s="6" t="n">
        <f aca="false">IF(I975 &gt;31,0.01,0)</f>
        <v>0.01</v>
      </c>
      <c r="L975" s="7" t="n">
        <f aca="false">J975-(J975*K975)</f>
        <v>753.19299</v>
      </c>
      <c r="M975" s="6" t="n">
        <f aca="false">IF(I975&gt;31,J975-O975,J975)</f>
        <v>759.811</v>
      </c>
      <c r="N975" s="1" t="s">
        <v>16</v>
      </c>
      <c r="O975" s="1" t="n">
        <v>0.99</v>
      </c>
      <c r="P975" s="1" t="n">
        <f aca="false">IF(N975="Delivery Truck",J975-O975,J975)</f>
        <v>760.801</v>
      </c>
    </row>
    <row r="976" customFormat="false" ht="13.8" hidden="false" customHeight="false" outlineLevel="0" collapsed="false">
      <c r="D976" s="1" t="n">
        <v>43460</v>
      </c>
      <c r="E976" s="5" t="n">
        <v>41071</v>
      </c>
      <c r="F976" s="1" t="s">
        <v>19</v>
      </c>
      <c r="G976" s="1" t="n">
        <v>2</v>
      </c>
      <c r="H976" s="6" t="str">
        <f aca="false">IF(G976&gt;=30,"Large",IF(G976&lt;=15,"Small","Medium"))</f>
        <v>Small</v>
      </c>
      <c r="I976" s="6" t="n">
        <f aca="false">VLOOKUP(G976,$A$3:$B$12,1)</f>
        <v>1</v>
      </c>
      <c r="J976" s="1" t="n">
        <v>25.09</v>
      </c>
      <c r="K976" s="6" t="n">
        <f aca="false">IF(I976 &gt;31,0.01,0)</f>
        <v>0</v>
      </c>
      <c r="L976" s="7" t="n">
        <f aca="false">J976-(J976*K976)</f>
        <v>25.09</v>
      </c>
      <c r="M976" s="6" t="n">
        <f aca="false">IF(I976&gt;31,J976-O976,J976)</f>
        <v>25.09</v>
      </c>
      <c r="N976" s="1" t="s">
        <v>16</v>
      </c>
      <c r="O976" s="1" t="n">
        <v>8.94</v>
      </c>
      <c r="P976" s="1" t="n">
        <f aca="false">IF(N976="Delivery Truck",J976-O976,J976)</f>
        <v>25.09</v>
      </c>
    </row>
    <row r="977" customFormat="false" ht="13.8" hidden="false" customHeight="false" outlineLevel="0" collapsed="false">
      <c r="D977" s="1" t="n">
        <v>58658</v>
      </c>
      <c r="E977" s="5" t="n">
        <v>41071</v>
      </c>
      <c r="F977" s="1" t="s">
        <v>19</v>
      </c>
      <c r="G977" s="1" t="n">
        <v>7</v>
      </c>
      <c r="H977" s="6" t="str">
        <f aca="false">IF(G977&gt;=30,"Large",IF(G977&lt;=15,"Small","Medium"))</f>
        <v>Small</v>
      </c>
      <c r="I977" s="6" t="n">
        <f aca="false">VLOOKUP(G977,$A$3:$B$12,1)</f>
        <v>6</v>
      </c>
      <c r="J977" s="1" t="n">
        <v>883.23</v>
      </c>
      <c r="K977" s="6" t="n">
        <f aca="false">IF(I977 &gt;31,0.01,0)</f>
        <v>0</v>
      </c>
      <c r="L977" s="7" t="n">
        <f aca="false">J977-(J977*K977)</f>
        <v>883.23</v>
      </c>
      <c r="M977" s="6" t="n">
        <f aca="false">IF(I977&gt;31,J977-O977,J977)</f>
        <v>883.23</v>
      </c>
      <c r="N977" s="1" t="s">
        <v>13</v>
      </c>
      <c r="O977" s="1" t="n">
        <v>58.64</v>
      </c>
      <c r="P977" s="1" t="n">
        <f aca="false">IF(N977="Delivery Truck",J977-O977,J977)</f>
        <v>824.59</v>
      </c>
    </row>
    <row r="978" customFormat="false" ht="13.8" hidden="false" customHeight="false" outlineLevel="0" collapsed="false">
      <c r="D978" s="1" t="n">
        <v>58658</v>
      </c>
      <c r="E978" s="5" t="n">
        <v>41071</v>
      </c>
      <c r="F978" s="1" t="s">
        <v>19</v>
      </c>
      <c r="G978" s="1" t="n">
        <v>41</v>
      </c>
      <c r="H978" s="6" t="str">
        <f aca="false">IF(G978&gt;=30,"Large",IF(G978&lt;=15,"Small","Medium"))</f>
        <v>Large</v>
      </c>
      <c r="I978" s="6" t="n">
        <f aca="false">VLOOKUP(G978,$A$3:$B$12,1)</f>
        <v>41</v>
      </c>
      <c r="J978" s="1" t="n">
        <v>917.25</v>
      </c>
      <c r="K978" s="6" t="n">
        <f aca="false">IF(I978 &gt;31,0.01,0)</f>
        <v>0.01</v>
      </c>
      <c r="L978" s="7" t="n">
        <f aca="false">J978-(J978*K978)</f>
        <v>908.0775</v>
      </c>
      <c r="M978" s="6" t="n">
        <f aca="false">IF(I978&gt;31,J978-O978,J978)</f>
        <v>910.75</v>
      </c>
      <c r="N978" s="1" t="s">
        <v>16</v>
      </c>
      <c r="O978" s="1" t="n">
        <v>6.5</v>
      </c>
      <c r="P978" s="1" t="n">
        <f aca="false">IF(N978="Delivery Truck",J978-O978,J978)</f>
        <v>917.25</v>
      </c>
    </row>
    <row r="979" customFormat="false" ht="13.8" hidden="false" customHeight="false" outlineLevel="0" collapsed="false">
      <c r="D979" s="1" t="n">
        <v>44839</v>
      </c>
      <c r="E979" s="5" t="n">
        <v>41071</v>
      </c>
      <c r="F979" s="1" t="s">
        <v>23</v>
      </c>
      <c r="G979" s="1" t="n">
        <v>27</v>
      </c>
      <c r="H979" s="6" t="str">
        <f aca="false">IF(G979&gt;=30,"Large",IF(G979&lt;=15,"Small","Medium"))</f>
        <v>Medium</v>
      </c>
      <c r="I979" s="6" t="n">
        <f aca="false">VLOOKUP(G979,$A$3:$B$12,1)</f>
        <v>26</v>
      </c>
      <c r="J979" s="1" t="n">
        <v>899.97</v>
      </c>
      <c r="K979" s="6" t="n">
        <f aca="false">IF(I979 &gt;31,0.01,0)</f>
        <v>0</v>
      </c>
      <c r="L979" s="7" t="n">
        <f aca="false">J979-(J979*K979)</f>
        <v>899.97</v>
      </c>
      <c r="M979" s="6" t="n">
        <f aca="false">IF(I979&gt;31,J979-O979,J979)</f>
        <v>899.97</v>
      </c>
      <c r="N979" s="1" t="s">
        <v>21</v>
      </c>
      <c r="O979" s="1" t="n">
        <v>19.99</v>
      </c>
      <c r="P979" s="1" t="n">
        <f aca="false">IF(N979="Delivery Truck",J979-O979,J979)</f>
        <v>899.97</v>
      </c>
    </row>
    <row r="980" customFormat="false" ht="13.8" hidden="false" customHeight="false" outlineLevel="0" collapsed="false">
      <c r="D980" s="1" t="n">
        <v>28901</v>
      </c>
      <c r="E980" s="5" t="n">
        <v>41071</v>
      </c>
      <c r="F980" s="1" t="s">
        <v>34</v>
      </c>
      <c r="G980" s="1" t="n">
        <v>23</v>
      </c>
      <c r="H980" s="6" t="str">
        <f aca="false">IF(G980&gt;=30,"Large",IF(G980&lt;=15,"Small","Medium"))</f>
        <v>Medium</v>
      </c>
      <c r="I980" s="6" t="n">
        <f aca="false">VLOOKUP(G980,$A$3:$B$12,1)</f>
        <v>21</v>
      </c>
      <c r="J980" s="1" t="n">
        <v>871.32</v>
      </c>
      <c r="K980" s="6" t="n">
        <f aca="false">IF(I980 &gt;31,0.01,0)</f>
        <v>0</v>
      </c>
      <c r="L980" s="7" t="n">
        <f aca="false">J980-(J980*K980)</f>
        <v>871.32</v>
      </c>
      <c r="M980" s="6" t="n">
        <f aca="false">IF(I980&gt;31,J980-O980,J980)</f>
        <v>871.32</v>
      </c>
      <c r="N980" s="1" t="s">
        <v>16</v>
      </c>
      <c r="O980" s="1" t="n">
        <v>5.86</v>
      </c>
      <c r="P980" s="1" t="n">
        <f aca="false">IF(N980="Delivery Truck",J980-O980,J980)</f>
        <v>871.32</v>
      </c>
    </row>
    <row r="981" customFormat="false" ht="13.8" hidden="false" customHeight="false" outlineLevel="0" collapsed="false">
      <c r="D981" s="1" t="n">
        <v>12551</v>
      </c>
      <c r="E981" s="5" t="n">
        <v>41071</v>
      </c>
      <c r="F981" s="1" t="s">
        <v>15</v>
      </c>
      <c r="G981" s="1" t="n">
        <v>46</v>
      </c>
      <c r="H981" s="6" t="str">
        <f aca="false">IF(G981&gt;=30,"Large",IF(G981&lt;=15,"Small","Medium"))</f>
        <v>Large</v>
      </c>
      <c r="I981" s="6" t="n">
        <f aca="false">VLOOKUP(G981,$A$3:$B$12,1)</f>
        <v>46</v>
      </c>
      <c r="J981" s="1" t="n">
        <v>5023.2535</v>
      </c>
      <c r="K981" s="6" t="n">
        <f aca="false">IF(I981 &gt;31,0.01,0)</f>
        <v>0.01</v>
      </c>
      <c r="L981" s="7" t="n">
        <f aca="false">J981-(J981*K981)</f>
        <v>4973.020965</v>
      </c>
      <c r="M981" s="6" t="n">
        <f aca="false">IF(I981&gt;31,J981-O981,J981)</f>
        <v>5017.9935</v>
      </c>
      <c r="N981" s="1" t="s">
        <v>16</v>
      </c>
      <c r="O981" s="1" t="n">
        <v>5.26</v>
      </c>
      <c r="P981" s="1" t="n">
        <f aca="false">IF(N981="Delivery Truck",J981-O981,J981)</f>
        <v>5023.2535</v>
      </c>
    </row>
    <row r="982" customFormat="false" ht="13.8" hidden="false" customHeight="false" outlineLevel="0" collapsed="false">
      <c r="D982" s="1" t="n">
        <v>26853</v>
      </c>
      <c r="E982" s="5" t="n">
        <v>41072</v>
      </c>
      <c r="F982" s="1" t="s">
        <v>15</v>
      </c>
      <c r="G982" s="1" t="n">
        <v>21</v>
      </c>
      <c r="H982" s="6" t="str">
        <f aca="false">IF(G982&gt;=30,"Large",IF(G982&lt;=15,"Small","Medium"))</f>
        <v>Medium</v>
      </c>
      <c r="I982" s="6" t="n">
        <f aca="false">VLOOKUP(G982,$A$3:$B$12,1)</f>
        <v>21</v>
      </c>
      <c r="J982" s="1" t="n">
        <v>64.44</v>
      </c>
      <c r="K982" s="6" t="n">
        <f aca="false">IF(I982 &gt;31,0.01,0)</f>
        <v>0</v>
      </c>
      <c r="L982" s="7" t="n">
        <f aca="false">J982-(J982*K982)</f>
        <v>64.44</v>
      </c>
      <c r="M982" s="6" t="n">
        <f aca="false">IF(I982&gt;31,J982-O982,J982)</f>
        <v>64.44</v>
      </c>
      <c r="N982" s="1" t="s">
        <v>16</v>
      </c>
      <c r="O982" s="1" t="n">
        <v>6.35</v>
      </c>
      <c r="P982" s="1" t="n">
        <f aca="false">IF(N982="Delivery Truck",J982-O982,J982)</f>
        <v>64.44</v>
      </c>
    </row>
    <row r="983" customFormat="false" ht="13.8" hidden="false" customHeight="false" outlineLevel="0" collapsed="false">
      <c r="D983" s="1" t="n">
        <v>10823</v>
      </c>
      <c r="E983" s="5" t="n">
        <v>41072</v>
      </c>
      <c r="F983" s="1" t="s">
        <v>15</v>
      </c>
      <c r="G983" s="1" t="n">
        <v>3</v>
      </c>
      <c r="H983" s="6" t="str">
        <f aca="false">IF(G983&gt;=30,"Large",IF(G983&lt;=15,"Small","Medium"))</f>
        <v>Small</v>
      </c>
      <c r="I983" s="6" t="n">
        <f aca="false">VLOOKUP(G983,$A$3:$B$12,1)</f>
        <v>1</v>
      </c>
      <c r="J983" s="1" t="n">
        <v>133.9</v>
      </c>
      <c r="K983" s="6" t="n">
        <f aca="false">IF(I983 &gt;31,0.01,0)</f>
        <v>0</v>
      </c>
      <c r="L983" s="7" t="n">
        <f aca="false">J983-(J983*K983)</f>
        <v>133.9</v>
      </c>
      <c r="M983" s="6" t="n">
        <f aca="false">IF(I983&gt;31,J983-O983,J983)</f>
        <v>133.9</v>
      </c>
      <c r="N983" s="1" t="s">
        <v>16</v>
      </c>
      <c r="O983" s="1" t="n">
        <v>2.99</v>
      </c>
      <c r="P983" s="1" t="n">
        <f aca="false">IF(N983="Delivery Truck",J983-O983,J983)</f>
        <v>133.9</v>
      </c>
    </row>
    <row r="984" customFormat="false" ht="13.8" hidden="false" customHeight="false" outlineLevel="0" collapsed="false">
      <c r="D984" s="1" t="n">
        <v>26274</v>
      </c>
      <c r="E984" s="5" t="n">
        <v>41072</v>
      </c>
      <c r="F984" s="1" t="s">
        <v>30</v>
      </c>
      <c r="G984" s="1" t="n">
        <v>41</v>
      </c>
      <c r="H984" s="6" t="str">
        <f aca="false">IF(G984&gt;=30,"Large",IF(G984&lt;=15,"Small","Medium"))</f>
        <v>Large</v>
      </c>
      <c r="I984" s="6" t="n">
        <f aca="false">VLOOKUP(G984,$A$3:$B$12,1)</f>
        <v>41</v>
      </c>
      <c r="J984" s="1" t="n">
        <v>377.83</v>
      </c>
      <c r="K984" s="6" t="n">
        <f aca="false">IF(I984 &gt;31,0.01,0)</f>
        <v>0.01</v>
      </c>
      <c r="L984" s="7" t="n">
        <f aca="false">J984-(J984*K984)</f>
        <v>374.0517</v>
      </c>
      <c r="M984" s="6" t="n">
        <f aca="false">IF(I984&gt;31,J984-O984,J984)</f>
        <v>375.68</v>
      </c>
      <c r="N984" s="1" t="s">
        <v>16</v>
      </c>
      <c r="O984" s="1" t="n">
        <v>2.15</v>
      </c>
      <c r="P984" s="1" t="n">
        <f aca="false">IF(N984="Delivery Truck",J984-O984,J984)</f>
        <v>377.83</v>
      </c>
    </row>
    <row r="985" customFormat="false" ht="13.8" hidden="false" customHeight="false" outlineLevel="0" collapsed="false">
      <c r="D985" s="1" t="n">
        <v>6535</v>
      </c>
      <c r="E985" s="5" t="n">
        <v>41072</v>
      </c>
      <c r="F985" s="1" t="s">
        <v>23</v>
      </c>
      <c r="G985" s="1" t="n">
        <v>11</v>
      </c>
      <c r="H985" s="6" t="str">
        <f aca="false">IF(G985&gt;=30,"Large",IF(G985&lt;=15,"Small","Medium"))</f>
        <v>Small</v>
      </c>
      <c r="I985" s="6" t="n">
        <f aca="false">VLOOKUP(G985,$A$3:$B$12,1)</f>
        <v>11</v>
      </c>
      <c r="J985" s="1" t="n">
        <v>312.36</v>
      </c>
      <c r="K985" s="6" t="n">
        <f aca="false">IF(I985 &gt;31,0.01,0)</f>
        <v>0</v>
      </c>
      <c r="L985" s="7" t="n">
        <f aca="false">J985-(J985*K985)</f>
        <v>312.36</v>
      </c>
      <c r="M985" s="6" t="n">
        <f aca="false">IF(I985&gt;31,J985-O985,J985)</f>
        <v>312.36</v>
      </c>
      <c r="N985" s="1" t="s">
        <v>21</v>
      </c>
      <c r="O985" s="1" t="n">
        <v>8.99</v>
      </c>
      <c r="P985" s="1" t="n">
        <f aca="false">IF(N985="Delivery Truck",J985-O985,J985)</f>
        <v>312.36</v>
      </c>
    </row>
    <row r="986" customFormat="false" ht="13.8" hidden="false" customHeight="false" outlineLevel="0" collapsed="false">
      <c r="D986" s="1" t="n">
        <v>17507</v>
      </c>
      <c r="E986" s="5" t="n">
        <v>41072</v>
      </c>
      <c r="F986" s="1" t="s">
        <v>19</v>
      </c>
      <c r="G986" s="1" t="n">
        <v>27</v>
      </c>
      <c r="H986" s="6" t="str">
        <f aca="false">IF(G986&gt;=30,"Large",IF(G986&lt;=15,"Small","Medium"))</f>
        <v>Medium</v>
      </c>
      <c r="I986" s="6" t="n">
        <f aca="false">VLOOKUP(G986,$A$3:$B$12,1)</f>
        <v>26</v>
      </c>
      <c r="J986" s="1" t="n">
        <v>399.76</v>
      </c>
      <c r="K986" s="6" t="n">
        <f aca="false">IF(I986 &gt;31,0.01,0)</f>
        <v>0</v>
      </c>
      <c r="L986" s="7" t="n">
        <f aca="false">J986-(J986*K986)</f>
        <v>399.76</v>
      </c>
      <c r="M986" s="6" t="n">
        <f aca="false">IF(I986&gt;31,J986-O986,J986)</f>
        <v>399.76</v>
      </c>
      <c r="N986" s="1" t="s">
        <v>16</v>
      </c>
      <c r="O986" s="1" t="n">
        <v>3.5</v>
      </c>
      <c r="P986" s="1" t="n">
        <f aca="false">IF(N986="Delivery Truck",J986-O986,J986)</f>
        <v>399.76</v>
      </c>
    </row>
    <row r="987" customFormat="false" ht="13.8" hidden="false" customHeight="false" outlineLevel="0" collapsed="false">
      <c r="D987" s="1" t="n">
        <v>17507</v>
      </c>
      <c r="E987" s="5" t="n">
        <v>41072</v>
      </c>
      <c r="F987" s="1" t="s">
        <v>19</v>
      </c>
      <c r="G987" s="1" t="n">
        <v>22</v>
      </c>
      <c r="H987" s="6" t="str">
        <f aca="false">IF(G987&gt;=30,"Large",IF(G987&lt;=15,"Small","Medium"))</f>
        <v>Medium</v>
      </c>
      <c r="I987" s="6" t="n">
        <f aca="false">VLOOKUP(G987,$A$3:$B$12,1)</f>
        <v>21</v>
      </c>
      <c r="J987" s="1" t="n">
        <v>5393.27</v>
      </c>
      <c r="K987" s="6" t="n">
        <f aca="false">IF(I987 &gt;31,0.01,0)</f>
        <v>0</v>
      </c>
      <c r="L987" s="7" t="n">
        <f aca="false">J987-(J987*K987)</f>
        <v>5393.27</v>
      </c>
      <c r="M987" s="6" t="n">
        <f aca="false">IF(I987&gt;31,J987-O987,J987)</f>
        <v>5393.27</v>
      </c>
      <c r="N987" s="1" t="s">
        <v>13</v>
      </c>
      <c r="O987" s="1" t="n">
        <v>28.06</v>
      </c>
      <c r="P987" s="1" t="n">
        <f aca="false">IF(N987="Delivery Truck",J987-O987,J987)</f>
        <v>5365.21</v>
      </c>
    </row>
    <row r="988" customFormat="false" ht="13.8" hidden="false" customHeight="false" outlineLevel="0" collapsed="false">
      <c r="D988" s="1" t="n">
        <v>9573</v>
      </c>
      <c r="E988" s="5" t="n">
        <v>41073</v>
      </c>
      <c r="F988" s="1" t="s">
        <v>19</v>
      </c>
      <c r="G988" s="1" t="n">
        <v>41</v>
      </c>
      <c r="H988" s="6" t="str">
        <f aca="false">IF(G988&gt;=30,"Large",IF(G988&lt;=15,"Small","Medium"))</f>
        <v>Large</v>
      </c>
      <c r="I988" s="6" t="n">
        <f aca="false">VLOOKUP(G988,$A$3:$B$12,1)</f>
        <v>41</v>
      </c>
      <c r="J988" s="1" t="n">
        <v>133.23</v>
      </c>
      <c r="K988" s="6" t="n">
        <f aca="false">IF(I988 &gt;31,0.01,0)</f>
        <v>0.01</v>
      </c>
      <c r="L988" s="7" t="n">
        <f aca="false">J988-(J988*K988)</f>
        <v>131.8977</v>
      </c>
      <c r="M988" s="6" t="n">
        <f aca="false">IF(I988&gt;31,J988-O988,J988)</f>
        <v>131.31</v>
      </c>
      <c r="N988" s="1" t="s">
        <v>16</v>
      </c>
      <c r="O988" s="1" t="n">
        <v>1.92</v>
      </c>
      <c r="P988" s="1" t="n">
        <f aca="false">IF(N988="Delivery Truck",J988-O988,J988)</f>
        <v>133.23</v>
      </c>
    </row>
    <row r="989" customFormat="false" ht="13.8" hidden="false" customHeight="false" outlineLevel="0" collapsed="false">
      <c r="D989" s="1" t="n">
        <v>48868</v>
      </c>
      <c r="E989" s="5" t="n">
        <v>41073</v>
      </c>
      <c r="F989" s="1" t="s">
        <v>30</v>
      </c>
      <c r="G989" s="1" t="n">
        <v>43</v>
      </c>
      <c r="H989" s="6" t="str">
        <f aca="false">IF(G989&gt;=30,"Large",IF(G989&lt;=15,"Small","Medium"))</f>
        <v>Large</v>
      </c>
      <c r="I989" s="6" t="n">
        <f aca="false">VLOOKUP(G989,$A$3:$B$12,1)</f>
        <v>41</v>
      </c>
      <c r="J989" s="1" t="n">
        <v>6861.8545</v>
      </c>
      <c r="K989" s="6" t="n">
        <f aca="false">IF(I989 &gt;31,0.01,0)</f>
        <v>0.01</v>
      </c>
      <c r="L989" s="7" t="n">
        <f aca="false">J989-(J989*K989)</f>
        <v>6793.235955</v>
      </c>
      <c r="M989" s="6" t="n">
        <f aca="false">IF(I989&gt;31,J989-O989,J989)</f>
        <v>6857.8645</v>
      </c>
      <c r="N989" s="1" t="s">
        <v>16</v>
      </c>
      <c r="O989" s="1" t="n">
        <v>3.99</v>
      </c>
      <c r="P989" s="1" t="n">
        <f aca="false">IF(N989="Delivery Truck",J989-O989,J989)</f>
        <v>6861.8545</v>
      </c>
    </row>
    <row r="990" customFormat="false" ht="13.8" hidden="false" customHeight="false" outlineLevel="0" collapsed="false">
      <c r="D990" s="1" t="n">
        <v>9573</v>
      </c>
      <c r="E990" s="5" t="n">
        <v>41073</v>
      </c>
      <c r="F990" s="1" t="s">
        <v>19</v>
      </c>
      <c r="G990" s="1" t="n">
        <v>21</v>
      </c>
      <c r="H990" s="6" t="str">
        <f aca="false">IF(G990&gt;=30,"Large",IF(G990&lt;=15,"Small","Medium"))</f>
        <v>Medium</v>
      </c>
      <c r="I990" s="6" t="n">
        <f aca="false">VLOOKUP(G990,$A$3:$B$12,1)</f>
        <v>21</v>
      </c>
      <c r="J990" s="1" t="n">
        <v>146.25</v>
      </c>
      <c r="K990" s="6" t="n">
        <f aca="false">IF(I990 &gt;31,0.01,0)</f>
        <v>0</v>
      </c>
      <c r="L990" s="7" t="n">
        <f aca="false">J990-(J990*K990)</f>
        <v>146.25</v>
      </c>
      <c r="M990" s="6" t="n">
        <f aca="false">IF(I990&gt;31,J990-O990,J990)</f>
        <v>146.25</v>
      </c>
      <c r="N990" s="1" t="s">
        <v>21</v>
      </c>
      <c r="O990" s="1" t="n">
        <v>1.02</v>
      </c>
      <c r="P990" s="1" t="n">
        <f aca="false">IF(N990="Delivery Truck",J990-O990,J990)</f>
        <v>146.25</v>
      </c>
    </row>
    <row r="991" customFormat="false" ht="13.8" hidden="false" customHeight="false" outlineLevel="0" collapsed="false">
      <c r="D991" s="1" t="n">
        <v>43815</v>
      </c>
      <c r="E991" s="5" t="n">
        <v>41073</v>
      </c>
      <c r="F991" s="1" t="s">
        <v>30</v>
      </c>
      <c r="G991" s="1" t="n">
        <v>40</v>
      </c>
      <c r="H991" s="6" t="str">
        <f aca="false">IF(G991&gt;=30,"Large",IF(G991&lt;=15,"Small","Medium"))</f>
        <v>Large</v>
      </c>
      <c r="I991" s="6" t="n">
        <f aca="false">VLOOKUP(G991,$A$3:$B$12,1)</f>
        <v>36</v>
      </c>
      <c r="J991" s="1" t="n">
        <v>635.59</v>
      </c>
      <c r="K991" s="6" t="n">
        <f aca="false">IF(I991 &gt;31,0.01,0)</f>
        <v>0.01</v>
      </c>
      <c r="L991" s="7" t="n">
        <f aca="false">J991-(J991*K991)</f>
        <v>629.2341</v>
      </c>
      <c r="M991" s="6" t="n">
        <f aca="false">IF(I991&gt;31,J991-O991,J991)</f>
        <v>632.6</v>
      </c>
      <c r="N991" s="1" t="s">
        <v>16</v>
      </c>
      <c r="O991" s="1" t="n">
        <v>2.99</v>
      </c>
      <c r="P991" s="1" t="n">
        <f aca="false">IF(N991="Delivery Truck",J991-O991,J991)</f>
        <v>635.59</v>
      </c>
    </row>
    <row r="992" customFormat="false" ht="13.8" hidden="false" customHeight="false" outlineLevel="0" collapsed="false">
      <c r="D992" s="1" t="n">
        <v>43815</v>
      </c>
      <c r="E992" s="5" t="n">
        <v>41073</v>
      </c>
      <c r="F992" s="1" t="s">
        <v>30</v>
      </c>
      <c r="G992" s="1" t="n">
        <v>22</v>
      </c>
      <c r="H992" s="6" t="str">
        <f aca="false">IF(G992&gt;=30,"Large",IF(G992&lt;=15,"Small","Medium"))</f>
        <v>Medium</v>
      </c>
      <c r="I992" s="6" t="n">
        <f aca="false">VLOOKUP(G992,$A$3:$B$12,1)</f>
        <v>21</v>
      </c>
      <c r="J992" s="1" t="n">
        <v>1251.4</v>
      </c>
      <c r="K992" s="6" t="n">
        <f aca="false">IF(I992 &gt;31,0.01,0)</f>
        <v>0</v>
      </c>
      <c r="L992" s="7" t="n">
        <f aca="false">J992-(J992*K992)</f>
        <v>1251.4</v>
      </c>
      <c r="M992" s="6" t="n">
        <f aca="false">IF(I992&gt;31,J992-O992,J992)</f>
        <v>1251.4</v>
      </c>
      <c r="N992" s="1" t="s">
        <v>16</v>
      </c>
      <c r="O992" s="1" t="n">
        <v>6.79</v>
      </c>
      <c r="P992" s="1" t="n">
        <f aca="false">IF(N992="Delivery Truck",J992-O992,J992)</f>
        <v>1251.4</v>
      </c>
    </row>
    <row r="993" customFormat="false" ht="13.8" hidden="false" customHeight="false" outlineLevel="0" collapsed="false">
      <c r="D993" s="1" t="n">
        <v>43815</v>
      </c>
      <c r="E993" s="5" t="n">
        <v>41073</v>
      </c>
      <c r="F993" s="1" t="s">
        <v>30</v>
      </c>
      <c r="G993" s="1" t="n">
        <v>45</v>
      </c>
      <c r="H993" s="6" t="str">
        <f aca="false">IF(G993&gt;=30,"Large",IF(G993&lt;=15,"Small","Medium"))</f>
        <v>Large</v>
      </c>
      <c r="I993" s="6" t="n">
        <f aca="false">VLOOKUP(G993,$A$3:$B$12,1)</f>
        <v>41</v>
      </c>
      <c r="J993" s="1" t="n">
        <v>3577.81</v>
      </c>
      <c r="K993" s="6" t="n">
        <f aca="false">IF(I993 &gt;31,0.01,0)</f>
        <v>0.01</v>
      </c>
      <c r="L993" s="7" t="n">
        <f aca="false">J993-(J993*K993)</f>
        <v>3542.0319</v>
      </c>
      <c r="M993" s="6" t="n">
        <f aca="false">IF(I993&gt;31,J993-O993,J993)</f>
        <v>3542.81</v>
      </c>
      <c r="N993" s="1" t="s">
        <v>16</v>
      </c>
      <c r="O993" s="1" t="n">
        <v>35</v>
      </c>
      <c r="P993" s="1" t="n">
        <f aca="false">IF(N993="Delivery Truck",J993-O993,J993)</f>
        <v>3577.81</v>
      </c>
    </row>
    <row r="994" customFormat="false" ht="13.8" hidden="false" customHeight="false" outlineLevel="0" collapsed="false">
      <c r="D994" s="1" t="n">
        <v>48868</v>
      </c>
      <c r="E994" s="5" t="n">
        <v>41073</v>
      </c>
      <c r="F994" s="1" t="s">
        <v>30</v>
      </c>
      <c r="G994" s="1" t="n">
        <v>47</v>
      </c>
      <c r="H994" s="6" t="str">
        <f aca="false">IF(G994&gt;=30,"Large",IF(G994&lt;=15,"Small","Medium"))</f>
        <v>Large</v>
      </c>
      <c r="I994" s="6" t="n">
        <f aca="false">VLOOKUP(G994,$A$3:$B$12,1)</f>
        <v>46</v>
      </c>
      <c r="J994" s="1" t="n">
        <v>7647.97</v>
      </c>
      <c r="K994" s="6" t="n">
        <f aca="false">IF(I994 &gt;31,0.01,0)</f>
        <v>0.01</v>
      </c>
      <c r="L994" s="7" t="n">
        <f aca="false">J994-(J994*K994)</f>
        <v>7571.4903</v>
      </c>
      <c r="M994" s="6" t="n">
        <f aca="false">IF(I994&gt;31,J994-O994,J994)</f>
        <v>7612.97</v>
      </c>
      <c r="N994" s="1" t="s">
        <v>21</v>
      </c>
      <c r="O994" s="1" t="n">
        <v>35</v>
      </c>
      <c r="P994" s="1" t="n">
        <f aca="false">IF(N994="Delivery Truck",J994-O994,J994)</f>
        <v>7647.97</v>
      </c>
    </row>
    <row r="995" customFormat="false" ht="13.8" hidden="false" customHeight="false" outlineLevel="0" collapsed="false">
      <c r="D995" s="1" t="n">
        <v>43045</v>
      </c>
      <c r="E995" s="5" t="n">
        <v>41074</v>
      </c>
      <c r="F995" s="1" t="s">
        <v>19</v>
      </c>
      <c r="G995" s="1" t="n">
        <v>12</v>
      </c>
      <c r="H995" s="6" t="str">
        <f aca="false">IF(G995&gt;=30,"Large",IF(G995&lt;=15,"Small","Medium"))</f>
        <v>Small</v>
      </c>
      <c r="I995" s="6" t="n">
        <f aca="false">VLOOKUP(G995,$A$3:$B$12,1)</f>
        <v>11</v>
      </c>
      <c r="J995" s="1" t="n">
        <v>418.44</v>
      </c>
      <c r="K995" s="6" t="n">
        <f aca="false">IF(I995 &gt;31,0.01,0)</f>
        <v>0</v>
      </c>
      <c r="L995" s="7" t="n">
        <f aca="false">J995-(J995*K995)</f>
        <v>418.44</v>
      </c>
      <c r="M995" s="6" t="n">
        <f aca="false">IF(I995&gt;31,J995-O995,J995)</f>
        <v>418.44</v>
      </c>
      <c r="N995" s="1" t="s">
        <v>13</v>
      </c>
      <c r="O995" s="1" t="n">
        <v>45.51</v>
      </c>
      <c r="P995" s="1" t="n">
        <f aca="false">IF(N995="Delivery Truck",J995-O995,J995)</f>
        <v>372.93</v>
      </c>
    </row>
    <row r="996" customFormat="false" ht="13.8" hidden="false" customHeight="false" outlineLevel="0" collapsed="false">
      <c r="D996" s="1" t="n">
        <v>14241</v>
      </c>
      <c r="E996" s="5" t="n">
        <v>41074</v>
      </c>
      <c r="F996" s="1" t="s">
        <v>23</v>
      </c>
      <c r="G996" s="1" t="n">
        <v>22</v>
      </c>
      <c r="H996" s="6" t="str">
        <f aca="false">IF(G996&gt;=30,"Large",IF(G996&lt;=15,"Small","Medium"))</f>
        <v>Medium</v>
      </c>
      <c r="I996" s="6" t="n">
        <f aca="false">VLOOKUP(G996,$A$3:$B$12,1)</f>
        <v>21</v>
      </c>
      <c r="J996" s="1" t="n">
        <v>263.63</v>
      </c>
      <c r="K996" s="6" t="n">
        <f aca="false">IF(I996 &gt;31,0.01,0)</f>
        <v>0</v>
      </c>
      <c r="L996" s="7" t="n">
        <f aca="false">J996-(J996*K996)</f>
        <v>263.63</v>
      </c>
      <c r="M996" s="6" t="n">
        <f aca="false">IF(I996&gt;31,J996-O996,J996)</f>
        <v>263.63</v>
      </c>
      <c r="N996" s="1" t="s">
        <v>16</v>
      </c>
      <c r="O996" s="1" t="n">
        <v>2.36</v>
      </c>
      <c r="P996" s="1" t="n">
        <f aca="false">IF(N996="Delivery Truck",J996-O996,J996)</f>
        <v>263.63</v>
      </c>
    </row>
    <row r="997" customFormat="false" ht="13.8" hidden="false" customHeight="false" outlineLevel="0" collapsed="false">
      <c r="D997" s="1" t="n">
        <v>28899</v>
      </c>
      <c r="E997" s="5" t="n">
        <v>41074</v>
      </c>
      <c r="F997" s="1" t="s">
        <v>15</v>
      </c>
      <c r="G997" s="1" t="n">
        <v>27</v>
      </c>
      <c r="H997" s="6" t="str">
        <f aca="false">IF(G997&gt;=30,"Large",IF(G997&lt;=15,"Small","Medium"))</f>
        <v>Medium</v>
      </c>
      <c r="I997" s="6" t="n">
        <f aca="false">VLOOKUP(G997,$A$3:$B$12,1)</f>
        <v>26</v>
      </c>
      <c r="J997" s="1" t="n">
        <v>4488.2635</v>
      </c>
      <c r="K997" s="6" t="n">
        <f aca="false">IF(I997 &gt;31,0.01,0)</f>
        <v>0</v>
      </c>
      <c r="L997" s="7" t="n">
        <f aca="false">J997-(J997*K997)</f>
        <v>4488.2635</v>
      </c>
      <c r="M997" s="6" t="n">
        <f aca="false">IF(I997&gt;31,J997-O997,J997)</f>
        <v>4488.2635</v>
      </c>
      <c r="N997" s="1" t="s">
        <v>16</v>
      </c>
      <c r="O997" s="1" t="n">
        <v>5</v>
      </c>
      <c r="P997" s="1" t="n">
        <f aca="false">IF(N997="Delivery Truck",J997-O997,J997)</f>
        <v>4488.2635</v>
      </c>
    </row>
    <row r="998" customFormat="false" ht="13.8" hidden="false" customHeight="false" outlineLevel="0" collapsed="false">
      <c r="D998" s="1" t="n">
        <v>43045</v>
      </c>
      <c r="E998" s="5" t="n">
        <v>41074</v>
      </c>
      <c r="F998" s="1" t="s">
        <v>19</v>
      </c>
      <c r="G998" s="1" t="n">
        <v>47</v>
      </c>
      <c r="H998" s="6" t="str">
        <f aca="false">IF(G998&gt;=30,"Large",IF(G998&lt;=15,"Small","Medium"))</f>
        <v>Large</v>
      </c>
      <c r="I998" s="6" t="n">
        <f aca="false">VLOOKUP(G998,$A$3:$B$12,1)</f>
        <v>46</v>
      </c>
      <c r="J998" s="1" t="n">
        <v>5301.2</v>
      </c>
      <c r="K998" s="6" t="n">
        <f aca="false">IF(I998 &gt;31,0.01,0)</f>
        <v>0.01</v>
      </c>
      <c r="L998" s="7" t="n">
        <f aca="false">J998-(J998*K998)</f>
        <v>5248.188</v>
      </c>
      <c r="M998" s="6" t="n">
        <f aca="false">IF(I998&gt;31,J998-O998,J998)</f>
        <v>5291.08</v>
      </c>
      <c r="N998" s="1" t="s">
        <v>16</v>
      </c>
      <c r="O998" s="1" t="n">
        <v>10.12</v>
      </c>
      <c r="P998" s="1" t="n">
        <f aca="false">IF(N998="Delivery Truck",J998-O998,J998)</f>
        <v>5301.2</v>
      </c>
    </row>
    <row r="999" customFormat="false" ht="13.8" hidden="false" customHeight="false" outlineLevel="0" collapsed="false">
      <c r="D999" s="1" t="n">
        <v>6183</v>
      </c>
      <c r="E999" s="5" t="n">
        <v>41075</v>
      </c>
      <c r="F999" s="1" t="s">
        <v>19</v>
      </c>
      <c r="G999" s="1" t="n">
        <v>41</v>
      </c>
      <c r="H999" s="6" t="str">
        <f aca="false">IF(G999&gt;=30,"Large",IF(G999&lt;=15,"Small","Medium"))</f>
        <v>Large</v>
      </c>
      <c r="I999" s="6" t="n">
        <f aca="false">VLOOKUP(G999,$A$3:$B$12,1)</f>
        <v>41</v>
      </c>
      <c r="J999" s="1" t="n">
        <v>1991.93</v>
      </c>
      <c r="K999" s="6" t="n">
        <f aca="false">IF(I999 &gt;31,0.01,0)</f>
        <v>0.01</v>
      </c>
      <c r="L999" s="7" t="n">
        <f aca="false">J999-(J999*K999)</f>
        <v>1972.0107</v>
      </c>
      <c r="M999" s="6" t="n">
        <f aca="false">IF(I999&gt;31,J999-O999,J999)</f>
        <v>1986.07</v>
      </c>
      <c r="N999" s="1" t="s">
        <v>16</v>
      </c>
      <c r="O999" s="1" t="n">
        <v>5.86</v>
      </c>
      <c r="P999" s="1" t="n">
        <f aca="false">IF(N999="Delivery Truck",J999-O999,J999)</f>
        <v>1991.93</v>
      </c>
    </row>
    <row r="1000" customFormat="false" ht="13.8" hidden="false" customHeight="false" outlineLevel="0" collapsed="false">
      <c r="D1000" s="1" t="n">
        <v>16897</v>
      </c>
      <c r="E1000" s="5" t="n">
        <v>41075</v>
      </c>
      <c r="F1000" s="1" t="s">
        <v>30</v>
      </c>
      <c r="G1000" s="1" t="n">
        <v>1</v>
      </c>
      <c r="H1000" s="6" t="str">
        <f aca="false">IF(G1000&gt;=30,"Large",IF(G1000&lt;=15,"Small","Medium"))</f>
        <v>Small</v>
      </c>
      <c r="I1000" s="6" t="n">
        <f aca="false">VLOOKUP(G1000,$A$3:$B$12,1)</f>
        <v>1</v>
      </c>
      <c r="J1000" s="1" t="n">
        <v>379.8</v>
      </c>
      <c r="K1000" s="6" t="n">
        <f aca="false">IF(I1000 &gt;31,0.01,0)</f>
        <v>0</v>
      </c>
      <c r="L1000" s="7" t="n">
        <f aca="false">J1000-(J1000*K1000)</f>
        <v>379.8</v>
      </c>
      <c r="M1000" s="6" t="n">
        <f aca="false">IF(I1000&gt;31,J1000-O1000,J1000)</f>
        <v>379.8</v>
      </c>
      <c r="N1000" s="1" t="s">
        <v>13</v>
      </c>
      <c r="O1000" s="1" t="n">
        <v>58.95</v>
      </c>
      <c r="P1000" s="1" t="n">
        <f aca="false">IF(N1000="Delivery Truck",J1000-O1000,J1000)</f>
        <v>320.85</v>
      </c>
    </row>
    <row r="1001" customFormat="false" ht="13.8" hidden="false" customHeight="false" outlineLevel="0" collapsed="false">
      <c r="D1001" s="1" t="n">
        <v>13383</v>
      </c>
      <c r="E1001" s="5" t="n">
        <v>41075</v>
      </c>
      <c r="F1001" s="1" t="s">
        <v>30</v>
      </c>
      <c r="G1001" s="1" t="n">
        <v>35</v>
      </c>
      <c r="H1001" s="6" t="str">
        <f aca="false">IF(G1001&gt;=30,"Large",IF(G1001&lt;=15,"Small","Medium"))</f>
        <v>Large</v>
      </c>
      <c r="I1001" s="6" t="n">
        <f aca="false">VLOOKUP(G1001,$A$3:$B$12,1)</f>
        <v>31</v>
      </c>
      <c r="J1001" s="1" t="n">
        <v>750.03</v>
      </c>
      <c r="K1001" s="6" t="n">
        <f aca="false">IF(I1001 &gt;31,0.01,0)</f>
        <v>0</v>
      </c>
      <c r="L1001" s="7" t="n">
        <f aca="false">J1001-(J1001*K1001)</f>
        <v>750.03</v>
      </c>
      <c r="M1001" s="6" t="n">
        <f aca="false">IF(I1001&gt;31,J1001-O1001,J1001)</f>
        <v>750.03</v>
      </c>
      <c r="N1001" s="1" t="s">
        <v>16</v>
      </c>
      <c r="O1001" s="1" t="n">
        <v>35</v>
      </c>
      <c r="P1001" s="1" t="n">
        <f aca="false">IF(N1001="Delivery Truck",J1001-O1001,J1001)</f>
        <v>750.03</v>
      </c>
    </row>
    <row r="1002" customFormat="false" ht="13.8" hidden="false" customHeight="false" outlineLevel="0" collapsed="false">
      <c r="D1002" s="1" t="n">
        <v>16897</v>
      </c>
      <c r="E1002" s="5" t="n">
        <v>41075</v>
      </c>
      <c r="F1002" s="1" t="s">
        <v>30</v>
      </c>
      <c r="G1002" s="1" t="n">
        <v>48</v>
      </c>
      <c r="H1002" s="6" t="str">
        <f aca="false">IF(G1002&gt;=30,"Large",IF(G1002&lt;=15,"Small","Medium"))</f>
        <v>Large</v>
      </c>
      <c r="I1002" s="6" t="n">
        <f aca="false">VLOOKUP(G1002,$A$3:$B$12,1)</f>
        <v>46</v>
      </c>
      <c r="J1002" s="1" t="n">
        <v>107.7</v>
      </c>
      <c r="K1002" s="6" t="n">
        <f aca="false">IF(I1002 &gt;31,0.01,0)</f>
        <v>0.01</v>
      </c>
      <c r="L1002" s="7" t="n">
        <f aca="false">J1002-(J1002*K1002)</f>
        <v>106.623</v>
      </c>
      <c r="M1002" s="6" t="n">
        <f aca="false">IF(I1002&gt;31,J1002-O1002,J1002)</f>
        <v>106.7</v>
      </c>
      <c r="N1002" s="1" t="s">
        <v>16</v>
      </c>
      <c r="O1002" s="1" t="n">
        <v>1</v>
      </c>
      <c r="P1002" s="1" t="n">
        <f aca="false">IF(N1002="Delivery Truck",J1002-O1002,J1002)</f>
        <v>107.7</v>
      </c>
    </row>
    <row r="1003" customFormat="false" ht="13.8" hidden="false" customHeight="false" outlineLevel="0" collapsed="false">
      <c r="D1003" s="1" t="n">
        <v>19972</v>
      </c>
      <c r="E1003" s="5" t="n">
        <v>41076</v>
      </c>
      <c r="F1003" s="1" t="s">
        <v>23</v>
      </c>
      <c r="G1003" s="1" t="n">
        <v>6</v>
      </c>
      <c r="H1003" s="6" t="str">
        <f aca="false">IF(G1003&gt;=30,"Large",IF(G1003&lt;=15,"Small","Medium"))</f>
        <v>Small</v>
      </c>
      <c r="I1003" s="6" t="n">
        <f aca="false">VLOOKUP(G1003,$A$3:$B$12,1)</f>
        <v>6</v>
      </c>
      <c r="J1003" s="1" t="n">
        <v>97.86</v>
      </c>
      <c r="K1003" s="6" t="n">
        <f aca="false">IF(I1003 &gt;31,0.01,0)</f>
        <v>0</v>
      </c>
      <c r="L1003" s="7" t="n">
        <f aca="false">J1003-(J1003*K1003)</f>
        <v>97.86</v>
      </c>
      <c r="M1003" s="6" t="n">
        <f aca="false">IF(I1003&gt;31,J1003-O1003,J1003)</f>
        <v>97.86</v>
      </c>
      <c r="N1003" s="1" t="s">
        <v>16</v>
      </c>
      <c r="O1003" s="1" t="n">
        <v>8.99</v>
      </c>
      <c r="P1003" s="1" t="n">
        <f aca="false">IF(N1003="Delivery Truck",J1003-O1003,J1003)</f>
        <v>97.86</v>
      </c>
    </row>
    <row r="1004" customFormat="false" ht="13.8" hidden="false" customHeight="false" outlineLevel="0" collapsed="false">
      <c r="D1004" s="1" t="n">
        <v>29893</v>
      </c>
      <c r="E1004" s="5" t="n">
        <v>41076</v>
      </c>
      <c r="F1004" s="1" t="s">
        <v>19</v>
      </c>
      <c r="G1004" s="1" t="n">
        <v>24</v>
      </c>
      <c r="H1004" s="6" t="str">
        <f aca="false">IF(G1004&gt;=30,"Large",IF(G1004&lt;=15,"Small","Medium"))</f>
        <v>Medium</v>
      </c>
      <c r="I1004" s="6" t="n">
        <f aca="false">VLOOKUP(G1004,$A$3:$B$12,1)</f>
        <v>21</v>
      </c>
      <c r="J1004" s="1" t="n">
        <v>5452.9</v>
      </c>
      <c r="K1004" s="6" t="n">
        <f aca="false">IF(I1004 &gt;31,0.01,0)</f>
        <v>0</v>
      </c>
      <c r="L1004" s="7" t="n">
        <f aca="false">J1004-(J1004*K1004)</f>
        <v>5452.9</v>
      </c>
      <c r="M1004" s="6" t="n">
        <f aca="false">IF(I1004&gt;31,J1004-O1004,J1004)</f>
        <v>5452.9</v>
      </c>
      <c r="N1004" s="1" t="s">
        <v>13</v>
      </c>
      <c r="O1004" s="1" t="n">
        <v>28.66</v>
      </c>
      <c r="P1004" s="1" t="n">
        <f aca="false">IF(N1004="Delivery Truck",J1004-O1004,J1004)</f>
        <v>5424.24</v>
      </c>
    </row>
    <row r="1005" customFormat="false" ht="13.8" hidden="false" customHeight="false" outlineLevel="0" collapsed="false">
      <c r="D1005" s="1" t="n">
        <v>53698</v>
      </c>
      <c r="E1005" s="5" t="n">
        <v>41076</v>
      </c>
      <c r="F1005" s="1" t="s">
        <v>19</v>
      </c>
      <c r="G1005" s="1" t="n">
        <v>10</v>
      </c>
      <c r="H1005" s="6" t="str">
        <f aca="false">IF(G1005&gt;=30,"Large",IF(G1005&lt;=15,"Small","Medium"))</f>
        <v>Small</v>
      </c>
      <c r="I1005" s="6" t="n">
        <f aca="false">VLOOKUP(G1005,$A$3:$B$12,1)</f>
        <v>6</v>
      </c>
      <c r="J1005" s="1" t="n">
        <v>55.33</v>
      </c>
      <c r="K1005" s="6" t="n">
        <f aca="false">IF(I1005 &gt;31,0.01,0)</f>
        <v>0</v>
      </c>
      <c r="L1005" s="7" t="n">
        <f aca="false">J1005-(J1005*K1005)</f>
        <v>55.33</v>
      </c>
      <c r="M1005" s="6" t="n">
        <f aca="false">IF(I1005&gt;31,J1005-O1005,J1005)</f>
        <v>55.33</v>
      </c>
      <c r="N1005" s="1" t="s">
        <v>21</v>
      </c>
      <c r="O1005" s="1" t="n">
        <v>0.71</v>
      </c>
      <c r="P1005" s="1" t="n">
        <f aca="false">IF(N1005="Delivery Truck",J1005-O1005,J1005)</f>
        <v>55.33</v>
      </c>
    </row>
    <row r="1006" customFormat="false" ht="13.8" hidden="false" customHeight="false" outlineLevel="0" collapsed="false">
      <c r="D1006" s="1" t="n">
        <v>1346</v>
      </c>
      <c r="E1006" s="5" t="n">
        <v>41077</v>
      </c>
      <c r="F1006" s="1" t="s">
        <v>34</v>
      </c>
      <c r="G1006" s="1" t="n">
        <v>48</v>
      </c>
      <c r="H1006" s="6" t="str">
        <f aca="false">IF(G1006&gt;=30,"Large",IF(G1006&lt;=15,"Small","Medium"))</f>
        <v>Large</v>
      </c>
      <c r="I1006" s="6" t="n">
        <f aca="false">VLOOKUP(G1006,$A$3:$B$12,1)</f>
        <v>46</v>
      </c>
      <c r="J1006" s="1" t="n">
        <v>4789.89</v>
      </c>
      <c r="K1006" s="6" t="n">
        <f aca="false">IF(I1006 &gt;31,0.01,0)</f>
        <v>0.01</v>
      </c>
      <c r="L1006" s="7" t="n">
        <f aca="false">J1006-(J1006*K1006)</f>
        <v>4741.9911</v>
      </c>
      <c r="M1006" s="6" t="n">
        <f aca="false">IF(I1006&gt;31,J1006-O1006,J1006)</f>
        <v>4763.67</v>
      </c>
      <c r="N1006" s="1" t="s">
        <v>13</v>
      </c>
      <c r="O1006" s="1" t="n">
        <v>26.22</v>
      </c>
      <c r="P1006" s="1" t="n">
        <f aca="false">IF(N1006="Delivery Truck",J1006-O1006,J1006)</f>
        <v>4763.67</v>
      </c>
    </row>
    <row r="1007" customFormat="false" ht="13.8" hidden="false" customHeight="false" outlineLevel="0" collapsed="false">
      <c r="D1007" s="1" t="n">
        <v>30147</v>
      </c>
      <c r="E1007" s="5" t="n">
        <v>41077</v>
      </c>
      <c r="F1007" s="1" t="s">
        <v>30</v>
      </c>
      <c r="G1007" s="1" t="n">
        <v>37</v>
      </c>
      <c r="H1007" s="6" t="str">
        <f aca="false">IF(G1007&gt;=30,"Large",IF(G1007&lt;=15,"Small","Medium"))</f>
        <v>Large</v>
      </c>
      <c r="I1007" s="6" t="n">
        <f aca="false">VLOOKUP(G1007,$A$3:$B$12,1)</f>
        <v>36</v>
      </c>
      <c r="J1007" s="1" t="n">
        <v>740.14</v>
      </c>
      <c r="K1007" s="6" t="n">
        <f aca="false">IF(I1007 &gt;31,0.01,0)</f>
        <v>0.01</v>
      </c>
      <c r="L1007" s="7" t="n">
        <f aca="false">J1007-(J1007*K1007)</f>
        <v>732.7386</v>
      </c>
      <c r="M1007" s="6" t="n">
        <f aca="false">IF(I1007&gt;31,J1007-O1007,J1007)</f>
        <v>729.65</v>
      </c>
      <c r="N1007" s="1" t="s">
        <v>16</v>
      </c>
      <c r="O1007" s="1" t="n">
        <v>10.49</v>
      </c>
      <c r="P1007" s="1" t="n">
        <f aca="false">IF(N1007="Delivery Truck",J1007-O1007,J1007)</f>
        <v>740.14</v>
      </c>
    </row>
    <row r="1008" customFormat="false" ht="13.8" hidden="false" customHeight="false" outlineLevel="0" collapsed="false">
      <c r="D1008" s="1" t="n">
        <v>43488</v>
      </c>
      <c r="E1008" s="5" t="n">
        <v>41078</v>
      </c>
      <c r="F1008" s="1" t="s">
        <v>23</v>
      </c>
      <c r="G1008" s="1" t="n">
        <v>46</v>
      </c>
      <c r="H1008" s="6" t="str">
        <f aca="false">IF(G1008&gt;=30,"Large",IF(G1008&lt;=15,"Small","Medium"))</f>
        <v>Large</v>
      </c>
      <c r="I1008" s="6" t="n">
        <f aca="false">VLOOKUP(G1008,$A$3:$B$12,1)</f>
        <v>46</v>
      </c>
      <c r="J1008" s="1" t="n">
        <v>2116.2</v>
      </c>
      <c r="K1008" s="6" t="n">
        <f aca="false">IF(I1008 &gt;31,0.01,0)</f>
        <v>0.01</v>
      </c>
      <c r="L1008" s="7" t="n">
        <f aca="false">J1008-(J1008*K1008)</f>
        <v>2095.038</v>
      </c>
      <c r="M1008" s="6" t="n">
        <f aca="false">IF(I1008&gt;31,J1008-O1008,J1008)</f>
        <v>2111.7</v>
      </c>
      <c r="N1008" s="1" t="s">
        <v>16</v>
      </c>
      <c r="O1008" s="1" t="n">
        <v>4.5</v>
      </c>
      <c r="P1008" s="1" t="n">
        <f aca="false">IF(N1008="Delivery Truck",J1008-O1008,J1008)</f>
        <v>2116.2</v>
      </c>
    </row>
    <row r="1009" customFormat="false" ht="13.8" hidden="false" customHeight="false" outlineLevel="0" collapsed="false">
      <c r="D1009" s="1" t="n">
        <v>43488</v>
      </c>
      <c r="E1009" s="5" t="n">
        <v>41078</v>
      </c>
      <c r="F1009" s="1" t="s">
        <v>23</v>
      </c>
      <c r="G1009" s="1" t="n">
        <v>3</v>
      </c>
      <c r="H1009" s="6" t="str">
        <f aca="false">IF(G1009&gt;=30,"Large",IF(G1009&lt;=15,"Small","Medium"))</f>
        <v>Small</v>
      </c>
      <c r="I1009" s="6" t="n">
        <f aca="false">VLOOKUP(G1009,$A$3:$B$12,1)</f>
        <v>1</v>
      </c>
      <c r="J1009" s="1" t="n">
        <v>1294.35</v>
      </c>
      <c r="K1009" s="6" t="n">
        <f aca="false">IF(I1009 &gt;31,0.01,0)</f>
        <v>0</v>
      </c>
      <c r="L1009" s="7" t="n">
        <f aca="false">J1009-(J1009*K1009)</f>
        <v>1294.35</v>
      </c>
      <c r="M1009" s="6" t="n">
        <f aca="false">IF(I1009&gt;31,J1009-O1009,J1009)</f>
        <v>1294.35</v>
      </c>
      <c r="N1009" s="1" t="s">
        <v>16</v>
      </c>
      <c r="O1009" s="1" t="n">
        <v>24.49</v>
      </c>
      <c r="P1009" s="1" t="n">
        <f aca="false">IF(N1009="Delivery Truck",J1009-O1009,J1009)</f>
        <v>1294.35</v>
      </c>
    </row>
    <row r="1010" customFormat="false" ht="13.8" hidden="false" customHeight="false" outlineLevel="0" collapsed="false">
      <c r="D1010" s="1" t="n">
        <v>43488</v>
      </c>
      <c r="E1010" s="5" t="n">
        <v>41078</v>
      </c>
      <c r="F1010" s="1" t="s">
        <v>23</v>
      </c>
      <c r="G1010" s="1" t="n">
        <v>46</v>
      </c>
      <c r="H1010" s="6" t="str">
        <f aca="false">IF(G1010&gt;=30,"Large",IF(G1010&lt;=15,"Small","Medium"))</f>
        <v>Large</v>
      </c>
      <c r="I1010" s="6" t="n">
        <f aca="false">VLOOKUP(G1010,$A$3:$B$12,1)</f>
        <v>46</v>
      </c>
      <c r="J1010" s="1" t="n">
        <v>766.36</v>
      </c>
      <c r="K1010" s="6" t="n">
        <f aca="false">IF(I1010 &gt;31,0.01,0)</f>
        <v>0.01</v>
      </c>
      <c r="L1010" s="7" t="n">
        <f aca="false">J1010-(J1010*K1010)</f>
        <v>758.6964</v>
      </c>
      <c r="M1010" s="6" t="n">
        <f aca="false">IF(I1010&gt;31,J1010-O1010,J1010)</f>
        <v>764.97</v>
      </c>
      <c r="N1010" s="1" t="s">
        <v>16</v>
      </c>
      <c r="O1010" s="1" t="n">
        <v>1.39</v>
      </c>
      <c r="P1010" s="1" t="n">
        <f aca="false">IF(N1010="Delivery Truck",J1010-O1010,J1010)</f>
        <v>766.36</v>
      </c>
    </row>
    <row r="1011" customFormat="false" ht="13.8" hidden="false" customHeight="false" outlineLevel="0" collapsed="false">
      <c r="D1011" s="1" t="n">
        <v>43488</v>
      </c>
      <c r="E1011" s="5" t="n">
        <v>41078</v>
      </c>
      <c r="F1011" s="1" t="s">
        <v>23</v>
      </c>
      <c r="G1011" s="1" t="n">
        <v>13</v>
      </c>
      <c r="H1011" s="6" t="str">
        <f aca="false">IF(G1011&gt;=30,"Large",IF(G1011&lt;=15,"Small","Medium"))</f>
        <v>Small</v>
      </c>
      <c r="I1011" s="6" t="n">
        <f aca="false">VLOOKUP(G1011,$A$3:$B$12,1)</f>
        <v>11</v>
      </c>
      <c r="J1011" s="1" t="n">
        <v>192.44</v>
      </c>
      <c r="K1011" s="6" t="n">
        <f aca="false">IF(I1011 &gt;31,0.01,0)</f>
        <v>0</v>
      </c>
      <c r="L1011" s="7" t="n">
        <f aca="false">J1011-(J1011*K1011)</f>
        <v>192.44</v>
      </c>
      <c r="M1011" s="6" t="n">
        <f aca="false">IF(I1011&gt;31,J1011-O1011,J1011)</f>
        <v>192.44</v>
      </c>
      <c r="N1011" s="1" t="s">
        <v>16</v>
      </c>
      <c r="O1011" s="1" t="n">
        <v>6.46</v>
      </c>
      <c r="P1011" s="1" t="n">
        <f aca="false">IF(N1011="Delivery Truck",J1011-O1011,J1011)</f>
        <v>192.44</v>
      </c>
    </row>
    <row r="1012" customFormat="false" ht="13.8" hidden="false" customHeight="false" outlineLevel="0" collapsed="false">
      <c r="D1012" s="1" t="n">
        <v>59680</v>
      </c>
      <c r="E1012" s="5" t="n">
        <v>41078</v>
      </c>
      <c r="F1012" s="1" t="s">
        <v>23</v>
      </c>
      <c r="G1012" s="1" t="n">
        <v>15</v>
      </c>
      <c r="H1012" s="6" t="str">
        <f aca="false">IF(G1012&gt;=30,"Large",IF(G1012&lt;=15,"Small","Medium"))</f>
        <v>Small</v>
      </c>
      <c r="I1012" s="6" t="n">
        <f aca="false">VLOOKUP(G1012,$A$3:$B$12,1)</f>
        <v>11</v>
      </c>
      <c r="J1012" s="1" t="n">
        <v>17.77</v>
      </c>
      <c r="K1012" s="6" t="n">
        <f aca="false">IF(I1012 &gt;31,0.01,0)</f>
        <v>0</v>
      </c>
      <c r="L1012" s="7" t="n">
        <f aca="false">J1012-(J1012*K1012)</f>
        <v>17.77</v>
      </c>
      <c r="M1012" s="6" t="n">
        <f aca="false">IF(I1012&gt;31,J1012-O1012,J1012)</f>
        <v>17.77</v>
      </c>
      <c r="N1012" s="1" t="s">
        <v>16</v>
      </c>
      <c r="O1012" s="1" t="n">
        <v>2.96</v>
      </c>
      <c r="P1012" s="1" t="n">
        <f aca="false">IF(N1012="Delivery Truck",J1012-O1012,J1012)</f>
        <v>17.77</v>
      </c>
    </row>
    <row r="1013" customFormat="false" ht="13.8" hidden="false" customHeight="false" outlineLevel="0" collapsed="false">
      <c r="D1013" s="1" t="n">
        <v>43488</v>
      </c>
      <c r="E1013" s="5" t="n">
        <v>41078</v>
      </c>
      <c r="F1013" s="1" t="s">
        <v>23</v>
      </c>
      <c r="G1013" s="1" t="n">
        <v>28</v>
      </c>
      <c r="H1013" s="6" t="str">
        <f aca="false">IF(G1013&gt;=30,"Large",IF(G1013&lt;=15,"Small","Medium"))</f>
        <v>Medium</v>
      </c>
      <c r="I1013" s="6" t="n">
        <f aca="false">VLOOKUP(G1013,$A$3:$B$12,1)</f>
        <v>26</v>
      </c>
      <c r="J1013" s="1" t="n">
        <v>547.32</v>
      </c>
      <c r="K1013" s="6" t="n">
        <f aca="false">IF(I1013 &gt;31,0.01,0)</f>
        <v>0</v>
      </c>
      <c r="L1013" s="7" t="n">
        <f aca="false">J1013-(J1013*K1013)</f>
        <v>547.32</v>
      </c>
      <c r="M1013" s="6" t="n">
        <f aca="false">IF(I1013&gt;31,J1013-O1013,J1013)</f>
        <v>547.32</v>
      </c>
      <c r="N1013" s="1" t="s">
        <v>16</v>
      </c>
      <c r="O1013" s="1" t="n">
        <v>6.67</v>
      </c>
      <c r="P1013" s="1" t="n">
        <f aca="false">IF(N1013="Delivery Truck",J1013-O1013,J1013)</f>
        <v>547.32</v>
      </c>
    </row>
    <row r="1014" customFormat="false" ht="13.8" hidden="false" customHeight="false" outlineLevel="0" collapsed="false">
      <c r="D1014" s="1" t="n">
        <v>26407</v>
      </c>
      <c r="E1014" s="5" t="n">
        <v>41079</v>
      </c>
      <c r="F1014" s="1" t="s">
        <v>23</v>
      </c>
      <c r="G1014" s="1" t="n">
        <v>16</v>
      </c>
      <c r="H1014" s="6" t="str">
        <f aca="false">IF(G1014&gt;=30,"Large",IF(G1014&lt;=15,"Small","Medium"))</f>
        <v>Medium</v>
      </c>
      <c r="I1014" s="6" t="n">
        <f aca="false">VLOOKUP(G1014,$A$3:$B$12,1)</f>
        <v>16</v>
      </c>
      <c r="J1014" s="1" t="n">
        <v>1985.6935</v>
      </c>
      <c r="K1014" s="6" t="n">
        <f aca="false">IF(I1014 &gt;31,0.01,0)</f>
        <v>0</v>
      </c>
      <c r="L1014" s="7" t="n">
        <f aca="false">J1014-(J1014*K1014)</f>
        <v>1985.6935</v>
      </c>
      <c r="M1014" s="6" t="n">
        <f aca="false">IF(I1014&gt;31,J1014-O1014,J1014)</f>
        <v>1985.6935</v>
      </c>
      <c r="N1014" s="1" t="s">
        <v>16</v>
      </c>
      <c r="O1014" s="1" t="n">
        <v>8.99</v>
      </c>
      <c r="P1014" s="1" t="n">
        <f aca="false">IF(N1014="Delivery Truck",J1014-O1014,J1014)</f>
        <v>1985.6935</v>
      </c>
    </row>
    <row r="1015" customFormat="false" ht="13.8" hidden="false" customHeight="false" outlineLevel="0" collapsed="false">
      <c r="D1015" s="1" t="n">
        <v>33222</v>
      </c>
      <c r="E1015" s="5" t="n">
        <v>41079</v>
      </c>
      <c r="F1015" s="1" t="s">
        <v>19</v>
      </c>
      <c r="G1015" s="1" t="n">
        <v>48</v>
      </c>
      <c r="H1015" s="6" t="str">
        <f aca="false">IF(G1015&gt;=30,"Large",IF(G1015&lt;=15,"Small","Medium"))</f>
        <v>Large</v>
      </c>
      <c r="I1015" s="6" t="n">
        <f aca="false">VLOOKUP(G1015,$A$3:$B$12,1)</f>
        <v>46</v>
      </c>
      <c r="J1015" s="1" t="n">
        <v>145.66</v>
      </c>
      <c r="K1015" s="6" t="n">
        <f aca="false">IF(I1015 &gt;31,0.01,0)</f>
        <v>0.01</v>
      </c>
      <c r="L1015" s="7" t="n">
        <f aca="false">J1015-(J1015*K1015)</f>
        <v>144.2034</v>
      </c>
      <c r="M1015" s="6" t="n">
        <f aca="false">IF(I1015&gt;31,J1015-O1015,J1015)</f>
        <v>144.96</v>
      </c>
      <c r="N1015" s="1" t="s">
        <v>16</v>
      </c>
      <c r="O1015" s="1" t="n">
        <v>0.7</v>
      </c>
      <c r="P1015" s="1" t="n">
        <f aca="false">IF(N1015="Delivery Truck",J1015-O1015,J1015)</f>
        <v>145.66</v>
      </c>
    </row>
    <row r="1016" customFormat="false" ht="13.8" hidden="false" customHeight="false" outlineLevel="0" collapsed="false">
      <c r="D1016" s="1" t="n">
        <v>33222</v>
      </c>
      <c r="E1016" s="5" t="n">
        <v>41079</v>
      </c>
      <c r="F1016" s="1" t="s">
        <v>19</v>
      </c>
      <c r="G1016" s="1" t="n">
        <v>30</v>
      </c>
      <c r="H1016" s="6" t="str">
        <f aca="false">IF(G1016&gt;=30,"Large",IF(G1016&lt;=15,"Small","Medium"))</f>
        <v>Large</v>
      </c>
      <c r="I1016" s="6" t="n">
        <f aca="false">VLOOKUP(G1016,$A$3:$B$12,1)</f>
        <v>26</v>
      </c>
      <c r="J1016" s="1" t="n">
        <v>1676.46</v>
      </c>
      <c r="K1016" s="6" t="n">
        <f aca="false">IF(I1016 &gt;31,0.01,0)</f>
        <v>0</v>
      </c>
      <c r="L1016" s="7" t="n">
        <f aca="false">J1016-(J1016*K1016)</f>
        <v>1676.46</v>
      </c>
      <c r="M1016" s="6" t="n">
        <f aca="false">IF(I1016&gt;31,J1016-O1016,J1016)</f>
        <v>1676.46</v>
      </c>
      <c r="N1016" s="1" t="s">
        <v>13</v>
      </c>
      <c r="O1016" s="1" t="n">
        <v>30</v>
      </c>
      <c r="P1016" s="1" t="n">
        <f aca="false">IF(N1016="Delivery Truck",J1016-O1016,J1016)</f>
        <v>1646.46</v>
      </c>
    </row>
    <row r="1017" customFormat="false" ht="13.8" hidden="false" customHeight="false" outlineLevel="0" collapsed="false">
      <c r="D1017" s="1" t="n">
        <v>26407</v>
      </c>
      <c r="E1017" s="5" t="n">
        <v>41079</v>
      </c>
      <c r="F1017" s="1" t="s">
        <v>23</v>
      </c>
      <c r="G1017" s="1" t="n">
        <v>34</v>
      </c>
      <c r="H1017" s="6" t="str">
        <f aca="false">IF(G1017&gt;=30,"Large",IF(G1017&lt;=15,"Small","Medium"))</f>
        <v>Large</v>
      </c>
      <c r="I1017" s="6" t="n">
        <f aca="false">VLOOKUP(G1017,$A$3:$B$12,1)</f>
        <v>31</v>
      </c>
      <c r="J1017" s="1" t="n">
        <v>9522.12</v>
      </c>
      <c r="K1017" s="6" t="n">
        <f aca="false">IF(I1017 &gt;31,0.01,0)</f>
        <v>0</v>
      </c>
      <c r="L1017" s="7" t="n">
        <f aca="false">J1017-(J1017*K1017)</f>
        <v>9522.12</v>
      </c>
      <c r="M1017" s="6" t="n">
        <f aca="false">IF(I1017&gt;31,J1017-O1017,J1017)</f>
        <v>9522.12</v>
      </c>
      <c r="N1017" s="1" t="s">
        <v>16</v>
      </c>
      <c r="O1017" s="1" t="n">
        <v>35</v>
      </c>
      <c r="P1017" s="1" t="n">
        <f aca="false">IF(N1017="Delivery Truck",J1017-O1017,J1017)</f>
        <v>9522.12</v>
      </c>
    </row>
    <row r="1018" customFormat="false" ht="13.8" hidden="false" customHeight="false" outlineLevel="0" collapsed="false">
      <c r="D1018" s="1" t="n">
        <v>6885</v>
      </c>
      <c r="E1018" s="5" t="n">
        <v>41079</v>
      </c>
      <c r="F1018" s="1" t="s">
        <v>15</v>
      </c>
      <c r="G1018" s="1" t="n">
        <v>4</v>
      </c>
      <c r="H1018" s="6" t="str">
        <f aca="false">IF(G1018&gt;=30,"Large",IF(G1018&lt;=15,"Small","Medium"))</f>
        <v>Small</v>
      </c>
      <c r="I1018" s="6" t="n">
        <f aca="false">VLOOKUP(G1018,$A$3:$B$12,1)</f>
        <v>1</v>
      </c>
      <c r="J1018" s="1" t="n">
        <v>481.27</v>
      </c>
      <c r="K1018" s="6" t="n">
        <f aca="false">IF(I1018 &gt;31,0.01,0)</f>
        <v>0</v>
      </c>
      <c r="L1018" s="7" t="n">
        <f aca="false">J1018-(J1018*K1018)</f>
        <v>481.27</v>
      </c>
      <c r="M1018" s="6" t="n">
        <f aca="false">IF(I1018&gt;31,J1018-O1018,J1018)</f>
        <v>481.27</v>
      </c>
      <c r="N1018" s="1" t="s">
        <v>13</v>
      </c>
      <c r="O1018" s="1" t="n">
        <v>30</v>
      </c>
      <c r="P1018" s="1" t="n">
        <f aca="false">IF(N1018="Delivery Truck",J1018-O1018,J1018)</f>
        <v>451.27</v>
      </c>
    </row>
    <row r="1019" customFormat="false" ht="13.8" hidden="false" customHeight="false" outlineLevel="0" collapsed="false">
      <c r="D1019" s="1" t="n">
        <v>33222</v>
      </c>
      <c r="E1019" s="5" t="n">
        <v>41079</v>
      </c>
      <c r="F1019" s="1" t="s">
        <v>19</v>
      </c>
      <c r="G1019" s="1" t="n">
        <v>18</v>
      </c>
      <c r="H1019" s="6" t="str">
        <f aca="false">IF(G1019&gt;=30,"Large",IF(G1019&lt;=15,"Small","Medium"))</f>
        <v>Medium</v>
      </c>
      <c r="I1019" s="6" t="n">
        <f aca="false">VLOOKUP(G1019,$A$3:$B$12,1)</f>
        <v>16</v>
      </c>
      <c r="J1019" s="1" t="n">
        <v>420.76</v>
      </c>
      <c r="K1019" s="6" t="n">
        <f aca="false">IF(I1019 &gt;31,0.01,0)</f>
        <v>0</v>
      </c>
      <c r="L1019" s="7" t="n">
        <f aca="false">J1019-(J1019*K1019)</f>
        <v>420.76</v>
      </c>
      <c r="M1019" s="6" t="n">
        <f aca="false">IF(I1019&gt;31,J1019-O1019,J1019)</f>
        <v>420.76</v>
      </c>
      <c r="N1019" s="1" t="s">
        <v>16</v>
      </c>
      <c r="O1019" s="1" t="n">
        <v>15.1</v>
      </c>
      <c r="P1019" s="1" t="n">
        <f aca="false">IF(N1019="Delivery Truck",J1019-O1019,J1019)</f>
        <v>420.76</v>
      </c>
    </row>
    <row r="1020" customFormat="false" ht="13.8" hidden="false" customHeight="false" outlineLevel="0" collapsed="false">
      <c r="D1020" s="1" t="n">
        <v>33541</v>
      </c>
      <c r="E1020" s="5" t="n">
        <v>41079</v>
      </c>
      <c r="F1020" s="1" t="s">
        <v>23</v>
      </c>
      <c r="G1020" s="1" t="n">
        <v>43</v>
      </c>
      <c r="H1020" s="6" t="str">
        <f aca="false">IF(G1020&gt;=30,"Large",IF(G1020&lt;=15,"Small","Medium"))</f>
        <v>Large</v>
      </c>
      <c r="I1020" s="6" t="n">
        <f aca="false">VLOOKUP(G1020,$A$3:$B$12,1)</f>
        <v>41</v>
      </c>
      <c r="J1020" s="1" t="n">
        <v>512.78</v>
      </c>
      <c r="K1020" s="6" t="n">
        <f aca="false">IF(I1020 &gt;31,0.01,0)</f>
        <v>0.01</v>
      </c>
      <c r="L1020" s="7" t="n">
        <f aca="false">J1020-(J1020*K1020)</f>
        <v>507.6522</v>
      </c>
      <c r="M1020" s="6" t="n">
        <f aca="false">IF(I1020&gt;31,J1020-O1020,J1020)</f>
        <v>506.76</v>
      </c>
      <c r="N1020" s="1" t="s">
        <v>16</v>
      </c>
      <c r="O1020" s="1" t="n">
        <v>6.02</v>
      </c>
      <c r="P1020" s="1" t="n">
        <f aca="false">IF(N1020="Delivery Truck",J1020-O1020,J1020)</f>
        <v>512.78</v>
      </c>
    </row>
    <row r="1021" customFormat="false" ht="13.8" hidden="false" customHeight="false" outlineLevel="0" collapsed="false">
      <c r="D1021" s="1" t="n">
        <v>46497</v>
      </c>
      <c r="E1021" s="5" t="n">
        <v>41079</v>
      </c>
      <c r="F1021" s="1" t="s">
        <v>34</v>
      </c>
      <c r="G1021" s="1" t="n">
        <v>30</v>
      </c>
      <c r="H1021" s="6" t="str">
        <f aca="false">IF(G1021&gt;=30,"Large",IF(G1021&lt;=15,"Small","Medium"))</f>
        <v>Large</v>
      </c>
      <c r="I1021" s="6" t="n">
        <f aca="false">VLOOKUP(G1021,$A$3:$B$12,1)</f>
        <v>26</v>
      </c>
      <c r="J1021" s="1" t="n">
        <v>630.54</v>
      </c>
      <c r="K1021" s="6" t="n">
        <f aca="false">IF(I1021 &gt;31,0.01,0)</f>
        <v>0</v>
      </c>
      <c r="L1021" s="7" t="n">
        <f aca="false">J1021-(J1021*K1021)</f>
        <v>630.54</v>
      </c>
      <c r="M1021" s="6" t="n">
        <f aca="false">IF(I1021&gt;31,J1021-O1021,J1021)</f>
        <v>630.54</v>
      </c>
      <c r="N1021" s="1" t="s">
        <v>16</v>
      </c>
      <c r="O1021" s="1" t="n">
        <v>8.99</v>
      </c>
      <c r="P1021" s="1" t="n">
        <f aca="false">IF(N1021="Delivery Truck",J1021-O1021,J1021)</f>
        <v>630.54</v>
      </c>
    </row>
    <row r="1022" customFormat="false" ht="13.8" hidden="false" customHeight="false" outlineLevel="0" collapsed="false">
      <c r="D1022" s="1" t="n">
        <v>6885</v>
      </c>
      <c r="E1022" s="5" t="n">
        <v>41079</v>
      </c>
      <c r="F1022" s="1" t="s">
        <v>15</v>
      </c>
      <c r="G1022" s="1" t="n">
        <v>40</v>
      </c>
      <c r="H1022" s="6" t="str">
        <f aca="false">IF(G1022&gt;=30,"Large",IF(G1022&lt;=15,"Small","Medium"))</f>
        <v>Large</v>
      </c>
      <c r="I1022" s="6" t="n">
        <f aca="false">VLOOKUP(G1022,$A$3:$B$12,1)</f>
        <v>36</v>
      </c>
      <c r="J1022" s="1" t="n">
        <v>879.54</v>
      </c>
      <c r="K1022" s="6" t="n">
        <f aca="false">IF(I1022 &gt;31,0.01,0)</f>
        <v>0.01</v>
      </c>
      <c r="L1022" s="7" t="n">
        <f aca="false">J1022-(J1022*K1022)</f>
        <v>870.7446</v>
      </c>
      <c r="M1022" s="6" t="n">
        <f aca="false">IF(I1022&gt;31,J1022-O1022,J1022)</f>
        <v>873.24</v>
      </c>
      <c r="N1022" s="1" t="s">
        <v>16</v>
      </c>
      <c r="O1022" s="1" t="n">
        <v>6.3</v>
      </c>
      <c r="P1022" s="1" t="n">
        <f aca="false">IF(N1022="Delivery Truck",J1022-O1022,J1022)</f>
        <v>879.54</v>
      </c>
    </row>
    <row r="1023" customFormat="false" ht="13.8" hidden="false" customHeight="false" outlineLevel="0" collapsed="false">
      <c r="D1023" s="1" t="n">
        <v>967</v>
      </c>
      <c r="E1023" s="5" t="n">
        <v>41080</v>
      </c>
      <c r="F1023" s="1" t="s">
        <v>19</v>
      </c>
      <c r="G1023" s="1" t="n">
        <v>48</v>
      </c>
      <c r="H1023" s="6" t="str">
        <f aca="false">IF(G1023&gt;=30,"Large",IF(G1023&lt;=15,"Small","Medium"))</f>
        <v>Large</v>
      </c>
      <c r="I1023" s="6" t="n">
        <f aca="false">VLOOKUP(G1023,$A$3:$B$12,1)</f>
        <v>46</v>
      </c>
      <c r="J1023" s="1" t="n">
        <v>11278.18</v>
      </c>
      <c r="K1023" s="6" t="n">
        <f aca="false">IF(I1023 &gt;31,0.01,0)</f>
        <v>0.01</v>
      </c>
      <c r="L1023" s="7" t="n">
        <f aca="false">J1023-(J1023*K1023)</f>
        <v>11165.3982</v>
      </c>
      <c r="M1023" s="6" t="n">
        <f aca="false">IF(I1023&gt;31,J1023-O1023,J1023)</f>
        <v>11245.7</v>
      </c>
      <c r="N1023" s="1" t="s">
        <v>13</v>
      </c>
      <c r="O1023" s="1" t="n">
        <v>32.48</v>
      </c>
      <c r="P1023" s="1" t="n">
        <f aca="false">IF(N1023="Delivery Truck",J1023-O1023,J1023)</f>
        <v>11245.7</v>
      </c>
    </row>
    <row r="1024" customFormat="false" ht="13.8" hidden="false" customHeight="false" outlineLevel="0" collapsed="false">
      <c r="D1024" s="1" t="n">
        <v>967</v>
      </c>
      <c r="E1024" s="5" t="n">
        <v>41080</v>
      </c>
      <c r="F1024" s="1" t="s">
        <v>19</v>
      </c>
      <c r="G1024" s="1" t="n">
        <v>42</v>
      </c>
      <c r="H1024" s="6" t="str">
        <f aca="false">IF(G1024&gt;=30,"Large",IF(G1024&lt;=15,"Small","Medium"))</f>
        <v>Large</v>
      </c>
      <c r="I1024" s="6" t="n">
        <f aca="false">VLOOKUP(G1024,$A$3:$B$12,1)</f>
        <v>41</v>
      </c>
      <c r="J1024" s="1" t="n">
        <v>1634.9</v>
      </c>
      <c r="K1024" s="6" t="n">
        <f aca="false">IF(I1024 &gt;31,0.01,0)</f>
        <v>0.01</v>
      </c>
      <c r="L1024" s="7" t="n">
        <f aca="false">J1024-(J1024*K1024)</f>
        <v>1618.551</v>
      </c>
      <c r="M1024" s="6" t="n">
        <f aca="false">IF(I1024&gt;31,J1024-O1024,J1024)</f>
        <v>1632</v>
      </c>
      <c r="N1024" s="1" t="s">
        <v>16</v>
      </c>
      <c r="O1024" s="1" t="n">
        <v>2.9</v>
      </c>
      <c r="P1024" s="1" t="n">
        <f aca="false">IF(N1024="Delivery Truck",J1024-O1024,J1024)</f>
        <v>1634.9</v>
      </c>
    </row>
    <row r="1025" customFormat="false" ht="13.8" hidden="false" customHeight="false" outlineLevel="0" collapsed="false">
      <c r="D1025" s="1" t="n">
        <v>41667</v>
      </c>
      <c r="E1025" s="5" t="n">
        <v>41080</v>
      </c>
      <c r="F1025" s="1" t="s">
        <v>34</v>
      </c>
      <c r="G1025" s="1" t="n">
        <v>18</v>
      </c>
      <c r="H1025" s="6" t="str">
        <f aca="false">IF(G1025&gt;=30,"Large",IF(G1025&lt;=15,"Small","Medium"))</f>
        <v>Medium</v>
      </c>
      <c r="I1025" s="6" t="n">
        <f aca="false">VLOOKUP(G1025,$A$3:$B$12,1)</f>
        <v>16</v>
      </c>
      <c r="J1025" s="1" t="n">
        <v>1062.2195</v>
      </c>
      <c r="K1025" s="6" t="n">
        <f aca="false">IF(I1025 &gt;31,0.01,0)</f>
        <v>0</v>
      </c>
      <c r="L1025" s="7" t="n">
        <f aca="false">J1025-(J1025*K1025)</f>
        <v>1062.2195</v>
      </c>
      <c r="M1025" s="6" t="n">
        <f aca="false">IF(I1025&gt;31,J1025-O1025,J1025)</f>
        <v>1062.2195</v>
      </c>
      <c r="N1025" s="1" t="s">
        <v>16</v>
      </c>
      <c r="O1025" s="1" t="n">
        <v>5.31</v>
      </c>
      <c r="P1025" s="1" t="n">
        <f aca="false">IF(N1025="Delivery Truck",J1025-O1025,J1025)</f>
        <v>1062.2195</v>
      </c>
    </row>
    <row r="1026" customFormat="false" ht="13.8" hidden="false" customHeight="false" outlineLevel="0" collapsed="false">
      <c r="D1026" s="1" t="n">
        <v>8294</v>
      </c>
      <c r="E1026" s="5" t="n">
        <v>41080</v>
      </c>
      <c r="F1026" s="1" t="s">
        <v>19</v>
      </c>
      <c r="G1026" s="1" t="n">
        <v>28</v>
      </c>
      <c r="H1026" s="6" t="str">
        <f aca="false">IF(G1026&gt;=30,"Large",IF(G1026&lt;=15,"Small","Medium"))</f>
        <v>Medium</v>
      </c>
      <c r="I1026" s="6" t="n">
        <f aca="false">VLOOKUP(G1026,$A$3:$B$12,1)</f>
        <v>26</v>
      </c>
      <c r="J1026" s="1" t="n">
        <v>197.574</v>
      </c>
      <c r="K1026" s="6" t="n">
        <f aca="false">IF(I1026 &gt;31,0.01,0)</f>
        <v>0</v>
      </c>
      <c r="L1026" s="7" t="n">
        <f aca="false">J1026-(J1026*K1026)</f>
        <v>197.574</v>
      </c>
      <c r="M1026" s="6" t="n">
        <f aca="false">IF(I1026&gt;31,J1026-O1026,J1026)</f>
        <v>197.574</v>
      </c>
      <c r="N1026" s="1" t="s">
        <v>16</v>
      </c>
      <c r="O1026" s="1" t="n">
        <v>5.03</v>
      </c>
      <c r="P1026" s="1" t="n">
        <f aca="false">IF(N1026="Delivery Truck",J1026-O1026,J1026)</f>
        <v>197.574</v>
      </c>
    </row>
    <row r="1027" customFormat="false" ht="13.8" hidden="false" customHeight="false" outlineLevel="0" collapsed="false">
      <c r="D1027" s="1" t="n">
        <v>967</v>
      </c>
      <c r="E1027" s="5" t="n">
        <v>41080</v>
      </c>
      <c r="F1027" s="1" t="s">
        <v>19</v>
      </c>
      <c r="G1027" s="1" t="n">
        <v>6</v>
      </c>
      <c r="H1027" s="6" t="str">
        <f aca="false">IF(G1027&gt;=30,"Large",IF(G1027&lt;=15,"Small","Medium"))</f>
        <v>Small</v>
      </c>
      <c r="I1027" s="6" t="n">
        <f aca="false">VLOOKUP(G1027,$A$3:$B$12,1)</f>
        <v>6</v>
      </c>
      <c r="J1027" s="1" t="n">
        <v>90.56</v>
      </c>
      <c r="K1027" s="6" t="n">
        <f aca="false">IF(I1027 &gt;31,0.01,0)</f>
        <v>0</v>
      </c>
      <c r="L1027" s="7" t="n">
        <f aca="false">J1027-(J1027*K1027)</f>
        <v>90.56</v>
      </c>
      <c r="M1027" s="6" t="n">
        <f aca="false">IF(I1027&gt;31,J1027-O1027,J1027)</f>
        <v>90.56</v>
      </c>
      <c r="N1027" s="1" t="s">
        <v>16</v>
      </c>
      <c r="O1027" s="1" t="n">
        <v>7.51</v>
      </c>
      <c r="P1027" s="1" t="n">
        <f aca="false">IF(N1027="Delivery Truck",J1027-O1027,J1027)</f>
        <v>90.56</v>
      </c>
    </row>
    <row r="1028" customFormat="false" ht="13.8" hidden="false" customHeight="false" outlineLevel="0" collapsed="false">
      <c r="D1028" s="1" t="n">
        <v>49255</v>
      </c>
      <c r="E1028" s="5" t="n">
        <v>41082</v>
      </c>
      <c r="F1028" s="1" t="s">
        <v>34</v>
      </c>
      <c r="G1028" s="1" t="n">
        <v>20</v>
      </c>
      <c r="H1028" s="6" t="str">
        <f aca="false">IF(G1028&gt;=30,"Large",IF(G1028&lt;=15,"Small","Medium"))</f>
        <v>Medium</v>
      </c>
      <c r="I1028" s="6" t="n">
        <f aca="false">VLOOKUP(G1028,$A$3:$B$12,1)</f>
        <v>16</v>
      </c>
      <c r="J1028" s="1" t="n">
        <v>1357.44</v>
      </c>
      <c r="K1028" s="6" t="n">
        <f aca="false">IF(I1028 &gt;31,0.01,0)</f>
        <v>0</v>
      </c>
      <c r="L1028" s="7" t="n">
        <f aca="false">J1028-(J1028*K1028)</f>
        <v>1357.44</v>
      </c>
      <c r="M1028" s="6" t="n">
        <f aca="false">IF(I1028&gt;31,J1028-O1028,J1028)</f>
        <v>1357.44</v>
      </c>
      <c r="N1028" s="1" t="s">
        <v>13</v>
      </c>
      <c r="O1028" s="1" t="n">
        <v>26.85</v>
      </c>
      <c r="P1028" s="1" t="n">
        <f aca="false">IF(N1028="Delivery Truck",J1028-O1028,J1028)</f>
        <v>1330.59</v>
      </c>
    </row>
    <row r="1029" customFormat="false" ht="13.8" hidden="false" customHeight="false" outlineLevel="0" collapsed="false">
      <c r="D1029" s="1" t="n">
        <v>25986</v>
      </c>
      <c r="E1029" s="5" t="n">
        <v>41082</v>
      </c>
      <c r="F1029" s="1" t="s">
        <v>19</v>
      </c>
      <c r="G1029" s="1" t="n">
        <v>48</v>
      </c>
      <c r="H1029" s="6" t="str">
        <f aca="false">IF(G1029&gt;=30,"Large",IF(G1029&lt;=15,"Small","Medium"))</f>
        <v>Large</v>
      </c>
      <c r="I1029" s="6" t="n">
        <f aca="false">VLOOKUP(G1029,$A$3:$B$12,1)</f>
        <v>46</v>
      </c>
      <c r="J1029" s="1" t="n">
        <v>278.07</v>
      </c>
      <c r="K1029" s="6" t="n">
        <f aca="false">IF(I1029 &gt;31,0.01,0)</f>
        <v>0.01</v>
      </c>
      <c r="L1029" s="7" t="n">
        <f aca="false">J1029-(J1029*K1029)</f>
        <v>275.2893</v>
      </c>
      <c r="M1029" s="6" t="n">
        <f aca="false">IF(I1029&gt;31,J1029-O1029,J1029)</f>
        <v>273.11</v>
      </c>
      <c r="N1029" s="1" t="s">
        <v>16</v>
      </c>
      <c r="O1029" s="1" t="n">
        <v>4.96</v>
      </c>
      <c r="P1029" s="1" t="n">
        <f aca="false">IF(N1029="Delivery Truck",J1029-O1029,J1029)</f>
        <v>278.07</v>
      </c>
    </row>
    <row r="1030" customFormat="false" ht="13.8" hidden="false" customHeight="false" outlineLevel="0" collapsed="false">
      <c r="D1030" s="1" t="n">
        <v>24580</v>
      </c>
      <c r="E1030" s="5" t="n">
        <v>41083</v>
      </c>
      <c r="F1030" s="1" t="s">
        <v>34</v>
      </c>
      <c r="G1030" s="1" t="n">
        <v>14</v>
      </c>
      <c r="H1030" s="6" t="str">
        <f aca="false">IF(G1030&gt;=30,"Large",IF(G1030&lt;=15,"Small","Medium"))</f>
        <v>Small</v>
      </c>
      <c r="I1030" s="6" t="n">
        <f aca="false">VLOOKUP(G1030,$A$3:$B$12,1)</f>
        <v>11</v>
      </c>
      <c r="J1030" s="1" t="n">
        <v>36.41</v>
      </c>
      <c r="K1030" s="6" t="n">
        <f aca="false">IF(I1030 &gt;31,0.01,0)</f>
        <v>0</v>
      </c>
      <c r="L1030" s="7" t="n">
        <f aca="false">J1030-(J1030*K1030)</f>
        <v>36.41</v>
      </c>
      <c r="M1030" s="6" t="n">
        <f aca="false">IF(I1030&gt;31,J1030-O1030,J1030)</f>
        <v>36.41</v>
      </c>
      <c r="N1030" s="1" t="s">
        <v>16</v>
      </c>
      <c r="O1030" s="1" t="n">
        <v>4.57</v>
      </c>
      <c r="P1030" s="1" t="n">
        <f aca="false">IF(N1030="Delivery Truck",J1030-O1030,J1030)</f>
        <v>36.41</v>
      </c>
    </row>
    <row r="1031" customFormat="false" ht="13.8" hidden="false" customHeight="false" outlineLevel="0" collapsed="false">
      <c r="D1031" s="1" t="n">
        <v>24580</v>
      </c>
      <c r="E1031" s="5" t="n">
        <v>41083</v>
      </c>
      <c r="F1031" s="1" t="s">
        <v>34</v>
      </c>
      <c r="G1031" s="1" t="n">
        <v>25</v>
      </c>
      <c r="H1031" s="6" t="str">
        <f aca="false">IF(G1031&gt;=30,"Large",IF(G1031&lt;=15,"Small","Medium"))</f>
        <v>Medium</v>
      </c>
      <c r="I1031" s="6" t="n">
        <f aca="false">VLOOKUP(G1031,$A$3:$B$12,1)</f>
        <v>21</v>
      </c>
      <c r="J1031" s="1" t="n">
        <v>1081.22</v>
      </c>
      <c r="K1031" s="6" t="n">
        <f aca="false">IF(I1031 &gt;31,0.01,0)</f>
        <v>0</v>
      </c>
      <c r="L1031" s="7" t="n">
        <f aca="false">J1031-(J1031*K1031)</f>
        <v>1081.22</v>
      </c>
      <c r="M1031" s="6" t="n">
        <f aca="false">IF(I1031&gt;31,J1031-O1031,J1031)</f>
        <v>1081.22</v>
      </c>
      <c r="N1031" s="1" t="s">
        <v>16</v>
      </c>
      <c r="O1031" s="1" t="n">
        <v>8.99</v>
      </c>
      <c r="P1031" s="1" t="n">
        <f aca="false">IF(N1031="Delivery Truck",J1031-O1031,J1031)</f>
        <v>1081.22</v>
      </c>
    </row>
    <row r="1032" customFormat="false" ht="13.8" hidden="false" customHeight="false" outlineLevel="0" collapsed="false">
      <c r="D1032" s="1" t="n">
        <v>11044</v>
      </c>
      <c r="E1032" s="5" t="n">
        <v>41084</v>
      </c>
      <c r="F1032" s="1" t="s">
        <v>19</v>
      </c>
      <c r="G1032" s="1" t="n">
        <v>3</v>
      </c>
      <c r="H1032" s="6" t="str">
        <f aca="false">IF(G1032&gt;=30,"Large",IF(G1032&lt;=15,"Small","Medium"))</f>
        <v>Small</v>
      </c>
      <c r="I1032" s="6" t="n">
        <f aca="false">VLOOKUP(G1032,$A$3:$B$12,1)</f>
        <v>1</v>
      </c>
      <c r="J1032" s="1" t="n">
        <v>14.49</v>
      </c>
      <c r="K1032" s="6" t="n">
        <f aca="false">IF(I1032 &gt;31,0.01,0)</f>
        <v>0</v>
      </c>
      <c r="L1032" s="7" t="n">
        <f aca="false">J1032-(J1032*K1032)</f>
        <v>14.49</v>
      </c>
      <c r="M1032" s="6" t="n">
        <f aca="false">IF(I1032&gt;31,J1032-O1032,J1032)</f>
        <v>14.49</v>
      </c>
      <c r="N1032" s="1" t="s">
        <v>16</v>
      </c>
      <c r="O1032" s="1" t="n">
        <v>5</v>
      </c>
      <c r="P1032" s="1" t="n">
        <f aca="false">IF(N1032="Delivery Truck",J1032-O1032,J1032)</f>
        <v>14.49</v>
      </c>
    </row>
    <row r="1033" customFormat="false" ht="13.8" hidden="false" customHeight="false" outlineLevel="0" collapsed="false">
      <c r="D1033" s="1" t="n">
        <v>46691</v>
      </c>
      <c r="E1033" s="5" t="n">
        <v>41084</v>
      </c>
      <c r="F1033" s="1" t="s">
        <v>23</v>
      </c>
      <c r="G1033" s="1" t="n">
        <v>47</v>
      </c>
      <c r="H1033" s="6" t="str">
        <f aca="false">IF(G1033&gt;=30,"Large",IF(G1033&lt;=15,"Small","Medium"))</f>
        <v>Large</v>
      </c>
      <c r="I1033" s="6" t="n">
        <f aca="false">VLOOKUP(G1033,$A$3:$B$12,1)</f>
        <v>46</v>
      </c>
      <c r="J1033" s="1" t="n">
        <v>1676.25</v>
      </c>
      <c r="K1033" s="6" t="n">
        <f aca="false">IF(I1033 &gt;31,0.01,0)</f>
        <v>0.01</v>
      </c>
      <c r="L1033" s="7" t="n">
        <f aca="false">J1033-(J1033*K1033)</f>
        <v>1659.4875</v>
      </c>
      <c r="M1033" s="6" t="n">
        <f aca="false">IF(I1033&gt;31,J1033-O1033,J1033)</f>
        <v>1653.65</v>
      </c>
      <c r="N1033" s="1" t="s">
        <v>16</v>
      </c>
      <c r="O1033" s="1" t="n">
        <v>22.6</v>
      </c>
      <c r="P1033" s="1" t="n">
        <f aca="false">IF(N1033="Delivery Truck",J1033-O1033,J1033)</f>
        <v>1676.25</v>
      </c>
    </row>
    <row r="1034" customFormat="false" ht="13.8" hidden="false" customHeight="false" outlineLevel="0" collapsed="false">
      <c r="D1034" s="1" t="n">
        <v>19718</v>
      </c>
      <c r="E1034" s="5" t="n">
        <v>41084</v>
      </c>
      <c r="F1034" s="1" t="s">
        <v>15</v>
      </c>
      <c r="G1034" s="1" t="n">
        <v>6</v>
      </c>
      <c r="H1034" s="6" t="str">
        <f aca="false">IF(G1034&gt;=30,"Large",IF(G1034&lt;=15,"Small","Medium"))</f>
        <v>Small</v>
      </c>
      <c r="I1034" s="6" t="n">
        <f aca="false">VLOOKUP(G1034,$A$3:$B$12,1)</f>
        <v>6</v>
      </c>
      <c r="J1034" s="1" t="n">
        <v>89.75</v>
      </c>
      <c r="K1034" s="6" t="n">
        <f aca="false">IF(I1034 &gt;31,0.01,0)</f>
        <v>0</v>
      </c>
      <c r="L1034" s="7" t="n">
        <f aca="false">J1034-(J1034*K1034)</f>
        <v>89.75</v>
      </c>
      <c r="M1034" s="6" t="n">
        <f aca="false">IF(I1034&gt;31,J1034-O1034,J1034)</f>
        <v>89.75</v>
      </c>
      <c r="N1034" s="1" t="s">
        <v>16</v>
      </c>
      <c r="O1034" s="1" t="n">
        <v>7.51</v>
      </c>
      <c r="P1034" s="1" t="n">
        <f aca="false">IF(N1034="Delivery Truck",J1034-O1034,J1034)</f>
        <v>89.75</v>
      </c>
    </row>
    <row r="1035" customFormat="false" ht="13.8" hidden="false" customHeight="false" outlineLevel="0" collapsed="false">
      <c r="D1035" s="1" t="n">
        <v>12005</v>
      </c>
      <c r="E1035" s="5" t="n">
        <v>41084</v>
      </c>
      <c r="F1035" s="1" t="s">
        <v>30</v>
      </c>
      <c r="G1035" s="1" t="n">
        <v>4</v>
      </c>
      <c r="H1035" s="6" t="str">
        <f aca="false">IF(G1035&gt;=30,"Large",IF(G1035&lt;=15,"Small","Medium"))</f>
        <v>Small</v>
      </c>
      <c r="I1035" s="6" t="n">
        <f aca="false">VLOOKUP(G1035,$A$3:$B$12,1)</f>
        <v>1</v>
      </c>
      <c r="J1035" s="1" t="n">
        <v>1660.86</v>
      </c>
      <c r="K1035" s="6" t="n">
        <f aca="false">IF(I1035 &gt;31,0.01,0)</f>
        <v>0</v>
      </c>
      <c r="L1035" s="7" t="n">
        <f aca="false">J1035-(J1035*K1035)</f>
        <v>1660.86</v>
      </c>
      <c r="M1035" s="6" t="n">
        <f aca="false">IF(I1035&gt;31,J1035-O1035,J1035)</f>
        <v>1660.86</v>
      </c>
      <c r="N1035" s="1" t="s">
        <v>16</v>
      </c>
      <c r="O1035" s="1" t="n">
        <v>11.37</v>
      </c>
      <c r="P1035" s="1" t="n">
        <f aca="false">IF(N1035="Delivery Truck",J1035-O1035,J1035)</f>
        <v>1660.86</v>
      </c>
    </row>
    <row r="1036" customFormat="false" ht="13.8" hidden="false" customHeight="false" outlineLevel="0" collapsed="false">
      <c r="D1036" s="1" t="n">
        <v>19074</v>
      </c>
      <c r="E1036" s="5" t="n">
        <v>41085</v>
      </c>
      <c r="F1036" s="1" t="s">
        <v>23</v>
      </c>
      <c r="G1036" s="1" t="n">
        <v>17</v>
      </c>
      <c r="H1036" s="6" t="str">
        <f aca="false">IF(G1036&gt;=30,"Large",IF(G1036&lt;=15,"Small","Medium"))</f>
        <v>Medium</v>
      </c>
      <c r="I1036" s="6" t="n">
        <f aca="false">VLOOKUP(G1036,$A$3:$B$12,1)</f>
        <v>16</v>
      </c>
      <c r="J1036" s="1" t="n">
        <v>3816.59</v>
      </c>
      <c r="K1036" s="6" t="n">
        <f aca="false">IF(I1036 &gt;31,0.01,0)</f>
        <v>0</v>
      </c>
      <c r="L1036" s="7" t="n">
        <f aca="false">J1036-(J1036*K1036)</f>
        <v>3816.59</v>
      </c>
      <c r="M1036" s="6" t="n">
        <f aca="false">IF(I1036&gt;31,J1036-O1036,J1036)</f>
        <v>3816.59</v>
      </c>
      <c r="N1036" s="1" t="s">
        <v>13</v>
      </c>
      <c r="O1036" s="1" t="n">
        <v>68.02</v>
      </c>
      <c r="P1036" s="1" t="n">
        <f aca="false">IF(N1036="Delivery Truck",J1036-O1036,J1036)</f>
        <v>3748.57</v>
      </c>
    </row>
    <row r="1037" customFormat="false" ht="13.8" hidden="false" customHeight="false" outlineLevel="0" collapsed="false">
      <c r="D1037" s="1" t="n">
        <v>55494</v>
      </c>
      <c r="E1037" s="5" t="n">
        <v>41085</v>
      </c>
      <c r="F1037" s="1" t="s">
        <v>30</v>
      </c>
      <c r="G1037" s="1" t="n">
        <v>49</v>
      </c>
      <c r="H1037" s="6" t="str">
        <f aca="false">IF(G1037&gt;=30,"Large",IF(G1037&lt;=15,"Small","Medium"))</f>
        <v>Large</v>
      </c>
      <c r="I1037" s="6" t="n">
        <f aca="false">VLOOKUP(G1037,$A$3:$B$12,1)</f>
        <v>46</v>
      </c>
      <c r="J1037" s="1" t="n">
        <v>544.89</v>
      </c>
      <c r="K1037" s="6" t="n">
        <f aca="false">IF(I1037 &gt;31,0.01,0)</f>
        <v>0.01</v>
      </c>
      <c r="L1037" s="7" t="n">
        <f aca="false">J1037-(J1037*K1037)</f>
        <v>539.4411</v>
      </c>
      <c r="M1037" s="6" t="n">
        <f aca="false">IF(I1037&gt;31,J1037-O1037,J1037)</f>
        <v>539.08</v>
      </c>
      <c r="N1037" s="1" t="s">
        <v>16</v>
      </c>
      <c r="O1037" s="1" t="n">
        <v>5.81</v>
      </c>
      <c r="P1037" s="1" t="n">
        <f aca="false">IF(N1037="Delivery Truck",J1037-O1037,J1037)</f>
        <v>544.89</v>
      </c>
    </row>
    <row r="1038" customFormat="false" ht="13.8" hidden="false" customHeight="false" outlineLevel="0" collapsed="false">
      <c r="D1038" s="1" t="n">
        <v>55494</v>
      </c>
      <c r="E1038" s="5" t="n">
        <v>41085</v>
      </c>
      <c r="F1038" s="1" t="s">
        <v>30</v>
      </c>
      <c r="G1038" s="1" t="n">
        <v>4</v>
      </c>
      <c r="H1038" s="6" t="str">
        <f aca="false">IF(G1038&gt;=30,"Large",IF(G1038&lt;=15,"Small","Medium"))</f>
        <v>Small</v>
      </c>
      <c r="I1038" s="6" t="n">
        <f aca="false">VLOOKUP(G1038,$A$3:$B$12,1)</f>
        <v>1</v>
      </c>
      <c r="J1038" s="1" t="n">
        <v>57.82</v>
      </c>
      <c r="K1038" s="6" t="n">
        <f aca="false">IF(I1038 &gt;31,0.01,0)</f>
        <v>0</v>
      </c>
      <c r="L1038" s="7" t="n">
        <f aca="false">J1038-(J1038*K1038)</f>
        <v>57.82</v>
      </c>
      <c r="M1038" s="6" t="n">
        <f aca="false">IF(I1038&gt;31,J1038-O1038,J1038)</f>
        <v>57.82</v>
      </c>
      <c r="N1038" s="1" t="s">
        <v>21</v>
      </c>
      <c r="O1038" s="1" t="n">
        <v>4.8</v>
      </c>
      <c r="P1038" s="1" t="n">
        <f aca="false">IF(N1038="Delivery Truck",J1038-O1038,J1038)</f>
        <v>57.82</v>
      </c>
    </row>
    <row r="1039" customFormat="false" ht="13.8" hidden="false" customHeight="false" outlineLevel="0" collapsed="false">
      <c r="D1039" s="1" t="n">
        <v>24386</v>
      </c>
      <c r="E1039" s="5" t="n">
        <v>41086</v>
      </c>
      <c r="F1039" s="1" t="s">
        <v>34</v>
      </c>
      <c r="G1039" s="1" t="n">
        <v>12</v>
      </c>
      <c r="H1039" s="6" t="str">
        <f aca="false">IF(G1039&gt;=30,"Large",IF(G1039&lt;=15,"Small","Medium"))</f>
        <v>Small</v>
      </c>
      <c r="I1039" s="6" t="n">
        <f aca="false">VLOOKUP(G1039,$A$3:$B$12,1)</f>
        <v>11</v>
      </c>
      <c r="J1039" s="1" t="n">
        <v>503.08</v>
      </c>
      <c r="K1039" s="6" t="n">
        <f aca="false">IF(I1039 &gt;31,0.01,0)</f>
        <v>0</v>
      </c>
      <c r="L1039" s="7" t="n">
        <f aca="false">J1039-(J1039*K1039)</f>
        <v>503.08</v>
      </c>
      <c r="M1039" s="6" t="n">
        <f aca="false">IF(I1039&gt;31,J1039-O1039,J1039)</f>
        <v>503.08</v>
      </c>
      <c r="N1039" s="1" t="s">
        <v>16</v>
      </c>
      <c r="O1039" s="1" t="n">
        <v>6.5</v>
      </c>
      <c r="P1039" s="1" t="n">
        <f aca="false">IF(N1039="Delivery Truck",J1039-O1039,J1039)</f>
        <v>503.08</v>
      </c>
    </row>
    <row r="1040" customFormat="false" ht="13.8" hidden="false" customHeight="false" outlineLevel="0" collapsed="false">
      <c r="D1040" s="1" t="n">
        <v>14210</v>
      </c>
      <c r="E1040" s="5" t="n">
        <v>41086</v>
      </c>
      <c r="F1040" s="1" t="s">
        <v>30</v>
      </c>
      <c r="G1040" s="1" t="n">
        <v>19</v>
      </c>
      <c r="H1040" s="6" t="str">
        <f aca="false">IF(G1040&gt;=30,"Large",IF(G1040&lt;=15,"Small","Medium"))</f>
        <v>Medium</v>
      </c>
      <c r="I1040" s="6" t="n">
        <f aca="false">VLOOKUP(G1040,$A$3:$B$12,1)</f>
        <v>16</v>
      </c>
      <c r="J1040" s="1" t="n">
        <v>676.79</v>
      </c>
      <c r="K1040" s="6" t="n">
        <f aca="false">IF(I1040 &gt;31,0.01,0)</f>
        <v>0</v>
      </c>
      <c r="L1040" s="7" t="n">
        <f aca="false">J1040-(J1040*K1040)</f>
        <v>676.79</v>
      </c>
      <c r="M1040" s="6" t="n">
        <f aca="false">IF(I1040&gt;31,J1040-O1040,J1040)</f>
        <v>676.79</v>
      </c>
      <c r="N1040" s="1" t="s">
        <v>16</v>
      </c>
      <c r="O1040" s="1" t="n">
        <v>1.99</v>
      </c>
      <c r="P1040" s="1" t="n">
        <f aca="false">IF(N1040="Delivery Truck",J1040-O1040,J1040)</f>
        <v>676.79</v>
      </c>
    </row>
    <row r="1041" customFormat="false" ht="13.8" hidden="false" customHeight="false" outlineLevel="0" collapsed="false">
      <c r="D1041" s="1" t="n">
        <v>24386</v>
      </c>
      <c r="E1041" s="5" t="n">
        <v>41086</v>
      </c>
      <c r="F1041" s="1" t="s">
        <v>34</v>
      </c>
      <c r="G1041" s="1" t="n">
        <v>15</v>
      </c>
      <c r="H1041" s="6" t="str">
        <f aca="false">IF(G1041&gt;=30,"Large",IF(G1041&lt;=15,"Small","Medium"))</f>
        <v>Small</v>
      </c>
      <c r="I1041" s="6" t="n">
        <f aca="false">VLOOKUP(G1041,$A$3:$B$12,1)</f>
        <v>11</v>
      </c>
      <c r="J1041" s="1" t="n">
        <v>76.94</v>
      </c>
      <c r="K1041" s="6" t="n">
        <f aca="false">IF(I1041 &gt;31,0.01,0)</f>
        <v>0</v>
      </c>
      <c r="L1041" s="7" t="n">
        <f aca="false">J1041-(J1041*K1041)</f>
        <v>76.94</v>
      </c>
      <c r="M1041" s="6" t="n">
        <f aca="false">IF(I1041&gt;31,J1041-O1041,J1041)</f>
        <v>76.94</v>
      </c>
      <c r="N1041" s="1" t="s">
        <v>21</v>
      </c>
      <c r="O1041" s="1" t="n">
        <v>0.99</v>
      </c>
      <c r="P1041" s="1" t="n">
        <f aca="false">IF(N1041="Delivery Truck",J1041-O1041,J1041)</f>
        <v>76.94</v>
      </c>
    </row>
    <row r="1042" customFormat="false" ht="13.8" hidden="false" customHeight="false" outlineLevel="0" collapsed="false">
      <c r="D1042" s="1" t="n">
        <v>24386</v>
      </c>
      <c r="E1042" s="5" t="n">
        <v>41086</v>
      </c>
      <c r="F1042" s="1" t="s">
        <v>34</v>
      </c>
      <c r="G1042" s="1" t="n">
        <v>41</v>
      </c>
      <c r="H1042" s="6" t="str">
        <f aca="false">IF(G1042&gt;=30,"Large",IF(G1042&lt;=15,"Small","Medium"))</f>
        <v>Large</v>
      </c>
      <c r="I1042" s="6" t="n">
        <f aca="false">VLOOKUP(G1042,$A$3:$B$12,1)</f>
        <v>41</v>
      </c>
      <c r="J1042" s="1" t="n">
        <v>4256.51</v>
      </c>
      <c r="K1042" s="6" t="n">
        <f aca="false">IF(I1042 &gt;31,0.01,0)</f>
        <v>0.01</v>
      </c>
      <c r="L1042" s="7" t="n">
        <f aca="false">J1042-(J1042*K1042)</f>
        <v>4213.9449</v>
      </c>
      <c r="M1042" s="6" t="n">
        <f aca="false">IF(I1042&gt;31,J1042-O1042,J1042)</f>
        <v>4249.33</v>
      </c>
      <c r="N1042" s="1" t="s">
        <v>16</v>
      </c>
      <c r="O1042" s="1" t="n">
        <v>7.18</v>
      </c>
      <c r="P1042" s="1" t="n">
        <f aca="false">IF(N1042="Delivery Truck",J1042-O1042,J1042)</f>
        <v>4256.51</v>
      </c>
    </row>
    <row r="1043" customFormat="false" ht="13.8" hidden="false" customHeight="false" outlineLevel="0" collapsed="false">
      <c r="D1043" s="1" t="n">
        <v>47620</v>
      </c>
      <c r="E1043" s="5" t="n">
        <v>41086</v>
      </c>
      <c r="F1043" s="1" t="s">
        <v>15</v>
      </c>
      <c r="G1043" s="1" t="n">
        <v>27</v>
      </c>
      <c r="H1043" s="6" t="str">
        <f aca="false">IF(G1043&gt;=30,"Large",IF(G1043&lt;=15,"Small","Medium"))</f>
        <v>Medium</v>
      </c>
      <c r="I1043" s="6" t="n">
        <f aca="false">VLOOKUP(G1043,$A$3:$B$12,1)</f>
        <v>26</v>
      </c>
      <c r="J1043" s="1" t="n">
        <v>302.2</v>
      </c>
      <c r="K1043" s="6" t="n">
        <f aca="false">IF(I1043 &gt;31,0.01,0)</f>
        <v>0</v>
      </c>
      <c r="L1043" s="7" t="n">
        <f aca="false">J1043-(J1043*K1043)</f>
        <v>302.2</v>
      </c>
      <c r="M1043" s="6" t="n">
        <f aca="false">IF(I1043&gt;31,J1043-O1043,J1043)</f>
        <v>302.2</v>
      </c>
      <c r="N1043" s="1" t="s">
        <v>16</v>
      </c>
      <c r="O1043" s="1" t="n">
        <v>3.37</v>
      </c>
      <c r="P1043" s="1" t="n">
        <f aca="false">IF(N1043="Delivery Truck",J1043-O1043,J1043)</f>
        <v>302.2</v>
      </c>
    </row>
    <row r="1044" customFormat="false" ht="13.8" hidden="false" customHeight="false" outlineLevel="0" collapsed="false">
      <c r="D1044" s="1" t="n">
        <v>57025</v>
      </c>
      <c r="E1044" s="5" t="n">
        <v>41086</v>
      </c>
      <c r="F1044" s="1" t="s">
        <v>19</v>
      </c>
      <c r="G1044" s="1" t="n">
        <v>8</v>
      </c>
      <c r="H1044" s="6" t="str">
        <f aca="false">IF(G1044&gt;=30,"Large",IF(G1044&lt;=15,"Small","Medium"))</f>
        <v>Small</v>
      </c>
      <c r="I1044" s="6" t="n">
        <f aca="false">VLOOKUP(G1044,$A$3:$B$12,1)</f>
        <v>6</v>
      </c>
      <c r="J1044" s="1" t="n">
        <v>71.1</v>
      </c>
      <c r="K1044" s="6" t="n">
        <f aca="false">IF(I1044 &gt;31,0.01,0)</f>
        <v>0</v>
      </c>
      <c r="L1044" s="7" t="n">
        <f aca="false">J1044-(J1044*K1044)</f>
        <v>71.1</v>
      </c>
      <c r="M1044" s="6" t="n">
        <f aca="false">IF(I1044&gt;31,J1044-O1044,J1044)</f>
        <v>71.1</v>
      </c>
      <c r="N1044" s="1" t="s">
        <v>16</v>
      </c>
      <c r="O1044" s="1" t="n">
        <v>2.99</v>
      </c>
      <c r="P1044" s="1" t="n">
        <f aca="false">IF(N1044="Delivery Truck",J1044-O1044,J1044)</f>
        <v>71.1</v>
      </c>
    </row>
    <row r="1045" customFormat="false" ht="13.8" hidden="false" customHeight="false" outlineLevel="0" collapsed="false">
      <c r="D1045" s="1" t="n">
        <v>16706</v>
      </c>
      <c r="E1045" s="5" t="n">
        <v>41087</v>
      </c>
      <c r="F1045" s="1" t="s">
        <v>34</v>
      </c>
      <c r="G1045" s="1" t="n">
        <v>49</v>
      </c>
      <c r="H1045" s="6" t="str">
        <f aca="false">IF(G1045&gt;=30,"Large",IF(G1045&lt;=15,"Small","Medium"))</f>
        <v>Large</v>
      </c>
      <c r="I1045" s="6" t="n">
        <f aca="false">VLOOKUP(G1045,$A$3:$B$12,1)</f>
        <v>46</v>
      </c>
      <c r="J1045" s="1" t="n">
        <v>6175.777</v>
      </c>
      <c r="K1045" s="6" t="n">
        <f aca="false">IF(I1045 &gt;31,0.01,0)</f>
        <v>0.01</v>
      </c>
      <c r="L1045" s="7" t="n">
        <f aca="false">J1045-(J1045*K1045)</f>
        <v>6114.01923</v>
      </c>
      <c r="M1045" s="6" t="n">
        <f aca="false">IF(I1045&gt;31,J1045-O1045,J1045)</f>
        <v>6171.877</v>
      </c>
      <c r="N1045" s="1" t="s">
        <v>21</v>
      </c>
      <c r="O1045" s="1" t="n">
        <v>3.9</v>
      </c>
      <c r="P1045" s="1" t="n">
        <f aca="false">IF(N1045="Delivery Truck",J1045-O1045,J1045)</f>
        <v>6175.777</v>
      </c>
    </row>
    <row r="1046" customFormat="false" ht="13.8" hidden="false" customHeight="false" outlineLevel="0" collapsed="false">
      <c r="D1046" s="1" t="n">
        <v>17508</v>
      </c>
      <c r="E1046" s="5" t="n">
        <v>41087</v>
      </c>
      <c r="F1046" s="1" t="s">
        <v>15</v>
      </c>
      <c r="G1046" s="1" t="n">
        <v>50</v>
      </c>
      <c r="H1046" s="6" t="str">
        <f aca="false">IF(G1046&gt;=30,"Large",IF(G1046&lt;=15,"Small","Medium"))</f>
        <v>Large</v>
      </c>
      <c r="I1046" s="6" t="n">
        <f aca="false">VLOOKUP(G1046,$A$3:$B$12,1)</f>
        <v>46</v>
      </c>
      <c r="J1046" s="1" t="n">
        <v>99.08</v>
      </c>
      <c r="K1046" s="6" t="n">
        <f aca="false">IF(I1046 &gt;31,0.01,0)</f>
        <v>0.01</v>
      </c>
      <c r="L1046" s="7" t="n">
        <f aca="false">J1046-(J1046*K1046)</f>
        <v>98.0892</v>
      </c>
      <c r="M1046" s="6" t="n">
        <f aca="false">IF(I1046&gt;31,J1046-O1046,J1046)</f>
        <v>98.38</v>
      </c>
      <c r="N1046" s="1" t="s">
        <v>21</v>
      </c>
      <c r="O1046" s="1" t="n">
        <v>0.7</v>
      </c>
      <c r="P1046" s="1" t="n">
        <f aca="false">IF(N1046="Delivery Truck",J1046-O1046,J1046)</f>
        <v>99.08</v>
      </c>
    </row>
    <row r="1047" customFormat="false" ht="13.8" hidden="false" customHeight="false" outlineLevel="0" collapsed="false">
      <c r="D1047" s="1" t="n">
        <v>6695</v>
      </c>
      <c r="E1047" s="5" t="n">
        <v>41087</v>
      </c>
      <c r="F1047" s="1" t="s">
        <v>15</v>
      </c>
      <c r="G1047" s="1" t="n">
        <v>49</v>
      </c>
      <c r="H1047" s="6" t="str">
        <f aca="false">IF(G1047&gt;=30,"Large",IF(G1047&lt;=15,"Small","Medium"))</f>
        <v>Large</v>
      </c>
      <c r="I1047" s="6" t="n">
        <f aca="false">VLOOKUP(G1047,$A$3:$B$12,1)</f>
        <v>46</v>
      </c>
      <c r="J1047" s="1" t="n">
        <v>295.24</v>
      </c>
      <c r="K1047" s="6" t="n">
        <f aca="false">IF(I1047 &gt;31,0.01,0)</f>
        <v>0.01</v>
      </c>
      <c r="L1047" s="7" t="n">
        <f aca="false">J1047-(J1047*K1047)</f>
        <v>292.2876</v>
      </c>
      <c r="M1047" s="6" t="n">
        <f aca="false">IF(I1047&gt;31,J1047-O1047,J1047)</f>
        <v>286.75</v>
      </c>
      <c r="N1047" s="1" t="s">
        <v>21</v>
      </c>
      <c r="O1047" s="1" t="n">
        <v>8.49</v>
      </c>
      <c r="P1047" s="1" t="n">
        <f aca="false">IF(N1047="Delivery Truck",J1047-O1047,J1047)</f>
        <v>295.24</v>
      </c>
    </row>
    <row r="1048" customFormat="false" ht="13.8" hidden="false" customHeight="false" outlineLevel="0" collapsed="false">
      <c r="D1048" s="1" t="n">
        <v>46626</v>
      </c>
      <c r="E1048" s="5" t="n">
        <v>41087</v>
      </c>
      <c r="F1048" s="1" t="s">
        <v>15</v>
      </c>
      <c r="G1048" s="1" t="n">
        <v>8</v>
      </c>
      <c r="H1048" s="6" t="str">
        <f aca="false">IF(G1048&gt;=30,"Large",IF(G1048&lt;=15,"Small","Medium"))</f>
        <v>Small</v>
      </c>
      <c r="I1048" s="6" t="n">
        <f aca="false">VLOOKUP(G1048,$A$3:$B$12,1)</f>
        <v>6</v>
      </c>
      <c r="J1048" s="1" t="n">
        <v>825.96</v>
      </c>
      <c r="K1048" s="6" t="n">
        <f aca="false">IF(I1048 &gt;31,0.01,0)</f>
        <v>0</v>
      </c>
      <c r="L1048" s="7" t="n">
        <f aca="false">J1048-(J1048*K1048)</f>
        <v>825.96</v>
      </c>
      <c r="M1048" s="6" t="n">
        <f aca="false">IF(I1048&gt;31,J1048-O1048,J1048)</f>
        <v>825.96</v>
      </c>
      <c r="N1048" s="1" t="s">
        <v>13</v>
      </c>
      <c r="O1048" s="1" t="n">
        <v>58.2</v>
      </c>
      <c r="P1048" s="1" t="n">
        <f aca="false">IF(N1048="Delivery Truck",J1048-O1048,J1048)</f>
        <v>767.76</v>
      </c>
    </row>
    <row r="1049" customFormat="false" ht="13.8" hidden="false" customHeight="false" outlineLevel="0" collapsed="false">
      <c r="D1049" s="1" t="n">
        <v>33793</v>
      </c>
      <c r="E1049" s="5" t="n">
        <v>41087</v>
      </c>
      <c r="F1049" s="1" t="s">
        <v>23</v>
      </c>
      <c r="G1049" s="1" t="n">
        <v>17</v>
      </c>
      <c r="H1049" s="6" t="str">
        <f aca="false">IF(G1049&gt;=30,"Large",IF(G1049&lt;=15,"Small","Medium"))</f>
        <v>Medium</v>
      </c>
      <c r="I1049" s="6" t="n">
        <f aca="false">VLOOKUP(G1049,$A$3:$B$12,1)</f>
        <v>16</v>
      </c>
      <c r="J1049" s="1" t="n">
        <v>267.58</v>
      </c>
      <c r="K1049" s="6" t="n">
        <f aca="false">IF(I1049 &gt;31,0.01,0)</f>
        <v>0</v>
      </c>
      <c r="L1049" s="7" t="n">
        <f aca="false">J1049-(J1049*K1049)</f>
        <v>267.58</v>
      </c>
      <c r="M1049" s="6" t="n">
        <f aca="false">IF(I1049&gt;31,J1049-O1049,J1049)</f>
        <v>267.58</v>
      </c>
      <c r="N1049" s="1" t="s">
        <v>16</v>
      </c>
      <c r="O1049" s="1" t="n">
        <v>15.09</v>
      </c>
      <c r="P1049" s="1" t="n">
        <f aca="false">IF(N1049="Delivery Truck",J1049-O1049,J1049)</f>
        <v>267.58</v>
      </c>
    </row>
    <row r="1050" customFormat="false" ht="13.8" hidden="false" customHeight="false" outlineLevel="0" collapsed="false">
      <c r="D1050" s="1" t="n">
        <v>16706</v>
      </c>
      <c r="E1050" s="5" t="n">
        <v>41087</v>
      </c>
      <c r="F1050" s="1" t="s">
        <v>34</v>
      </c>
      <c r="G1050" s="1" t="n">
        <v>6</v>
      </c>
      <c r="H1050" s="6" t="str">
        <f aca="false">IF(G1050&gt;=30,"Large",IF(G1050&lt;=15,"Small","Medium"))</f>
        <v>Small</v>
      </c>
      <c r="I1050" s="6" t="n">
        <f aca="false">VLOOKUP(G1050,$A$3:$B$12,1)</f>
        <v>6</v>
      </c>
      <c r="J1050" s="1" t="n">
        <v>18.37</v>
      </c>
      <c r="K1050" s="6" t="n">
        <f aca="false">IF(I1050 &gt;31,0.01,0)</f>
        <v>0</v>
      </c>
      <c r="L1050" s="7" t="n">
        <f aca="false">J1050-(J1050*K1050)</f>
        <v>18.37</v>
      </c>
      <c r="M1050" s="6" t="n">
        <f aca="false">IF(I1050&gt;31,J1050-O1050,J1050)</f>
        <v>18.37</v>
      </c>
      <c r="N1050" s="1" t="s">
        <v>16</v>
      </c>
      <c r="O1050" s="1" t="n">
        <v>1.2</v>
      </c>
      <c r="P1050" s="1" t="n">
        <f aca="false">IF(N1050="Delivery Truck",J1050-O1050,J1050)</f>
        <v>18.37</v>
      </c>
    </row>
    <row r="1051" customFormat="false" ht="13.8" hidden="false" customHeight="false" outlineLevel="0" collapsed="false">
      <c r="D1051" s="1" t="n">
        <v>16706</v>
      </c>
      <c r="E1051" s="5" t="n">
        <v>41087</v>
      </c>
      <c r="F1051" s="1" t="s">
        <v>34</v>
      </c>
      <c r="G1051" s="1" t="n">
        <v>47</v>
      </c>
      <c r="H1051" s="6" t="str">
        <f aca="false">IF(G1051&gt;=30,"Large",IF(G1051&lt;=15,"Small","Medium"))</f>
        <v>Large</v>
      </c>
      <c r="I1051" s="6" t="n">
        <f aca="false">VLOOKUP(G1051,$A$3:$B$12,1)</f>
        <v>46</v>
      </c>
      <c r="J1051" s="1" t="n">
        <v>1943.72</v>
      </c>
      <c r="K1051" s="6" t="n">
        <f aca="false">IF(I1051 &gt;31,0.01,0)</f>
        <v>0.01</v>
      </c>
      <c r="L1051" s="7" t="n">
        <f aca="false">J1051-(J1051*K1051)</f>
        <v>1924.2828</v>
      </c>
      <c r="M1051" s="6" t="n">
        <f aca="false">IF(I1051&gt;31,J1051-O1051,J1051)</f>
        <v>1909.52</v>
      </c>
      <c r="N1051" s="1" t="s">
        <v>16</v>
      </c>
      <c r="O1051" s="1" t="n">
        <v>34.2</v>
      </c>
      <c r="P1051" s="1" t="n">
        <f aca="false">IF(N1051="Delivery Truck",J1051-O1051,J1051)</f>
        <v>1943.72</v>
      </c>
    </row>
    <row r="1052" customFormat="false" ht="13.8" hidden="false" customHeight="false" outlineLevel="0" collapsed="false">
      <c r="D1052" s="1" t="n">
        <v>43751</v>
      </c>
      <c r="E1052" s="5" t="n">
        <v>41087</v>
      </c>
      <c r="F1052" s="1" t="s">
        <v>34</v>
      </c>
      <c r="G1052" s="1" t="n">
        <v>43</v>
      </c>
      <c r="H1052" s="6" t="str">
        <f aca="false">IF(G1052&gt;=30,"Large",IF(G1052&lt;=15,"Small","Medium"))</f>
        <v>Large</v>
      </c>
      <c r="I1052" s="6" t="n">
        <f aca="false">VLOOKUP(G1052,$A$3:$B$12,1)</f>
        <v>41</v>
      </c>
      <c r="J1052" s="1" t="n">
        <v>621.44</v>
      </c>
      <c r="K1052" s="6" t="n">
        <f aca="false">IF(I1052 &gt;31,0.01,0)</f>
        <v>0.01</v>
      </c>
      <c r="L1052" s="7" t="n">
        <f aca="false">J1052-(J1052*K1052)</f>
        <v>615.2256</v>
      </c>
      <c r="M1052" s="6" t="n">
        <f aca="false">IF(I1052&gt;31,J1052-O1052,J1052)</f>
        <v>616.91</v>
      </c>
      <c r="N1052" s="1" t="s">
        <v>16</v>
      </c>
      <c r="O1052" s="1" t="n">
        <v>4.53</v>
      </c>
      <c r="P1052" s="1" t="n">
        <f aca="false">IF(N1052="Delivery Truck",J1052-O1052,J1052)</f>
        <v>621.44</v>
      </c>
    </row>
    <row r="1053" customFormat="false" ht="13.8" hidden="false" customHeight="false" outlineLevel="0" collapsed="false">
      <c r="D1053" s="1" t="n">
        <v>24743</v>
      </c>
      <c r="E1053" s="5" t="n">
        <v>41088</v>
      </c>
      <c r="F1053" s="1" t="s">
        <v>15</v>
      </c>
      <c r="G1053" s="1" t="n">
        <v>47</v>
      </c>
      <c r="H1053" s="6" t="str">
        <f aca="false">IF(G1053&gt;=30,"Large",IF(G1053&lt;=15,"Small","Medium"))</f>
        <v>Large</v>
      </c>
      <c r="I1053" s="6" t="n">
        <f aca="false">VLOOKUP(G1053,$A$3:$B$12,1)</f>
        <v>46</v>
      </c>
      <c r="J1053" s="1" t="n">
        <v>9633.59</v>
      </c>
      <c r="K1053" s="6" t="n">
        <f aca="false">IF(I1053 &gt;31,0.01,0)</f>
        <v>0.01</v>
      </c>
      <c r="L1053" s="7" t="n">
        <f aca="false">J1053-(J1053*K1053)</f>
        <v>9537.2541</v>
      </c>
      <c r="M1053" s="6" t="n">
        <f aca="false">IF(I1053&gt;31,J1053-O1053,J1053)</f>
        <v>9569.39</v>
      </c>
      <c r="N1053" s="1" t="s">
        <v>13</v>
      </c>
      <c r="O1053" s="1" t="n">
        <v>64.2</v>
      </c>
      <c r="P1053" s="1" t="n">
        <f aca="false">IF(N1053="Delivery Truck",J1053-O1053,J1053)</f>
        <v>9569.39</v>
      </c>
    </row>
    <row r="1054" customFormat="false" ht="13.8" hidden="false" customHeight="false" outlineLevel="0" collapsed="false">
      <c r="D1054" s="1" t="n">
        <v>44037</v>
      </c>
      <c r="E1054" s="5" t="n">
        <v>41088</v>
      </c>
      <c r="F1054" s="1" t="s">
        <v>34</v>
      </c>
      <c r="G1054" s="1" t="n">
        <v>38</v>
      </c>
      <c r="H1054" s="6" t="str">
        <f aca="false">IF(G1054&gt;=30,"Large",IF(G1054&lt;=15,"Small","Medium"))</f>
        <v>Large</v>
      </c>
      <c r="I1054" s="6" t="n">
        <f aca="false">VLOOKUP(G1054,$A$3:$B$12,1)</f>
        <v>36</v>
      </c>
      <c r="J1054" s="1" t="n">
        <v>1799.6115</v>
      </c>
      <c r="K1054" s="6" t="n">
        <f aca="false">IF(I1054 &gt;31,0.01,0)</f>
        <v>0.01</v>
      </c>
      <c r="L1054" s="7" t="n">
        <f aca="false">J1054-(J1054*K1054)</f>
        <v>1781.615385</v>
      </c>
      <c r="M1054" s="6" t="n">
        <f aca="false">IF(I1054&gt;31,J1054-O1054,J1054)</f>
        <v>1798.3615</v>
      </c>
      <c r="N1054" s="1" t="s">
        <v>16</v>
      </c>
      <c r="O1054" s="1" t="n">
        <v>1.25</v>
      </c>
      <c r="P1054" s="1" t="n">
        <f aca="false">IF(N1054="Delivery Truck",J1054-O1054,J1054)</f>
        <v>1799.6115</v>
      </c>
    </row>
    <row r="1055" customFormat="false" ht="13.8" hidden="false" customHeight="false" outlineLevel="0" collapsed="false">
      <c r="D1055" s="1" t="n">
        <v>44037</v>
      </c>
      <c r="E1055" s="5" t="n">
        <v>41088</v>
      </c>
      <c r="F1055" s="1" t="s">
        <v>34</v>
      </c>
      <c r="G1055" s="1" t="n">
        <v>39</v>
      </c>
      <c r="H1055" s="6" t="str">
        <f aca="false">IF(G1055&gt;=30,"Large",IF(G1055&lt;=15,"Small","Medium"))</f>
        <v>Large</v>
      </c>
      <c r="I1055" s="6" t="n">
        <f aca="false">VLOOKUP(G1055,$A$3:$B$12,1)</f>
        <v>36</v>
      </c>
      <c r="J1055" s="1" t="n">
        <v>835.55</v>
      </c>
      <c r="K1055" s="6" t="n">
        <f aca="false">IF(I1055 &gt;31,0.01,0)</f>
        <v>0.01</v>
      </c>
      <c r="L1055" s="7" t="n">
        <f aca="false">J1055-(J1055*K1055)</f>
        <v>827.1945</v>
      </c>
      <c r="M1055" s="6" t="n">
        <f aca="false">IF(I1055&gt;31,J1055-O1055,J1055)</f>
        <v>830.47</v>
      </c>
      <c r="N1055" s="1" t="s">
        <v>16</v>
      </c>
      <c r="O1055" s="1" t="n">
        <v>5.08</v>
      </c>
      <c r="P1055" s="1" t="n">
        <f aca="false">IF(N1055="Delivery Truck",J1055-O1055,J1055)</f>
        <v>835.55</v>
      </c>
    </row>
    <row r="1056" customFormat="false" ht="13.8" hidden="false" customHeight="false" outlineLevel="0" collapsed="false">
      <c r="D1056" s="1" t="n">
        <v>50466</v>
      </c>
      <c r="E1056" s="5" t="n">
        <v>41088</v>
      </c>
      <c r="F1056" s="1" t="s">
        <v>23</v>
      </c>
      <c r="G1056" s="1" t="n">
        <v>32</v>
      </c>
      <c r="H1056" s="6" t="str">
        <f aca="false">IF(G1056&gt;=30,"Large",IF(G1056&lt;=15,"Small","Medium"))</f>
        <v>Large</v>
      </c>
      <c r="I1056" s="6" t="n">
        <f aca="false">VLOOKUP(G1056,$A$3:$B$12,1)</f>
        <v>31</v>
      </c>
      <c r="J1056" s="1" t="n">
        <v>6892.07</v>
      </c>
      <c r="K1056" s="6" t="n">
        <f aca="false">IF(I1056 &gt;31,0.01,0)</f>
        <v>0</v>
      </c>
      <c r="L1056" s="7" t="n">
        <f aca="false">J1056-(J1056*K1056)</f>
        <v>6892.07</v>
      </c>
      <c r="M1056" s="6" t="n">
        <f aca="false">IF(I1056&gt;31,J1056-O1056,J1056)</f>
        <v>6892.07</v>
      </c>
      <c r="N1056" s="1" t="s">
        <v>21</v>
      </c>
      <c r="O1056" s="1" t="n">
        <v>15.01</v>
      </c>
      <c r="P1056" s="1" t="n">
        <f aca="false">IF(N1056="Delivery Truck",J1056-O1056,J1056)</f>
        <v>6892.07</v>
      </c>
    </row>
    <row r="1057" customFormat="false" ht="13.8" hidden="false" customHeight="false" outlineLevel="0" collapsed="false">
      <c r="D1057" s="1" t="n">
        <v>24743</v>
      </c>
      <c r="E1057" s="5" t="n">
        <v>41088</v>
      </c>
      <c r="F1057" s="1" t="s">
        <v>15</v>
      </c>
      <c r="G1057" s="1" t="n">
        <v>26</v>
      </c>
      <c r="H1057" s="6" t="str">
        <f aca="false">IF(G1057&gt;=30,"Large",IF(G1057&lt;=15,"Small","Medium"))</f>
        <v>Medium</v>
      </c>
      <c r="I1057" s="6" t="n">
        <f aca="false">VLOOKUP(G1057,$A$3:$B$12,1)</f>
        <v>26</v>
      </c>
      <c r="J1057" s="1" t="n">
        <v>3758.77</v>
      </c>
      <c r="K1057" s="6" t="n">
        <f aca="false">IF(I1057 &gt;31,0.01,0)</f>
        <v>0</v>
      </c>
      <c r="L1057" s="7" t="n">
        <f aca="false">J1057-(J1057*K1057)</f>
        <v>3758.77</v>
      </c>
      <c r="M1057" s="6" t="n">
        <f aca="false">IF(I1057&gt;31,J1057-O1057,J1057)</f>
        <v>3758.77</v>
      </c>
      <c r="N1057" s="1" t="s">
        <v>16</v>
      </c>
      <c r="O1057" s="1" t="n">
        <v>24.49</v>
      </c>
      <c r="P1057" s="1" t="n">
        <f aca="false">IF(N1057="Delivery Truck",J1057-O1057,J1057)</f>
        <v>3758.77</v>
      </c>
    </row>
    <row r="1058" customFormat="false" ht="13.8" hidden="false" customHeight="false" outlineLevel="0" collapsed="false">
      <c r="D1058" s="1" t="n">
        <v>29191</v>
      </c>
      <c r="E1058" s="5" t="n">
        <v>41088</v>
      </c>
      <c r="F1058" s="1" t="s">
        <v>19</v>
      </c>
      <c r="G1058" s="1" t="n">
        <v>26</v>
      </c>
      <c r="H1058" s="6" t="str">
        <f aca="false">IF(G1058&gt;=30,"Large",IF(G1058&lt;=15,"Small","Medium"))</f>
        <v>Medium</v>
      </c>
      <c r="I1058" s="6" t="n">
        <f aca="false">VLOOKUP(G1058,$A$3:$B$12,1)</f>
        <v>26</v>
      </c>
      <c r="J1058" s="1" t="n">
        <v>7201.89</v>
      </c>
      <c r="K1058" s="6" t="n">
        <f aca="false">IF(I1058 &gt;31,0.01,0)</f>
        <v>0</v>
      </c>
      <c r="L1058" s="7" t="n">
        <f aca="false">J1058-(J1058*K1058)</f>
        <v>7201.89</v>
      </c>
      <c r="M1058" s="6" t="n">
        <f aca="false">IF(I1058&gt;31,J1058-O1058,J1058)</f>
        <v>7201.89</v>
      </c>
      <c r="N1058" s="1" t="s">
        <v>13</v>
      </c>
      <c r="O1058" s="1" t="n">
        <v>54.12</v>
      </c>
      <c r="P1058" s="1" t="n">
        <f aca="false">IF(N1058="Delivery Truck",J1058-O1058,J1058)</f>
        <v>7147.77</v>
      </c>
    </row>
    <row r="1059" customFormat="false" ht="13.8" hidden="false" customHeight="false" outlineLevel="0" collapsed="false">
      <c r="D1059" s="1" t="n">
        <v>4416</v>
      </c>
      <c r="E1059" s="5" t="n">
        <v>41089</v>
      </c>
      <c r="F1059" s="1" t="s">
        <v>15</v>
      </c>
      <c r="G1059" s="1" t="n">
        <v>46</v>
      </c>
      <c r="H1059" s="6" t="str">
        <f aca="false">IF(G1059&gt;=30,"Large",IF(G1059&lt;=15,"Small","Medium"))</f>
        <v>Large</v>
      </c>
      <c r="I1059" s="6" t="n">
        <f aca="false">VLOOKUP(G1059,$A$3:$B$12,1)</f>
        <v>46</v>
      </c>
      <c r="J1059" s="1" t="n">
        <v>7441.29</v>
      </c>
      <c r="K1059" s="6" t="n">
        <f aca="false">IF(I1059 &gt;31,0.01,0)</f>
        <v>0.01</v>
      </c>
      <c r="L1059" s="7" t="n">
        <f aca="false">J1059-(J1059*K1059)</f>
        <v>7366.8771</v>
      </c>
      <c r="M1059" s="6" t="n">
        <f aca="false">IF(I1059&gt;31,J1059-O1059,J1059)</f>
        <v>7421.3</v>
      </c>
      <c r="N1059" s="1" t="s">
        <v>16</v>
      </c>
      <c r="O1059" s="1" t="n">
        <v>19.99</v>
      </c>
      <c r="P1059" s="1" t="n">
        <f aca="false">IF(N1059="Delivery Truck",J1059-O1059,J1059)</f>
        <v>7441.29</v>
      </c>
    </row>
    <row r="1060" customFormat="false" ht="13.8" hidden="false" customHeight="false" outlineLevel="0" collapsed="false">
      <c r="D1060" s="1" t="n">
        <v>48067</v>
      </c>
      <c r="E1060" s="5" t="n">
        <v>41089</v>
      </c>
      <c r="F1060" s="1" t="s">
        <v>15</v>
      </c>
      <c r="G1060" s="1" t="n">
        <v>24</v>
      </c>
      <c r="H1060" s="6" t="str">
        <f aca="false">IF(G1060&gt;=30,"Large",IF(G1060&lt;=15,"Small","Medium"))</f>
        <v>Medium</v>
      </c>
      <c r="I1060" s="6" t="n">
        <f aca="false">VLOOKUP(G1060,$A$3:$B$12,1)</f>
        <v>21</v>
      </c>
      <c r="J1060" s="1" t="n">
        <v>4010.9375</v>
      </c>
      <c r="K1060" s="6" t="n">
        <f aca="false">IF(I1060 &gt;31,0.01,0)</f>
        <v>0</v>
      </c>
      <c r="L1060" s="7" t="n">
        <f aca="false">J1060-(J1060*K1060)</f>
        <v>4010.9375</v>
      </c>
      <c r="M1060" s="6" t="n">
        <f aca="false">IF(I1060&gt;31,J1060-O1060,J1060)</f>
        <v>4010.9375</v>
      </c>
      <c r="N1060" s="1" t="s">
        <v>21</v>
      </c>
      <c r="O1060" s="1" t="n">
        <v>8.99</v>
      </c>
      <c r="P1060" s="1" t="n">
        <f aca="false">IF(N1060="Delivery Truck",J1060-O1060,J1060)</f>
        <v>4010.9375</v>
      </c>
    </row>
    <row r="1061" customFormat="false" ht="13.8" hidden="false" customHeight="false" outlineLevel="0" collapsed="false">
      <c r="D1061" s="1" t="n">
        <v>28387</v>
      </c>
      <c r="E1061" s="5" t="n">
        <v>41089</v>
      </c>
      <c r="F1061" s="1" t="s">
        <v>30</v>
      </c>
      <c r="G1061" s="1" t="n">
        <v>37</v>
      </c>
      <c r="H1061" s="6" t="str">
        <f aca="false">IF(G1061&gt;=30,"Large",IF(G1061&lt;=15,"Small","Medium"))</f>
        <v>Large</v>
      </c>
      <c r="I1061" s="6" t="n">
        <f aca="false">VLOOKUP(G1061,$A$3:$B$12,1)</f>
        <v>36</v>
      </c>
      <c r="J1061" s="1" t="n">
        <v>3212.97</v>
      </c>
      <c r="K1061" s="6" t="n">
        <f aca="false">IF(I1061 &gt;31,0.01,0)</f>
        <v>0.01</v>
      </c>
      <c r="L1061" s="7" t="n">
        <f aca="false">J1061-(J1061*K1061)</f>
        <v>3180.8403</v>
      </c>
      <c r="M1061" s="6" t="n">
        <f aca="false">IF(I1061&gt;31,J1061-O1061,J1061)</f>
        <v>3192.98</v>
      </c>
      <c r="N1061" s="1" t="s">
        <v>16</v>
      </c>
      <c r="O1061" s="1" t="n">
        <v>19.99</v>
      </c>
      <c r="P1061" s="1" t="n">
        <f aca="false">IF(N1061="Delivery Truck",J1061-O1061,J1061)</f>
        <v>3212.97</v>
      </c>
    </row>
    <row r="1062" customFormat="false" ht="13.8" hidden="false" customHeight="false" outlineLevel="0" collapsed="false">
      <c r="D1062" s="1" t="n">
        <v>23685</v>
      </c>
      <c r="E1062" s="5" t="n">
        <v>41089</v>
      </c>
      <c r="F1062" s="1" t="s">
        <v>30</v>
      </c>
      <c r="G1062" s="1" t="n">
        <v>46</v>
      </c>
      <c r="H1062" s="6" t="str">
        <f aca="false">IF(G1062&gt;=30,"Large",IF(G1062&lt;=15,"Small","Medium"))</f>
        <v>Large</v>
      </c>
      <c r="I1062" s="6" t="n">
        <f aca="false">VLOOKUP(G1062,$A$3:$B$12,1)</f>
        <v>46</v>
      </c>
      <c r="J1062" s="1" t="n">
        <v>7928.562</v>
      </c>
      <c r="K1062" s="6" t="n">
        <f aca="false">IF(I1062 &gt;31,0.01,0)</f>
        <v>0.01</v>
      </c>
      <c r="L1062" s="7" t="n">
        <f aca="false">J1062-(J1062*K1062)</f>
        <v>7849.27638</v>
      </c>
      <c r="M1062" s="6" t="n">
        <f aca="false">IF(I1062&gt;31,J1062-O1062,J1062)</f>
        <v>7923.562</v>
      </c>
      <c r="N1062" s="1" t="s">
        <v>16</v>
      </c>
      <c r="O1062" s="1" t="n">
        <v>5</v>
      </c>
      <c r="P1062" s="1" t="n">
        <f aca="false">IF(N1062="Delivery Truck",J1062-O1062,J1062)</f>
        <v>7928.562</v>
      </c>
    </row>
    <row r="1063" customFormat="false" ht="13.8" hidden="false" customHeight="false" outlineLevel="0" collapsed="false">
      <c r="D1063" s="1" t="n">
        <v>17414</v>
      </c>
      <c r="E1063" s="5" t="n">
        <v>41089</v>
      </c>
      <c r="F1063" s="1" t="s">
        <v>34</v>
      </c>
      <c r="G1063" s="1" t="n">
        <v>32</v>
      </c>
      <c r="H1063" s="6" t="str">
        <f aca="false">IF(G1063&gt;=30,"Large",IF(G1063&lt;=15,"Small","Medium"))</f>
        <v>Large</v>
      </c>
      <c r="I1063" s="6" t="n">
        <f aca="false">VLOOKUP(G1063,$A$3:$B$12,1)</f>
        <v>31</v>
      </c>
      <c r="J1063" s="1" t="n">
        <v>347.93</v>
      </c>
      <c r="K1063" s="6" t="n">
        <f aca="false">IF(I1063 &gt;31,0.01,0)</f>
        <v>0</v>
      </c>
      <c r="L1063" s="7" t="n">
        <f aca="false">J1063-(J1063*K1063)</f>
        <v>347.93</v>
      </c>
      <c r="M1063" s="6" t="n">
        <f aca="false">IF(I1063&gt;31,J1063-O1063,J1063)</f>
        <v>347.93</v>
      </c>
      <c r="N1063" s="1" t="s">
        <v>16</v>
      </c>
      <c r="O1063" s="1" t="n">
        <v>5.01</v>
      </c>
      <c r="P1063" s="1" t="n">
        <f aca="false">IF(N1063="Delivery Truck",J1063-O1063,J1063)</f>
        <v>347.93</v>
      </c>
    </row>
    <row r="1064" customFormat="false" ht="13.8" hidden="false" customHeight="false" outlineLevel="0" collapsed="false">
      <c r="D1064" s="1" t="n">
        <v>48067</v>
      </c>
      <c r="E1064" s="5" t="n">
        <v>41089</v>
      </c>
      <c r="F1064" s="1" t="s">
        <v>15</v>
      </c>
      <c r="G1064" s="1" t="n">
        <v>31</v>
      </c>
      <c r="H1064" s="6" t="str">
        <f aca="false">IF(G1064&gt;=30,"Large",IF(G1064&lt;=15,"Small","Medium"))</f>
        <v>Large</v>
      </c>
      <c r="I1064" s="6" t="n">
        <f aca="false">VLOOKUP(G1064,$A$3:$B$12,1)</f>
        <v>31</v>
      </c>
      <c r="J1064" s="1" t="n">
        <v>3229.66</v>
      </c>
      <c r="K1064" s="6" t="n">
        <f aca="false">IF(I1064 &gt;31,0.01,0)</f>
        <v>0</v>
      </c>
      <c r="L1064" s="7" t="n">
        <f aca="false">J1064-(J1064*K1064)</f>
        <v>3229.66</v>
      </c>
      <c r="M1064" s="6" t="n">
        <f aca="false">IF(I1064&gt;31,J1064-O1064,J1064)</f>
        <v>3229.66</v>
      </c>
      <c r="N1064" s="1" t="s">
        <v>21</v>
      </c>
      <c r="O1064" s="1" t="n">
        <v>3</v>
      </c>
      <c r="P1064" s="1" t="n">
        <f aca="false">IF(N1064="Delivery Truck",J1064-O1064,J1064)</f>
        <v>3229.66</v>
      </c>
    </row>
    <row r="1065" customFormat="false" ht="13.8" hidden="false" customHeight="false" outlineLevel="0" collapsed="false">
      <c r="D1065" s="1" t="n">
        <v>28387</v>
      </c>
      <c r="E1065" s="5" t="n">
        <v>41089</v>
      </c>
      <c r="F1065" s="1" t="s">
        <v>30</v>
      </c>
      <c r="G1065" s="1" t="n">
        <v>13</v>
      </c>
      <c r="H1065" s="6" t="str">
        <f aca="false">IF(G1065&gt;=30,"Large",IF(G1065&lt;=15,"Small","Medium"))</f>
        <v>Small</v>
      </c>
      <c r="I1065" s="6" t="n">
        <f aca="false">VLOOKUP(G1065,$A$3:$B$12,1)</f>
        <v>11</v>
      </c>
      <c r="J1065" s="1" t="n">
        <v>292.95</v>
      </c>
      <c r="K1065" s="6" t="n">
        <f aca="false">IF(I1065 &gt;31,0.01,0)</f>
        <v>0</v>
      </c>
      <c r="L1065" s="7" t="n">
        <f aca="false">J1065-(J1065*K1065)</f>
        <v>292.95</v>
      </c>
      <c r="M1065" s="6" t="n">
        <f aca="false">IF(I1065&gt;31,J1065-O1065,J1065)</f>
        <v>292.95</v>
      </c>
      <c r="N1065" s="1" t="s">
        <v>16</v>
      </c>
      <c r="O1065" s="1" t="n">
        <v>5.47</v>
      </c>
      <c r="P1065" s="1" t="n">
        <f aca="false">IF(N1065="Delivery Truck",J1065-O1065,J1065)</f>
        <v>292.95</v>
      </c>
    </row>
    <row r="1066" customFormat="false" ht="13.8" hidden="false" customHeight="false" outlineLevel="0" collapsed="false">
      <c r="D1066" s="1" t="n">
        <v>52324</v>
      </c>
      <c r="E1066" s="5" t="n">
        <v>41089</v>
      </c>
      <c r="F1066" s="1" t="s">
        <v>30</v>
      </c>
      <c r="G1066" s="1" t="n">
        <v>4</v>
      </c>
      <c r="H1066" s="6" t="str">
        <f aca="false">IF(G1066&gt;=30,"Large",IF(G1066&lt;=15,"Small","Medium"))</f>
        <v>Small</v>
      </c>
      <c r="I1066" s="6" t="n">
        <f aca="false">VLOOKUP(G1066,$A$3:$B$12,1)</f>
        <v>1</v>
      </c>
      <c r="J1066" s="1" t="n">
        <v>757.11</v>
      </c>
      <c r="K1066" s="6" t="n">
        <f aca="false">IF(I1066 &gt;31,0.01,0)</f>
        <v>0</v>
      </c>
      <c r="L1066" s="7" t="n">
        <f aca="false">J1066-(J1066*K1066)</f>
        <v>757.11</v>
      </c>
      <c r="M1066" s="6" t="n">
        <f aca="false">IF(I1066&gt;31,J1066-O1066,J1066)</f>
        <v>757.11</v>
      </c>
      <c r="N1066" s="1" t="s">
        <v>13</v>
      </c>
      <c r="O1066" s="1" t="n">
        <v>30</v>
      </c>
      <c r="P1066" s="1" t="n">
        <f aca="false">IF(N1066="Delivery Truck",J1066-O1066,J1066)</f>
        <v>727.11</v>
      </c>
    </row>
    <row r="1067" customFormat="false" ht="13.8" hidden="false" customHeight="false" outlineLevel="0" collapsed="false">
      <c r="D1067" s="1" t="n">
        <v>26272</v>
      </c>
      <c r="E1067" s="5" t="n">
        <v>41089</v>
      </c>
      <c r="F1067" s="1" t="s">
        <v>15</v>
      </c>
      <c r="G1067" s="1" t="n">
        <v>6</v>
      </c>
      <c r="H1067" s="6" t="str">
        <f aca="false">IF(G1067&gt;=30,"Large",IF(G1067&lt;=15,"Small","Medium"))</f>
        <v>Small</v>
      </c>
      <c r="I1067" s="6" t="n">
        <f aca="false">VLOOKUP(G1067,$A$3:$B$12,1)</f>
        <v>6</v>
      </c>
      <c r="J1067" s="1" t="n">
        <v>905.94</v>
      </c>
      <c r="K1067" s="6" t="n">
        <f aca="false">IF(I1067 &gt;31,0.01,0)</f>
        <v>0</v>
      </c>
      <c r="L1067" s="7" t="n">
        <f aca="false">J1067-(J1067*K1067)</f>
        <v>905.94</v>
      </c>
      <c r="M1067" s="6" t="n">
        <f aca="false">IF(I1067&gt;31,J1067-O1067,J1067)</f>
        <v>905.94</v>
      </c>
      <c r="N1067" s="1" t="s">
        <v>21</v>
      </c>
      <c r="O1067" s="1" t="n">
        <v>24.49</v>
      </c>
      <c r="P1067" s="1" t="n">
        <f aca="false">IF(N1067="Delivery Truck",J1067-O1067,J1067)</f>
        <v>905.94</v>
      </c>
    </row>
    <row r="1068" customFormat="false" ht="13.8" hidden="false" customHeight="false" outlineLevel="0" collapsed="false">
      <c r="D1068" s="1" t="n">
        <v>17414</v>
      </c>
      <c r="E1068" s="5" t="n">
        <v>41089</v>
      </c>
      <c r="F1068" s="1" t="s">
        <v>34</v>
      </c>
      <c r="G1068" s="1" t="n">
        <v>39</v>
      </c>
      <c r="H1068" s="6" t="str">
        <f aca="false">IF(G1068&gt;=30,"Large",IF(G1068&lt;=15,"Small","Medium"))</f>
        <v>Large</v>
      </c>
      <c r="I1068" s="6" t="n">
        <f aca="false">VLOOKUP(G1068,$A$3:$B$12,1)</f>
        <v>36</v>
      </c>
      <c r="J1068" s="1" t="n">
        <v>3755.43</v>
      </c>
      <c r="K1068" s="6" t="n">
        <f aca="false">IF(I1068 &gt;31,0.01,0)</f>
        <v>0.01</v>
      </c>
      <c r="L1068" s="7" t="n">
        <f aca="false">J1068-(J1068*K1068)</f>
        <v>3717.8757</v>
      </c>
      <c r="M1068" s="6" t="n">
        <f aca="false">IF(I1068&gt;31,J1068-O1068,J1068)</f>
        <v>3735.44</v>
      </c>
      <c r="N1068" s="1" t="s">
        <v>16</v>
      </c>
      <c r="O1068" s="1" t="n">
        <v>19.99</v>
      </c>
      <c r="P1068" s="1" t="n">
        <f aca="false">IF(N1068="Delivery Truck",J1068-O1068,J1068)</f>
        <v>3755.43</v>
      </c>
    </row>
    <row r="1069" customFormat="false" ht="13.8" hidden="false" customHeight="false" outlineLevel="0" collapsed="false">
      <c r="D1069" s="1" t="n">
        <v>17826</v>
      </c>
      <c r="E1069" s="5" t="n">
        <v>41090</v>
      </c>
      <c r="F1069" s="1" t="s">
        <v>34</v>
      </c>
      <c r="G1069" s="1" t="n">
        <v>18</v>
      </c>
      <c r="H1069" s="6" t="str">
        <f aca="false">IF(G1069&gt;=30,"Large",IF(G1069&lt;=15,"Small","Medium"))</f>
        <v>Medium</v>
      </c>
      <c r="I1069" s="6" t="n">
        <f aca="false">VLOOKUP(G1069,$A$3:$B$12,1)</f>
        <v>16</v>
      </c>
      <c r="J1069" s="1" t="n">
        <v>78.93</v>
      </c>
      <c r="K1069" s="6" t="n">
        <f aca="false">IF(I1069 &gt;31,0.01,0)</f>
        <v>0</v>
      </c>
      <c r="L1069" s="7" t="n">
        <f aca="false">J1069-(J1069*K1069)</f>
        <v>78.93</v>
      </c>
      <c r="M1069" s="6" t="n">
        <f aca="false">IF(I1069&gt;31,J1069-O1069,J1069)</f>
        <v>78.93</v>
      </c>
      <c r="N1069" s="1" t="s">
        <v>16</v>
      </c>
      <c r="O1069" s="1" t="n">
        <v>7.01</v>
      </c>
      <c r="P1069" s="1" t="n">
        <f aca="false">IF(N1069="Delivery Truck",J1069-O1069,J1069)</f>
        <v>78.93</v>
      </c>
    </row>
    <row r="1070" customFormat="false" ht="13.8" hidden="false" customHeight="false" outlineLevel="0" collapsed="false">
      <c r="D1070" s="1" t="n">
        <v>46912</v>
      </c>
      <c r="E1070" s="5" t="n">
        <v>41090</v>
      </c>
      <c r="F1070" s="1" t="s">
        <v>15</v>
      </c>
      <c r="G1070" s="1" t="n">
        <v>5</v>
      </c>
      <c r="H1070" s="6" t="str">
        <f aca="false">IF(G1070&gt;=30,"Large",IF(G1070&lt;=15,"Small","Medium"))</f>
        <v>Small</v>
      </c>
      <c r="I1070" s="6" t="n">
        <f aca="false">VLOOKUP(G1070,$A$3:$B$12,1)</f>
        <v>1</v>
      </c>
      <c r="J1070" s="1" t="n">
        <v>294</v>
      </c>
      <c r="K1070" s="6" t="n">
        <f aca="false">IF(I1070 &gt;31,0.01,0)</f>
        <v>0</v>
      </c>
      <c r="L1070" s="7" t="n">
        <f aca="false">J1070-(J1070*K1070)</f>
        <v>294</v>
      </c>
      <c r="M1070" s="6" t="n">
        <f aca="false">IF(I1070&gt;31,J1070-O1070,J1070)</f>
        <v>294</v>
      </c>
      <c r="N1070" s="1" t="s">
        <v>16</v>
      </c>
      <c r="O1070" s="1" t="n">
        <v>14.83</v>
      </c>
      <c r="P1070" s="1" t="n">
        <f aca="false">IF(N1070="Delivery Truck",J1070-O1070,J1070)</f>
        <v>294</v>
      </c>
    </row>
    <row r="1071" customFormat="false" ht="13.8" hidden="false" customHeight="false" outlineLevel="0" collapsed="false">
      <c r="D1071" s="1" t="n">
        <v>40801</v>
      </c>
      <c r="E1071" s="5" t="n">
        <v>41091</v>
      </c>
      <c r="F1071" s="1" t="s">
        <v>30</v>
      </c>
      <c r="G1071" s="1" t="n">
        <v>20</v>
      </c>
      <c r="H1071" s="6" t="str">
        <f aca="false">IF(G1071&gt;=30,"Large",IF(G1071&lt;=15,"Small","Medium"))</f>
        <v>Medium</v>
      </c>
      <c r="I1071" s="6" t="n">
        <f aca="false">VLOOKUP(G1071,$A$3:$B$12,1)</f>
        <v>16</v>
      </c>
      <c r="J1071" s="1" t="n">
        <v>129.16</v>
      </c>
      <c r="K1071" s="6" t="n">
        <f aca="false">IF(I1071 &gt;31,0.01,0)</f>
        <v>0</v>
      </c>
      <c r="L1071" s="7" t="n">
        <f aca="false">J1071-(J1071*K1071)</f>
        <v>129.16</v>
      </c>
      <c r="M1071" s="6" t="n">
        <f aca="false">IF(I1071&gt;31,J1071-O1071,J1071)</f>
        <v>129.16</v>
      </c>
      <c r="N1071" s="1" t="s">
        <v>16</v>
      </c>
      <c r="O1071" s="1" t="n">
        <v>6.22</v>
      </c>
      <c r="P1071" s="1" t="n">
        <f aca="false">IF(N1071="Delivery Truck",J1071-O1071,J1071)</f>
        <v>129.16</v>
      </c>
    </row>
    <row r="1072" customFormat="false" ht="13.8" hidden="false" customHeight="false" outlineLevel="0" collapsed="false">
      <c r="D1072" s="1" t="n">
        <v>4096</v>
      </c>
      <c r="E1072" s="5" t="n">
        <v>41092</v>
      </c>
      <c r="F1072" s="1" t="s">
        <v>30</v>
      </c>
      <c r="G1072" s="1" t="n">
        <v>21</v>
      </c>
      <c r="H1072" s="6" t="str">
        <f aca="false">IF(G1072&gt;=30,"Large",IF(G1072&lt;=15,"Small","Medium"))</f>
        <v>Medium</v>
      </c>
      <c r="I1072" s="6" t="n">
        <f aca="false">VLOOKUP(G1072,$A$3:$B$12,1)</f>
        <v>21</v>
      </c>
      <c r="J1072" s="1" t="n">
        <v>128.28</v>
      </c>
      <c r="K1072" s="6" t="n">
        <f aca="false">IF(I1072 &gt;31,0.01,0)</f>
        <v>0</v>
      </c>
      <c r="L1072" s="7" t="n">
        <f aca="false">J1072-(J1072*K1072)</f>
        <v>128.28</v>
      </c>
      <c r="M1072" s="6" t="n">
        <f aca="false">IF(I1072&gt;31,J1072-O1072,J1072)</f>
        <v>128.28</v>
      </c>
      <c r="N1072" s="1" t="s">
        <v>16</v>
      </c>
      <c r="O1072" s="1" t="n">
        <v>0.5</v>
      </c>
      <c r="P1072" s="1" t="n">
        <f aca="false">IF(N1072="Delivery Truck",J1072-O1072,J1072)</f>
        <v>128.28</v>
      </c>
    </row>
    <row r="1073" customFormat="false" ht="13.8" hidden="false" customHeight="false" outlineLevel="0" collapsed="false">
      <c r="D1073" s="1" t="n">
        <v>55938</v>
      </c>
      <c r="E1073" s="5" t="n">
        <v>41092</v>
      </c>
      <c r="F1073" s="1" t="s">
        <v>30</v>
      </c>
      <c r="G1073" s="1" t="n">
        <v>42</v>
      </c>
      <c r="H1073" s="6" t="str">
        <f aca="false">IF(G1073&gt;=30,"Large",IF(G1073&lt;=15,"Small","Medium"))</f>
        <v>Large</v>
      </c>
      <c r="I1073" s="6" t="n">
        <f aca="false">VLOOKUP(G1073,$A$3:$B$12,1)</f>
        <v>41</v>
      </c>
      <c r="J1073" s="1" t="n">
        <v>802.46</v>
      </c>
      <c r="K1073" s="6" t="n">
        <f aca="false">IF(I1073 &gt;31,0.01,0)</f>
        <v>0.01</v>
      </c>
      <c r="L1073" s="7" t="n">
        <f aca="false">J1073-(J1073*K1073)</f>
        <v>794.4354</v>
      </c>
      <c r="M1073" s="6" t="n">
        <f aca="false">IF(I1073&gt;31,J1073-O1073,J1073)</f>
        <v>796.49</v>
      </c>
      <c r="N1073" s="1" t="s">
        <v>21</v>
      </c>
      <c r="O1073" s="1" t="n">
        <v>5.97</v>
      </c>
      <c r="P1073" s="1" t="n">
        <f aca="false">IF(N1073="Delivery Truck",J1073-O1073,J1073)</f>
        <v>802.46</v>
      </c>
    </row>
    <row r="1074" customFormat="false" ht="13.8" hidden="false" customHeight="false" outlineLevel="0" collapsed="false">
      <c r="D1074" s="1" t="n">
        <v>4103</v>
      </c>
      <c r="E1074" s="5" t="n">
        <v>41092</v>
      </c>
      <c r="F1074" s="1" t="s">
        <v>15</v>
      </c>
      <c r="G1074" s="1" t="n">
        <v>3</v>
      </c>
      <c r="H1074" s="6" t="str">
        <f aca="false">IF(G1074&gt;=30,"Large",IF(G1074&lt;=15,"Small","Medium"))</f>
        <v>Small</v>
      </c>
      <c r="I1074" s="6" t="n">
        <f aca="false">VLOOKUP(G1074,$A$3:$B$12,1)</f>
        <v>1</v>
      </c>
      <c r="J1074" s="1" t="n">
        <v>42.5</v>
      </c>
      <c r="K1074" s="6" t="n">
        <f aca="false">IF(I1074 &gt;31,0.01,0)</f>
        <v>0</v>
      </c>
      <c r="L1074" s="7" t="n">
        <f aca="false">J1074-(J1074*K1074)</f>
        <v>42.5</v>
      </c>
      <c r="M1074" s="6" t="n">
        <f aca="false">IF(I1074&gt;31,J1074-O1074,J1074)</f>
        <v>42.5</v>
      </c>
      <c r="N1074" s="1" t="s">
        <v>16</v>
      </c>
      <c r="O1074" s="1" t="n">
        <v>8.99</v>
      </c>
      <c r="P1074" s="1" t="n">
        <f aca="false">IF(N1074="Delivery Truck",J1074-O1074,J1074)</f>
        <v>42.5</v>
      </c>
    </row>
    <row r="1075" customFormat="false" ht="13.8" hidden="false" customHeight="false" outlineLevel="0" collapsed="false">
      <c r="D1075" s="1" t="n">
        <v>23297</v>
      </c>
      <c r="E1075" s="5" t="n">
        <v>41092</v>
      </c>
      <c r="F1075" s="1" t="s">
        <v>23</v>
      </c>
      <c r="G1075" s="1" t="n">
        <v>20</v>
      </c>
      <c r="H1075" s="6" t="str">
        <f aca="false">IF(G1075&gt;=30,"Large",IF(G1075&lt;=15,"Small","Medium"))</f>
        <v>Medium</v>
      </c>
      <c r="I1075" s="6" t="n">
        <f aca="false">VLOOKUP(G1075,$A$3:$B$12,1)</f>
        <v>16</v>
      </c>
      <c r="J1075" s="1" t="n">
        <v>498.68</v>
      </c>
      <c r="K1075" s="6" t="n">
        <f aca="false">IF(I1075 &gt;31,0.01,0)</f>
        <v>0</v>
      </c>
      <c r="L1075" s="7" t="n">
        <f aca="false">J1075-(J1075*K1075)</f>
        <v>498.68</v>
      </c>
      <c r="M1075" s="6" t="n">
        <f aca="false">IF(I1075&gt;31,J1075-O1075,J1075)</f>
        <v>498.68</v>
      </c>
      <c r="N1075" s="1" t="s">
        <v>16</v>
      </c>
      <c r="O1075" s="1" t="n">
        <v>5.37</v>
      </c>
      <c r="P1075" s="1" t="n">
        <f aca="false">IF(N1075="Delivery Truck",J1075-O1075,J1075)</f>
        <v>498.68</v>
      </c>
    </row>
    <row r="1076" customFormat="false" ht="13.8" hidden="false" customHeight="false" outlineLevel="0" collapsed="false">
      <c r="D1076" s="1" t="n">
        <v>55526</v>
      </c>
      <c r="E1076" s="5" t="n">
        <v>41092</v>
      </c>
      <c r="F1076" s="1" t="s">
        <v>34</v>
      </c>
      <c r="G1076" s="1" t="n">
        <v>23</v>
      </c>
      <c r="H1076" s="6" t="str">
        <f aca="false">IF(G1076&gt;=30,"Large",IF(G1076&lt;=15,"Small","Medium"))</f>
        <v>Medium</v>
      </c>
      <c r="I1076" s="6" t="n">
        <f aca="false">VLOOKUP(G1076,$A$3:$B$12,1)</f>
        <v>21</v>
      </c>
      <c r="J1076" s="1" t="n">
        <v>445.17</v>
      </c>
      <c r="K1076" s="6" t="n">
        <f aca="false">IF(I1076 &gt;31,0.01,0)</f>
        <v>0</v>
      </c>
      <c r="L1076" s="7" t="n">
        <f aca="false">J1076-(J1076*K1076)</f>
        <v>445.17</v>
      </c>
      <c r="M1076" s="6" t="n">
        <f aca="false">IF(I1076&gt;31,J1076-O1076,J1076)</f>
        <v>445.17</v>
      </c>
      <c r="N1076" s="1" t="s">
        <v>16</v>
      </c>
      <c r="O1076" s="1" t="n">
        <v>9.03</v>
      </c>
      <c r="P1076" s="1" t="n">
        <f aca="false">IF(N1076="Delivery Truck",J1076-O1076,J1076)</f>
        <v>445.17</v>
      </c>
    </row>
    <row r="1077" customFormat="false" ht="13.8" hidden="false" customHeight="false" outlineLevel="0" collapsed="false">
      <c r="D1077" s="1" t="n">
        <v>55938</v>
      </c>
      <c r="E1077" s="5" t="n">
        <v>41092</v>
      </c>
      <c r="F1077" s="1" t="s">
        <v>30</v>
      </c>
      <c r="G1077" s="1" t="n">
        <v>18</v>
      </c>
      <c r="H1077" s="6" t="str">
        <f aca="false">IF(G1077&gt;=30,"Large",IF(G1077&lt;=15,"Small","Medium"))</f>
        <v>Medium</v>
      </c>
      <c r="I1077" s="6" t="n">
        <f aca="false">VLOOKUP(G1077,$A$3:$B$12,1)</f>
        <v>16</v>
      </c>
      <c r="J1077" s="1" t="n">
        <v>1769.9</v>
      </c>
      <c r="K1077" s="6" t="n">
        <f aca="false">IF(I1077 &gt;31,0.01,0)</f>
        <v>0</v>
      </c>
      <c r="L1077" s="7" t="n">
        <f aca="false">J1077-(J1077*K1077)</f>
        <v>1769.9</v>
      </c>
      <c r="M1077" s="6" t="n">
        <f aca="false">IF(I1077&gt;31,J1077-O1077,J1077)</f>
        <v>1769.9</v>
      </c>
      <c r="N1077" s="1" t="s">
        <v>21</v>
      </c>
      <c r="O1077" s="1" t="n">
        <v>35</v>
      </c>
      <c r="P1077" s="1" t="n">
        <f aca="false">IF(N1077="Delivery Truck",J1077-O1077,J1077)</f>
        <v>1769.9</v>
      </c>
    </row>
    <row r="1078" customFormat="false" ht="13.8" hidden="false" customHeight="false" outlineLevel="0" collapsed="false">
      <c r="D1078" s="1" t="n">
        <v>37313</v>
      </c>
      <c r="E1078" s="5" t="n">
        <v>41092</v>
      </c>
      <c r="F1078" s="1" t="s">
        <v>30</v>
      </c>
      <c r="G1078" s="1" t="n">
        <v>44</v>
      </c>
      <c r="H1078" s="6" t="str">
        <f aca="false">IF(G1078&gt;=30,"Large",IF(G1078&lt;=15,"Small","Medium"))</f>
        <v>Large</v>
      </c>
      <c r="I1078" s="6" t="n">
        <f aca="false">VLOOKUP(G1078,$A$3:$B$12,1)</f>
        <v>41</v>
      </c>
      <c r="J1078" s="1" t="n">
        <v>3304.38</v>
      </c>
      <c r="K1078" s="6" t="n">
        <f aca="false">IF(I1078 &gt;31,0.01,0)</f>
        <v>0.01</v>
      </c>
      <c r="L1078" s="7" t="n">
        <f aca="false">J1078-(J1078*K1078)</f>
        <v>3271.3362</v>
      </c>
      <c r="M1078" s="6" t="n">
        <f aca="false">IF(I1078&gt;31,J1078-O1078,J1078)</f>
        <v>3266.8</v>
      </c>
      <c r="N1078" s="1" t="s">
        <v>16</v>
      </c>
      <c r="O1078" s="1" t="n">
        <v>37.58</v>
      </c>
      <c r="P1078" s="1" t="n">
        <f aca="false">IF(N1078="Delivery Truck",J1078-O1078,J1078)</f>
        <v>3304.38</v>
      </c>
    </row>
    <row r="1079" customFormat="false" ht="13.8" hidden="false" customHeight="false" outlineLevel="0" collapsed="false">
      <c r="D1079" s="1" t="n">
        <v>37313</v>
      </c>
      <c r="E1079" s="5" t="n">
        <v>41092</v>
      </c>
      <c r="F1079" s="1" t="s">
        <v>30</v>
      </c>
      <c r="G1079" s="1" t="n">
        <v>17</v>
      </c>
      <c r="H1079" s="6" t="str">
        <f aca="false">IF(G1079&gt;=30,"Large",IF(G1079&lt;=15,"Small","Medium"))</f>
        <v>Medium</v>
      </c>
      <c r="I1079" s="6" t="n">
        <f aca="false">VLOOKUP(G1079,$A$3:$B$12,1)</f>
        <v>16</v>
      </c>
      <c r="J1079" s="1" t="n">
        <v>908.412</v>
      </c>
      <c r="K1079" s="6" t="n">
        <f aca="false">IF(I1079 &gt;31,0.01,0)</f>
        <v>0</v>
      </c>
      <c r="L1079" s="7" t="n">
        <f aca="false">J1079-(J1079*K1079)</f>
        <v>908.412</v>
      </c>
      <c r="M1079" s="6" t="n">
        <f aca="false">IF(I1079&gt;31,J1079-O1079,J1079)</f>
        <v>908.412</v>
      </c>
      <c r="N1079" s="1" t="s">
        <v>21</v>
      </c>
      <c r="O1079" s="1" t="n">
        <v>8.99</v>
      </c>
      <c r="P1079" s="1" t="n">
        <f aca="false">IF(N1079="Delivery Truck",J1079-O1079,J1079)</f>
        <v>908.412</v>
      </c>
    </row>
    <row r="1080" customFormat="false" ht="13.8" hidden="false" customHeight="false" outlineLevel="0" collapsed="false">
      <c r="D1080" s="1" t="n">
        <v>23297</v>
      </c>
      <c r="E1080" s="5" t="n">
        <v>41092</v>
      </c>
      <c r="F1080" s="1" t="s">
        <v>23</v>
      </c>
      <c r="G1080" s="1" t="n">
        <v>34</v>
      </c>
      <c r="H1080" s="6" t="str">
        <f aca="false">IF(G1080&gt;=30,"Large",IF(G1080&lt;=15,"Small","Medium"))</f>
        <v>Large</v>
      </c>
      <c r="I1080" s="6" t="n">
        <f aca="false">VLOOKUP(G1080,$A$3:$B$12,1)</f>
        <v>31</v>
      </c>
      <c r="J1080" s="1" t="n">
        <v>5208.78</v>
      </c>
      <c r="K1080" s="6" t="n">
        <f aca="false">IF(I1080 &gt;31,0.01,0)</f>
        <v>0</v>
      </c>
      <c r="L1080" s="7" t="n">
        <f aca="false">J1080-(J1080*K1080)</f>
        <v>5208.78</v>
      </c>
      <c r="M1080" s="6" t="n">
        <f aca="false">IF(I1080&gt;31,J1080-O1080,J1080)</f>
        <v>5208.78</v>
      </c>
      <c r="N1080" s="1" t="s">
        <v>16</v>
      </c>
      <c r="O1080" s="1" t="n">
        <v>7.07</v>
      </c>
      <c r="P1080" s="1" t="n">
        <f aca="false">IF(N1080="Delivery Truck",J1080-O1080,J1080)</f>
        <v>5208.78</v>
      </c>
    </row>
    <row r="1081" customFormat="false" ht="13.8" hidden="false" customHeight="false" outlineLevel="0" collapsed="false">
      <c r="D1081" s="1" t="n">
        <v>50914</v>
      </c>
      <c r="E1081" s="5" t="n">
        <v>41093</v>
      </c>
      <c r="F1081" s="1" t="s">
        <v>23</v>
      </c>
      <c r="G1081" s="1" t="n">
        <v>49</v>
      </c>
      <c r="H1081" s="6" t="str">
        <f aca="false">IF(G1081&gt;=30,"Large",IF(G1081&lt;=15,"Small","Medium"))</f>
        <v>Large</v>
      </c>
      <c r="I1081" s="6" t="n">
        <f aca="false">VLOOKUP(G1081,$A$3:$B$12,1)</f>
        <v>46</v>
      </c>
      <c r="J1081" s="1" t="n">
        <v>8551.544</v>
      </c>
      <c r="K1081" s="6" t="n">
        <f aca="false">IF(I1081 &gt;31,0.01,0)</f>
        <v>0.01</v>
      </c>
      <c r="L1081" s="7" t="n">
        <f aca="false">J1081-(J1081*K1081)</f>
        <v>8466.02856</v>
      </c>
      <c r="M1081" s="6" t="n">
        <f aca="false">IF(I1081&gt;31,J1081-O1081,J1081)</f>
        <v>8542.554</v>
      </c>
      <c r="N1081" s="1" t="s">
        <v>16</v>
      </c>
      <c r="O1081" s="1" t="n">
        <v>8.99</v>
      </c>
      <c r="P1081" s="1" t="n">
        <f aca="false">IF(N1081="Delivery Truck",J1081-O1081,J1081)</f>
        <v>8551.544</v>
      </c>
    </row>
    <row r="1082" customFormat="false" ht="13.8" hidden="false" customHeight="false" outlineLevel="0" collapsed="false">
      <c r="D1082" s="1" t="n">
        <v>29761</v>
      </c>
      <c r="E1082" s="5" t="n">
        <v>41093</v>
      </c>
      <c r="F1082" s="1" t="s">
        <v>19</v>
      </c>
      <c r="G1082" s="1" t="n">
        <v>48</v>
      </c>
      <c r="H1082" s="6" t="str">
        <f aca="false">IF(G1082&gt;=30,"Large",IF(G1082&lt;=15,"Small","Medium"))</f>
        <v>Large</v>
      </c>
      <c r="I1082" s="6" t="n">
        <f aca="false">VLOOKUP(G1082,$A$3:$B$12,1)</f>
        <v>46</v>
      </c>
      <c r="J1082" s="1" t="n">
        <v>1463.105</v>
      </c>
      <c r="K1082" s="6" t="n">
        <f aca="false">IF(I1082 &gt;31,0.01,0)</f>
        <v>0.01</v>
      </c>
      <c r="L1082" s="7" t="n">
        <f aca="false">J1082-(J1082*K1082)</f>
        <v>1448.47395</v>
      </c>
      <c r="M1082" s="6" t="n">
        <f aca="false">IF(I1082&gt;31,J1082-O1082,J1082)</f>
        <v>1461.855</v>
      </c>
      <c r="N1082" s="1" t="s">
        <v>16</v>
      </c>
      <c r="O1082" s="1" t="n">
        <v>1.25</v>
      </c>
      <c r="P1082" s="1" t="n">
        <f aca="false">IF(N1082="Delivery Truck",J1082-O1082,J1082)</f>
        <v>1463.105</v>
      </c>
    </row>
    <row r="1083" customFormat="false" ht="13.8" hidden="false" customHeight="false" outlineLevel="0" collapsed="false">
      <c r="D1083" s="1" t="n">
        <v>29761</v>
      </c>
      <c r="E1083" s="5" t="n">
        <v>41093</v>
      </c>
      <c r="F1083" s="1" t="s">
        <v>19</v>
      </c>
      <c r="G1083" s="1" t="n">
        <v>19</v>
      </c>
      <c r="H1083" s="6" t="str">
        <f aca="false">IF(G1083&gt;=30,"Large",IF(G1083&lt;=15,"Small","Medium"))</f>
        <v>Medium</v>
      </c>
      <c r="I1083" s="6" t="n">
        <f aca="false">VLOOKUP(G1083,$A$3:$B$12,1)</f>
        <v>16</v>
      </c>
      <c r="J1083" s="1" t="n">
        <v>123.67</v>
      </c>
      <c r="K1083" s="6" t="n">
        <f aca="false">IF(I1083 &gt;31,0.01,0)</f>
        <v>0</v>
      </c>
      <c r="L1083" s="7" t="n">
        <f aca="false">J1083-(J1083*K1083)</f>
        <v>123.67</v>
      </c>
      <c r="M1083" s="6" t="n">
        <f aca="false">IF(I1083&gt;31,J1083-O1083,J1083)</f>
        <v>123.67</v>
      </c>
      <c r="N1083" s="1" t="s">
        <v>16</v>
      </c>
      <c r="O1083" s="1" t="n">
        <v>5.22</v>
      </c>
      <c r="P1083" s="1" t="n">
        <f aca="false">IF(N1083="Delivery Truck",J1083-O1083,J1083)</f>
        <v>123.67</v>
      </c>
    </row>
    <row r="1084" customFormat="false" ht="13.8" hidden="false" customHeight="false" outlineLevel="0" collapsed="false">
      <c r="D1084" s="1" t="n">
        <v>29761</v>
      </c>
      <c r="E1084" s="5" t="n">
        <v>41093</v>
      </c>
      <c r="F1084" s="1" t="s">
        <v>19</v>
      </c>
      <c r="G1084" s="1" t="n">
        <v>42</v>
      </c>
      <c r="H1084" s="6" t="str">
        <f aca="false">IF(G1084&gt;=30,"Large",IF(G1084&lt;=15,"Small","Medium"))</f>
        <v>Large</v>
      </c>
      <c r="I1084" s="6" t="n">
        <f aca="false">VLOOKUP(G1084,$A$3:$B$12,1)</f>
        <v>41</v>
      </c>
      <c r="J1084" s="1" t="n">
        <v>1085.4</v>
      </c>
      <c r="K1084" s="6" t="n">
        <f aca="false">IF(I1084 &gt;31,0.01,0)</f>
        <v>0.01</v>
      </c>
      <c r="L1084" s="7" t="n">
        <f aca="false">J1084-(J1084*K1084)</f>
        <v>1074.546</v>
      </c>
      <c r="M1084" s="6" t="n">
        <f aca="false">IF(I1084&gt;31,J1084-O1084,J1084)</f>
        <v>1080.03</v>
      </c>
      <c r="N1084" s="1" t="s">
        <v>16</v>
      </c>
      <c r="O1084" s="1" t="n">
        <v>5.37</v>
      </c>
      <c r="P1084" s="1" t="n">
        <f aca="false">IF(N1084="Delivery Truck",J1084-O1084,J1084)</f>
        <v>1085.4</v>
      </c>
    </row>
    <row r="1085" customFormat="false" ht="13.8" hidden="false" customHeight="false" outlineLevel="0" collapsed="false">
      <c r="D1085" s="1" t="n">
        <v>21509</v>
      </c>
      <c r="E1085" s="5" t="n">
        <v>41093</v>
      </c>
      <c r="F1085" s="1" t="s">
        <v>34</v>
      </c>
      <c r="G1085" s="1" t="n">
        <v>13</v>
      </c>
      <c r="H1085" s="6" t="str">
        <f aca="false">IF(G1085&gt;=30,"Large",IF(G1085&lt;=15,"Small","Medium"))</f>
        <v>Small</v>
      </c>
      <c r="I1085" s="6" t="n">
        <f aca="false">VLOOKUP(G1085,$A$3:$B$12,1)</f>
        <v>11</v>
      </c>
      <c r="J1085" s="1" t="n">
        <v>47.93</v>
      </c>
      <c r="K1085" s="6" t="n">
        <f aca="false">IF(I1085 &gt;31,0.01,0)</f>
        <v>0</v>
      </c>
      <c r="L1085" s="7" t="n">
        <f aca="false">J1085-(J1085*K1085)</f>
        <v>47.93</v>
      </c>
      <c r="M1085" s="6" t="n">
        <f aca="false">IF(I1085&gt;31,J1085-O1085,J1085)</f>
        <v>47.93</v>
      </c>
      <c r="N1085" s="1" t="s">
        <v>16</v>
      </c>
      <c r="O1085" s="1" t="n">
        <v>0.5</v>
      </c>
      <c r="P1085" s="1" t="n">
        <f aca="false">IF(N1085="Delivery Truck",J1085-O1085,J1085)</f>
        <v>47.93</v>
      </c>
    </row>
    <row r="1086" customFormat="false" ht="13.8" hidden="false" customHeight="false" outlineLevel="0" collapsed="false">
      <c r="D1086" s="1" t="n">
        <v>43555</v>
      </c>
      <c r="E1086" s="5" t="n">
        <v>41093</v>
      </c>
      <c r="F1086" s="1" t="s">
        <v>19</v>
      </c>
      <c r="G1086" s="1" t="n">
        <v>34</v>
      </c>
      <c r="H1086" s="6" t="str">
        <f aca="false">IF(G1086&gt;=30,"Large",IF(G1086&lt;=15,"Small","Medium"))</f>
        <v>Large</v>
      </c>
      <c r="I1086" s="6" t="n">
        <f aca="false">VLOOKUP(G1086,$A$3:$B$12,1)</f>
        <v>31</v>
      </c>
      <c r="J1086" s="1" t="n">
        <v>43.54</v>
      </c>
      <c r="K1086" s="6" t="n">
        <f aca="false">IF(I1086 &gt;31,0.01,0)</f>
        <v>0</v>
      </c>
      <c r="L1086" s="7" t="n">
        <f aca="false">J1086-(J1086*K1086)</f>
        <v>43.54</v>
      </c>
      <c r="M1086" s="6" t="n">
        <f aca="false">IF(I1086&gt;31,J1086-O1086,J1086)</f>
        <v>43.54</v>
      </c>
      <c r="N1086" s="1" t="s">
        <v>16</v>
      </c>
      <c r="O1086" s="1" t="n">
        <v>0.7</v>
      </c>
      <c r="P1086" s="1" t="n">
        <f aca="false">IF(N1086="Delivery Truck",J1086-O1086,J1086)</f>
        <v>43.54</v>
      </c>
    </row>
    <row r="1087" customFormat="false" ht="13.8" hidden="false" customHeight="false" outlineLevel="0" collapsed="false">
      <c r="D1087" s="1" t="n">
        <v>46726</v>
      </c>
      <c r="E1087" s="5" t="n">
        <v>41095</v>
      </c>
      <c r="F1087" s="1" t="s">
        <v>30</v>
      </c>
      <c r="G1087" s="1" t="n">
        <v>10</v>
      </c>
      <c r="H1087" s="6" t="str">
        <f aca="false">IF(G1087&gt;=30,"Large",IF(G1087&lt;=15,"Small","Medium"))</f>
        <v>Small</v>
      </c>
      <c r="I1087" s="6" t="n">
        <f aca="false">VLOOKUP(G1087,$A$3:$B$12,1)</f>
        <v>6</v>
      </c>
      <c r="J1087" s="1" t="n">
        <v>49.65</v>
      </c>
      <c r="K1087" s="6" t="n">
        <f aca="false">IF(I1087 &gt;31,0.01,0)</f>
        <v>0</v>
      </c>
      <c r="L1087" s="7" t="n">
        <f aca="false">J1087-(J1087*K1087)</f>
        <v>49.65</v>
      </c>
      <c r="M1087" s="6" t="n">
        <f aca="false">IF(I1087&gt;31,J1087-O1087,J1087)</f>
        <v>49.65</v>
      </c>
      <c r="N1087" s="1" t="s">
        <v>16</v>
      </c>
      <c r="O1087" s="1" t="n">
        <v>1.49</v>
      </c>
      <c r="P1087" s="1" t="n">
        <f aca="false">IF(N1087="Delivery Truck",J1087-O1087,J1087)</f>
        <v>49.65</v>
      </c>
    </row>
    <row r="1088" customFormat="false" ht="13.8" hidden="false" customHeight="false" outlineLevel="0" collapsed="false">
      <c r="D1088" s="1" t="n">
        <v>51747</v>
      </c>
      <c r="E1088" s="5" t="n">
        <v>41095</v>
      </c>
      <c r="F1088" s="1" t="s">
        <v>19</v>
      </c>
      <c r="G1088" s="1" t="n">
        <v>3</v>
      </c>
      <c r="H1088" s="6" t="str">
        <f aca="false">IF(G1088&gt;=30,"Large",IF(G1088&lt;=15,"Small","Medium"))</f>
        <v>Small</v>
      </c>
      <c r="I1088" s="6" t="n">
        <f aca="false">VLOOKUP(G1088,$A$3:$B$12,1)</f>
        <v>1</v>
      </c>
      <c r="J1088" s="1" t="n">
        <v>12.11</v>
      </c>
      <c r="K1088" s="6" t="n">
        <f aca="false">IF(I1088 &gt;31,0.01,0)</f>
        <v>0</v>
      </c>
      <c r="L1088" s="7" t="n">
        <f aca="false">J1088-(J1088*K1088)</f>
        <v>12.11</v>
      </c>
      <c r="M1088" s="6" t="n">
        <f aca="false">IF(I1088&gt;31,J1088-O1088,J1088)</f>
        <v>12.11</v>
      </c>
      <c r="N1088" s="1" t="s">
        <v>16</v>
      </c>
      <c r="O1088" s="1" t="n">
        <v>0.5</v>
      </c>
      <c r="P1088" s="1" t="n">
        <f aca="false">IF(N1088="Delivery Truck",J1088-O1088,J1088)</f>
        <v>12.11</v>
      </c>
    </row>
    <row r="1089" customFormat="false" ht="13.8" hidden="false" customHeight="false" outlineLevel="0" collapsed="false">
      <c r="D1089" s="1" t="n">
        <v>46726</v>
      </c>
      <c r="E1089" s="5" t="n">
        <v>41095</v>
      </c>
      <c r="F1089" s="1" t="s">
        <v>30</v>
      </c>
      <c r="G1089" s="1" t="n">
        <v>46</v>
      </c>
      <c r="H1089" s="6" t="str">
        <f aca="false">IF(G1089&gt;=30,"Large",IF(G1089&lt;=15,"Small","Medium"))</f>
        <v>Large</v>
      </c>
      <c r="I1089" s="6" t="n">
        <f aca="false">VLOOKUP(G1089,$A$3:$B$12,1)</f>
        <v>46</v>
      </c>
      <c r="J1089" s="1" t="n">
        <v>325.97</v>
      </c>
      <c r="K1089" s="6" t="n">
        <f aca="false">IF(I1089 &gt;31,0.01,0)</f>
        <v>0.01</v>
      </c>
      <c r="L1089" s="7" t="n">
        <f aca="false">J1089-(J1089*K1089)</f>
        <v>322.7103</v>
      </c>
      <c r="M1089" s="6" t="n">
        <f aca="false">IF(I1089&gt;31,J1089-O1089,J1089)</f>
        <v>317.6</v>
      </c>
      <c r="N1089" s="1" t="s">
        <v>16</v>
      </c>
      <c r="O1089" s="1" t="n">
        <v>8.37</v>
      </c>
      <c r="P1089" s="1" t="n">
        <f aca="false">IF(N1089="Delivery Truck",J1089-O1089,J1089)</f>
        <v>325.97</v>
      </c>
    </row>
    <row r="1090" customFormat="false" ht="13.8" hidden="false" customHeight="false" outlineLevel="0" collapsed="false">
      <c r="D1090" s="1" t="n">
        <v>4741</v>
      </c>
      <c r="E1090" s="5" t="n">
        <v>41096</v>
      </c>
      <c r="F1090" s="1" t="s">
        <v>30</v>
      </c>
      <c r="G1090" s="1" t="n">
        <v>40</v>
      </c>
      <c r="H1090" s="6" t="str">
        <f aca="false">IF(G1090&gt;=30,"Large",IF(G1090&lt;=15,"Small","Medium"))</f>
        <v>Large</v>
      </c>
      <c r="I1090" s="6" t="n">
        <f aca="false">VLOOKUP(G1090,$A$3:$B$12,1)</f>
        <v>36</v>
      </c>
      <c r="J1090" s="1" t="n">
        <v>342.97</v>
      </c>
      <c r="K1090" s="6" t="n">
        <f aca="false">IF(I1090 &gt;31,0.01,0)</f>
        <v>0.01</v>
      </c>
      <c r="L1090" s="7" t="n">
        <f aca="false">J1090-(J1090*K1090)</f>
        <v>339.5403</v>
      </c>
      <c r="M1090" s="6" t="n">
        <f aca="false">IF(I1090&gt;31,J1090-O1090,J1090)</f>
        <v>334.43</v>
      </c>
      <c r="N1090" s="1" t="s">
        <v>16</v>
      </c>
      <c r="O1090" s="1" t="n">
        <v>8.54</v>
      </c>
      <c r="P1090" s="1" t="n">
        <f aca="false">IF(N1090="Delivery Truck",J1090-O1090,J1090)</f>
        <v>342.97</v>
      </c>
    </row>
    <row r="1091" customFormat="false" ht="13.8" hidden="false" customHeight="false" outlineLevel="0" collapsed="false">
      <c r="D1091" s="1" t="n">
        <v>41120</v>
      </c>
      <c r="E1091" s="5" t="n">
        <v>41097</v>
      </c>
      <c r="F1091" s="1" t="s">
        <v>15</v>
      </c>
      <c r="G1091" s="1" t="n">
        <v>35</v>
      </c>
      <c r="H1091" s="6" t="str">
        <f aca="false">IF(G1091&gt;=30,"Large",IF(G1091&lt;=15,"Small","Medium"))</f>
        <v>Large</v>
      </c>
      <c r="I1091" s="6" t="n">
        <f aca="false">VLOOKUP(G1091,$A$3:$B$12,1)</f>
        <v>31</v>
      </c>
      <c r="J1091" s="1" t="n">
        <v>870.75</v>
      </c>
      <c r="K1091" s="6" t="n">
        <f aca="false">IF(I1091 &gt;31,0.01,0)</f>
        <v>0</v>
      </c>
      <c r="L1091" s="7" t="n">
        <f aca="false">J1091-(J1091*K1091)</f>
        <v>870.75</v>
      </c>
      <c r="M1091" s="6" t="n">
        <f aca="false">IF(I1091&gt;31,J1091-O1091,J1091)</f>
        <v>870.75</v>
      </c>
      <c r="N1091" s="1" t="s">
        <v>16</v>
      </c>
      <c r="O1091" s="1" t="n">
        <v>5.3</v>
      </c>
      <c r="P1091" s="1" t="n">
        <f aca="false">IF(N1091="Delivery Truck",J1091-O1091,J1091)</f>
        <v>870.75</v>
      </c>
    </row>
    <row r="1092" customFormat="false" ht="13.8" hidden="false" customHeight="false" outlineLevel="0" collapsed="false">
      <c r="D1092" s="1" t="n">
        <v>41120</v>
      </c>
      <c r="E1092" s="5" t="n">
        <v>41097</v>
      </c>
      <c r="F1092" s="1" t="s">
        <v>15</v>
      </c>
      <c r="G1092" s="1" t="n">
        <v>13</v>
      </c>
      <c r="H1092" s="6" t="str">
        <f aca="false">IF(G1092&gt;=30,"Large",IF(G1092&lt;=15,"Small","Medium"))</f>
        <v>Small</v>
      </c>
      <c r="I1092" s="6" t="n">
        <f aca="false">VLOOKUP(G1092,$A$3:$B$12,1)</f>
        <v>11</v>
      </c>
      <c r="J1092" s="1" t="n">
        <v>43.37</v>
      </c>
      <c r="K1092" s="6" t="n">
        <f aca="false">IF(I1092 &gt;31,0.01,0)</f>
        <v>0</v>
      </c>
      <c r="L1092" s="7" t="n">
        <f aca="false">J1092-(J1092*K1092)</f>
        <v>43.37</v>
      </c>
      <c r="M1092" s="6" t="n">
        <f aca="false">IF(I1092&gt;31,J1092-O1092,J1092)</f>
        <v>43.37</v>
      </c>
      <c r="N1092" s="1" t="s">
        <v>16</v>
      </c>
      <c r="O1092" s="1" t="n">
        <v>0.99</v>
      </c>
      <c r="P1092" s="1" t="n">
        <f aca="false">IF(N1092="Delivery Truck",J1092-O1092,J1092)</f>
        <v>43.37</v>
      </c>
    </row>
    <row r="1093" customFormat="false" ht="13.8" hidden="false" customHeight="false" outlineLevel="0" collapsed="false">
      <c r="D1093" s="1" t="n">
        <v>30436</v>
      </c>
      <c r="E1093" s="5" t="n">
        <v>41097</v>
      </c>
      <c r="F1093" s="1" t="s">
        <v>15</v>
      </c>
      <c r="G1093" s="1" t="n">
        <v>30</v>
      </c>
      <c r="H1093" s="6" t="str">
        <f aca="false">IF(G1093&gt;=30,"Large",IF(G1093&lt;=15,"Small","Medium"))</f>
        <v>Large</v>
      </c>
      <c r="I1093" s="6" t="n">
        <f aca="false">VLOOKUP(G1093,$A$3:$B$12,1)</f>
        <v>26</v>
      </c>
      <c r="J1093" s="1" t="n">
        <v>121.19</v>
      </c>
      <c r="K1093" s="6" t="n">
        <f aca="false">IF(I1093 &gt;31,0.01,0)</f>
        <v>0</v>
      </c>
      <c r="L1093" s="7" t="n">
        <f aca="false">J1093-(J1093*K1093)</f>
        <v>121.19</v>
      </c>
      <c r="M1093" s="6" t="n">
        <f aca="false">IF(I1093&gt;31,J1093-O1093,J1093)</f>
        <v>121.19</v>
      </c>
      <c r="N1093" s="1" t="s">
        <v>21</v>
      </c>
      <c r="O1093" s="1" t="n">
        <v>7.01</v>
      </c>
      <c r="P1093" s="1" t="n">
        <f aca="false">IF(N1093="Delivery Truck",J1093-O1093,J1093)</f>
        <v>121.19</v>
      </c>
    </row>
    <row r="1094" customFormat="false" ht="13.8" hidden="false" customHeight="false" outlineLevel="0" collapsed="false">
      <c r="D1094" s="1" t="n">
        <v>32835</v>
      </c>
      <c r="E1094" s="5" t="n">
        <v>41097</v>
      </c>
      <c r="F1094" s="1" t="s">
        <v>19</v>
      </c>
      <c r="G1094" s="1" t="n">
        <v>15</v>
      </c>
      <c r="H1094" s="6" t="str">
        <f aca="false">IF(G1094&gt;=30,"Large",IF(G1094&lt;=15,"Small","Medium"))</f>
        <v>Small</v>
      </c>
      <c r="I1094" s="6" t="n">
        <f aca="false">VLOOKUP(G1094,$A$3:$B$12,1)</f>
        <v>11</v>
      </c>
      <c r="J1094" s="1" t="n">
        <v>572.4325</v>
      </c>
      <c r="K1094" s="6" t="n">
        <f aca="false">IF(I1094 &gt;31,0.01,0)</f>
        <v>0</v>
      </c>
      <c r="L1094" s="7" t="n">
        <f aca="false">J1094-(J1094*K1094)</f>
        <v>572.4325</v>
      </c>
      <c r="M1094" s="6" t="n">
        <f aca="false">IF(I1094&gt;31,J1094-O1094,J1094)</f>
        <v>572.4325</v>
      </c>
      <c r="N1094" s="1" t="s">
        <v>16</v>
      </c>
      <c r="O1094" s="1" t="n">
        <v>4.99</v>
      </c>
      <c r="P1094" s="1" t="n">
        <f aca="false">IF(N1094="Delivery Truck",J1094-O1094,J1094)</f>
        <v>572.4325</v>
      </c>
    </row>
    <row r="1095" customFormat="false" ht="13.8" hidden="false" customHeight="false" outlineLevel="0" collapsed="false">
      <c r="D1095" s="1" t="n">
        <v>48577</v>
      </c>
      <c r="E1095" s="5" t="n">
        <v>41098</v>
      </c>
      <c r="F1095" s="1" t="s">
        <v>19</v>
      </c>
      <c r="G1095" s="1" t="n">
        <v>6</v>
      </c>
      <c r="H1095" s="6" t="str">
        <f aca="false">IF(G1095&gt;=30,"Large",IF(G1095&lt;=15,"Small","Medium"))</f>
        <v>Small</v>
      </c>
      <c r="I1095" s="6" t="n">
        <f aca="false">VLOOKUP(G1095,$A$3:$B$12,1)</f>
        <v>6</v>
      </c>
      <c r="J1095" s="1" t="n">
        <v>201.83</v>
      </c>
      <c r="K1095" s="6" t="n">
        <f aca="false">IF(I1095 &gt;31,0.01,0)</f>
        <v>0</v>
      </c>
      <c r="L1095" s="7" t="n">
        <f aca="false">J1095-(J1095*K1095)</f>
        <v>201.83</v>
      </c>
      <c r="M1095" s="6" t="n">
        <f aca="false">IF(I1095&gt;31,J1095-O1095,J1095)</f>
        <v>201.83</v>
      </c>
      <c r="N1095" s="1" t="s">
        <v>16</v>
      </c>
      <c r="O1095" s="1" t="n">
        <v>5.09</v>
      </c>
      <c r="P1095" s="1" t="n">
        <f aca="false">IF(N1095="Delivery Truck",J1095-O1095,J1095)</f>
        <v>201.83</v>
      </c>
    </row>
    <row r="1096" customFormat="false" ht="13.8" hidden="false" customHeight="false" outlineLevel="0" collapsed="false">
      <c r="D1096" s="1" t="n">
        <v>13923</v>
      </c>
      <c r="E1096" s="5" t="n">
        <v>41098</v>
      </c>
      <c r="F1096" s="1" t="s">
        <v>34</v>
      </c>
      <c r="G1096" s="1" t="n">
        <v>39</v>
      </c>
      <c r="H1096" s="6" t="str">
        <f aca="false">IF(G1096&gt;=30,"Large",IF(G1096&lt;=15,"Small","Medium"))</f>
        <v>Large</v>
      </c>
      <c r="I1096" s="6" t="n">
        <f aca="false">VLOOKUP(G1096,$A$3:$B$12,1)</f>
        <v>36</v>
      </c>
      <c r="J1096" s="1" t="n">
        <v>220.09</v>
      </c>
      <c r="K1096" s="6" t="n">
        <f aca="false">IF(I1096 &gt;31,0.01,0)</f>
        <v>0.01</v>
      </c>
      <c r="L1096" s="7" t="n">
        <f aca="false">J1096-(J1096*K1096)</f>
        <v>217.8891</v>
      </c>
      <c r="M1096" s="6" t="n">
        <f aca="false">IF(I1096&gt;31,J1096-O1096,J1096)</f>
        <v>171.09</v>
      </c>
      <c r="N1096" s="1" t="s">
        <v>16</v>
      </c>
      <c r="O1096" s="1" t="n">
        <v>49</v>
      </c>
      <c r="P1096" s="1" t="n">
        <f aca="false">IF(N1096="Delivery Truck",J1096-O1096,J1096)</f>
        <v>220.09</v>
      </c>
    </row>
    <row r="1097" customFormat="false" ht="13.8" hidden="false" customHeight="false" outlineLevel="0" collapsed="false">
      <c r="D1097" s="1" t="n">
        <v>13923</v>
      </c>
      <c r="E1097" s="5" t="n">
        <v>41098</v>
      </c>
      <c r="F1097" s="1" t="s">
        <v>34</v>
      </c>
      <c r="G1097" s="1" t="n">
        <v>27</v>
      </c>
      <c r="H1097" s="6" t="str">
        <f aca="false">IF(G1097&gt;=30,"Large",IF(G1097&lt;=15,"Small","Medium"))</f>
        <v>Medium</v>
      </c>
      <c r="I1097" s="6" t="n">
        <f aca="false">VLOOKUP(G1097,$A$3:$B$12,1)</f>
        <v>26</v>
      </c>
      <c r="J1097" s="1" t="n">
        <v>6152.8</v>
      </c>
      <c r="K1097" s="6" t="n">
        <f aca="false">IF(I1097 &gt;31,0.01,0)</f>
        <v>0</v>
      </c>
      <c r="L1097" s="7" t="n">
        <f aca="false">J1097-(J1097*K1097)</f>
        <v>6152.8</v>
      </c>
      <c r="M1097" s="6" t="n">
        <f aca="false">IF(I1097&gt;31,J1097-O1097,J1097)</f>
        <v>6152.8</v>
      </c>
      <c r="N1097" s="1" t="s">
        <v>13</v>
      </c>
      <c r="O1097" s="1" t="n">
        <v>28.66</v>
      </c>
      <c r="P1097" s="1" t="n">
        <f aca="false">IF(N1097="Delivery Truck",J1097-O1097,J1097)</f>
        <v>6124.14</v>
      </c>
    </row>
    <row r="1098" customFormat="false" ht="13.8" hidden="false" customHeight="false" outlineLevel="0" collapsed="false">
      <c r="D1098" s="1" t="n">
        <v>13923</v>
      </c>
      <c r="E1098" s="5" t="n">
        <v>41098</v>
      </c>
      <c r="F1098" s="1" t="s">
        <v>34</v>
      </c>
      <c r="G1098" s="1" t="n">
        <v>28</v>
      </c>
      <c r="H1098" s="6" t="str">
        <f aca="false">IF(G1098&gt;=30,"Large",IF(G1098&lt;=15,"Small","Medium"))</f>
        <v>Medium</v>
      </c>
      <c r="I1098" s="6" t="n">
        <f aca="false">VLOOKUP(G1098,$A$3:$B$12,1)</f>
        <v>26</v>
      </c>
      <c r="J1098" s="1" t="n">
        <v>4332.3</v>
      </c>
      <c r="K1098" s="6" t="n">
        <f aca="false">IF(I1098 &gt;31,0.01,0)</f>
        <v>0</v>
      </c>
      <c r="L1098" s="7" t="n">
        <f aca="false">J1098-(J1098*K1098)</f>
        <v>4332.3</v>
      </c>
      <c r="M1098" s="6" t="n">
        <f aca="false">IF(I1098&gt;31,J1098-O1098,J1098)</f>
        <v>4332.3</v>
      </c>
      <c r="N1098" s="1" t="s">
        <v>13</v>
      </c>
      <c r="O1098" s="1" t="n">
        <v>15.59</v>
      </c>
      <c r="P1098" s="1" t="n">
        <f aca="false">IF(N1098="Delivery Truck",J1098-O1098,J1098)</f>
        <v>4316.71</v>
      </c>
    </row>
    <row r="1099" customFormat="false" ht="13.8" hidden="false" customHeight="false" outlineLevel="0" collapsed="false">
      <c r="D1099" s="1" t="n">
        <v>13923</v>
      </c>
      <c r="E1099" s="5" t="n">
        <v>41098</v>
      </c>
      <c r="F1099" s="1" t="s">
        <v>34</v>
      </c>
      <c r="G1099" s="1" t="n">
        <v>49</v>
      </c>
      <c r="H1099" s="6" t="str">
        <f aca="false">IF(G1099&gt;=30,"Large",IF(G1099&lt;=15,"Small","Medium"))</f>
        <v>Large</v>
      </c>
      <c r="I1099" s="6" t="n">
        <f aca="false">VLOOKUP(G1099,$A$3:$B$12,1)</f>
        <v>46</v>
      </c>
      <c r="J1099" s="1" t="n">
        <v>1220.23</v>
      </c>
      <c r="K1099" s="6" t="n">
        <f aca="false">IF(I1099 &gt;31,0.01,0)</f>
        <v>0.01</v>
      </c>
      <c r="L1099" s="7" t="n">
        <f aca="false">J1099-(J1099*K1099)</f>
        <v>1208.0277</v>
      </c>
      <c r="M1099" s="6" t="n">
        <f aca="false">IF(I1099&gt;31,J1099-O1099,J1099)</f>
        <v>1208.69</v>
      </c>
      <c r="N1099" s="1" t="s">
        <v>16</v>
      </c>
      <c r="O1099" s="1" t="n">
        <v>11.54</v>
      </c>
      <c r="P1099" s="1" t="n">
        <f aca="false">IF(N1099="Delivery Truck",J1099-O1099,J1099)</f>
        <v>1220.23</v>
      </c>
    </row>
    <row r="1100" customFormat="false" ht="13.8" hidden="false" customHeight="false" outlineLevel="0" collapsed="false">
      <c r="D1100" s="1" t="n">
        <v>25569</v>
      </c>
      <c r="E1100" s="5" t="n">
        <v>41099</v>
      </c>
      <c r="F1100" s="1" t="s">
        <v>34</v>
      </c>
      <c r="G1100" s="1" t="n">
        <v>27</v>
      </c>
      <c r="H1100" s="6" t="str">
        <f aca="false">IF(G1100&gt;=30,"Large",IF(G1100&lt;=15,"Small","Medium"))</f>
        <v>Medium</v>
      </c>
      <c r="I1100" s="6" t="n">
        <f aca="false">VLOOKUP(G1100,$A$3:$B$12,1)</f>
        <v>26</v>
      </c>
      <c r="J1100" s="1" t="n">
        <v>311.21</v>
      </c>
      <c r="K1100" s="6" t="n">
        <f aca="false">IF(I1100 &gt;31,0.01,0)</f>
        <v>0</v>
      </c>
      <c r="L1100" s="7" t="n">
        <f aca="false">J1100-(J1100*K1100)</f>
        <v>311.21</v>
      </c>
      <c r="M1100" s="6" t="n">
        <f aca="false">IF(I1100&gt;31,J1100-O1100,J1100)</f>
        <v>311.21</v>
      </c>
      <c r="N1100" s="1" t="s">
        <v>16</v>
      </c>
      <c r="O1100" s="1" t="n">
        <v>6.47</v>
      </c>
      <c r="P1100" s="1" t="n">
        <f aca="false">IF(N1100="Delivery Truck",J1100-O1100,J1100)</f>
        <v>311.21</v>
      </c>
    </row>
    <row r="1101" customFormat="false" ht="13.8" hidden="false" customHeight="false" outlineLevel="0" collapsed="false">
      <c r="D1101" s="1" t="n">
        <v>44486</v>
      </c>
      <c r="E1101" s="5" t="n">
        <v>41099</v>
      </c>
      <c r="F1101" s="1" t="s">
        <v>23</v>
      </c>
      <c r="G1101" s="1" t="n">
        <v>36</v>
      </c>
      <c r="H1101" s="6" t="str">
        <f aca="false">IF(G1101&gt;=30,"Large",IF(G1101&lt;=15,"Small","Medium"))</f>
        <v>Large</v>
      </c>
      <c r="I1101" s="6" t="n">
        <f aca="false">VLOOKUP(G1101,$A$3:$B$12,1)</f>
        <v>36</v>
      </c>
      <c r="J1101" s="1" t="n">
        <v>198.1</v>
      </c>
      <c r="K1101" s="6" t="n">
        <f aca="false">IF(I1101 &gt;31,0.01,0)</f>
        <v>0.01</v>
      </c>
      <c r="L1101" s="7" t="n">
        <f aca="false">J1101-(J1101*K1101)</f>
        <v>196.119</v>
      </c>
      <c r="M1101" s="6" t="n">
        <f aca="false">IF(I1101&gt;31,J1101-O1101,J1101)</f>
        <v>193.14</v>
      </c>
      <c r="N1101" s="1" t="s">
        <v>16</v>
      </c>
      <c r="O1101" s="1" t="n">
        <v>4.96</v>
      </c>
      <c r="P1101" s="1" t="n">
        <f aca="false">IF(N1101="Delivery Truck",J1101-O1101,J1101)</f>
        <v>198.1</v>
      </c>
    </row>
    <row r="1102" customFormat="false" ht="13.8" hidden="false" customHeight="false" outlineLevel="0" collapsed="false">
      <c r="D1102" s="1" t="n">
        <v>24450</v>
      </c>
      <c r="E1102" s="5" t="n">
        <v>41099</v>
      </c>
      <c r="F1102" s="1" t="s">
        <v>23</v>
      </c>
      <c r="G1102" s="1" t="n">
        <v>37</v>
      </c>
      <c r="H1102" s="6" t="str">
        <f aca="false">IF(G1102&gt;=30,"Large",IF(G1102&lt;=15,"Small","Medium"))</f>
        <v>Large</v>
      </c>
      <c r="I1102" s="6" t="n">
        <f aca="false">VLOOKUP(G1102,$A$3:$B$12,1)</f>
        <v>36</v>
      </c>
      <c r="J1102" s="1" t="n">
        <v>443.35</v>
      </c>
      <c r="K1102" s="6" t="n">
        <f aca="false">IF(I1102 &gt;31,0.01,0)</f>
        <v>0.01</v>
      </c>
      <c r="L1102" s="7" t="n">
        <f aca="false">J1102-(J1102*K1102)</f>
        <v>438.9165</v>
      </c>
      <c r="M1102" s="6" t="n">
        <f aca="false">IF(I1102&gt;31,J1102-O1102,J1102)</f>
        <v>438.37</v>
      </c>
      <c r="N1102" s="1" t="s">
        <v>16</v>
      </c>
      <c r="O1102" s="1" t="n">
        <v>4.98</v>
      </c>
      <c r="P1102" s="1" t="n">
        <f aca="false">IF(N1102="Delivery Truck",J1102-O1102,J1102)</f>
        <v>443.35</v>
      </c>
    </row>
    <row r="1103" customFormat="false" ht="13.8" hidden="false" customHeight="false" outlineLevel="0" collapsed="false">
      <c r="D1103" s="1" t="n">
        <v>58368</v>
      </c>
      <c r="E1103" s="5" t="n">
        <v>41099</v>
      </c>
      <c r="F1103" s="1" t="s">
        <v>34</v>
      </c>
      <c r="G1103" s="1" t="n">
        <v>4</v>
      </c>
      <c r="H1103" s="6" t="str">
        <f aca="false">IF(G1103&gt;=30,"Large",IF(G1103&lt;=15,"Small","Medium"))</f>
        <v>Small</v>
      </c>
      <c r="I1103" s="6" t="n">
        <f aca="false">VLOOKUP(G1103,$A$3:$B$12,1)</f>
        <v>1</v>
      </c>
      <c r="J1103" s="1" t="n">
        <v>14.23</v>
      </c>
      <c r="K1103" s="6" t="n">
        <f aca="false">IF(I1103 &gt;31,0.01,0)</f>
        <v>0</v>
      </c>
      <c r="L1103" s="7" t="n">
        <f aca="false">J1103-(J1103*K1103)</f>
        <v>14.23</v>
      </c>
      <c r="M1103" s="6" t="n">
        <f aca="false">IF(I1103&gt;31,J1103-O1103,J1103)</f>
        <v>14.23</v>
      </c>
      <c r="N1103" s="1" t="s">
        <v>16</v>
      </c>
      <c r="O1103" s="1" t="n">
        <v>5.33</v>
      </c>
      <c r="P1103" s="1" t="n">
        <f aca="false">IF(N1103="Delivery Truck",J1103-O1103,J1103)</f>
        <v>14.23</v>
      </c>
    </row>
    <row r="1104" customFormat="false" ht="13.8" hidden="false" customHeight="false" outlineLevel="0" collapsed="false">
      <c r="D1104" s="1" t="n">
        <v>28165</v>
      </c>
      <c r="E1104" s="5" t="n">
        <v>41099</v>
      </c>
      <c r="F1104" s="1" t="s">
        <v>30</v>
      </c>
      <c r="G1104" s="1" t="n">
        <v>2</v>
      </c>
      <c r="H1104" s="6" t="str">
        <f aca="false">IF(G1104&gt;=30,"Large",IF(G1104&lt;=15,"Small","Medium"))</f>
        <v>Small</v>
      </c>
      <c r="I1104" s="6" t="n">
        <f aca="false">VLOOKUP(G1104,$A$3:$B$12,1)</f>
        <v>1</v>
      </c>
      <c r="J1104" s="1" t="n">
        <v>24.96</v>
      </c>
      <c r="K1104" s="6" t="n">
        <f aca="false">IF(I1104 &gt;31,0.01,0)</f>
        <v>0</v>
      </c>
      <c r="L1104" s="7" t="n">
        <f aca="false">J1104-(J1104*K1104)</f>
        <v>24.96</v>
      </c>
      <c r="M1104" s="6" t="n">
        <f aca="false">IF(I1104&gt;31,J1104-O1104,J1104)</f>
        <v>24.96</v>
      </c>
      <c r="N1104" s="1" t="s">
        <v>16</v>
      </c>
      <c r="O1104" s="1" t="n">
        <v>2.99</v>
      </c>
      <c r="P1104" s="1" t="n">
        <f aca="false">IF(N1104="Delivery Truck",J1104-O1104,J1104)</f>
        <v>24.96</v>
      </c>
    </row>
    <row r="1105" customFormat="false" ht="13.8" hidden="false" customHeight="false" outlineLevel="0" collapsed="false">
      <c r="D1105" s="1" t="n">
        <v>2209</v>
      </c>
      <c r="E1105" s="5" t="n">
        <v>41099</v>
      </c>
      <c r="F1105" s="1" t="s">
        <v>34</v>
      </c>
      <c r="G1105" s="1" t="n">
        <v>42</v>
      </c>
      <c r="H1105" s="6" t="str">
        <f aca="false">IF(G1105&gt;=30,"Large",IF(G1105&lt;=15,"Small","Medium"))</f>
        <v>Large</v>
      </c>
      <c r="I1105" s="6" t="n">
        <f aca="false">VLOOKUP(G1105,$A$3:$B$12,1)</f>
        <v>41</v>
      </c>
      <c r="J1105" s="1" t="n">
        <v>174.59</v>
      </c>
      <c r="K1105" s="6" t="n">
        <f aca="false">IF(I1105 &gt;31,0.01,0)</f>
        <v>0.01</v>
      </c>
      <c r="L1105" s="7" t="n">
        <f aca="false">J1105-(J1105*K1105)</f>
        <v>172.8441</v>
      </c>
      <c r="M1105" s="6" t="n">
        <f aca="false">IF(I1105&gt;31,J1105-O1105,J1105)</f>
        <v>173.65</v>
      </c>
      <c r="N1105" s="1" t="s">
        <v>16</v>
      </c>
      <c r="O1105" s="1" t="n">
        <v>0.94</v>
      </c>
      <c r="P1105" s="1" t="n">
        <f aca="false">IF(N1105="Delivery Truck",J1105-O1105,J1105)</f>
        <v>174.59</v>
      </c>
    </row>
    <row r="1106" customFormat="false" ht="13.8" hidden="false" customHeight="false" outlineLevel="0" collapsed="false">
      <c r="D1106" s="1" t="n">
        <v>58368</v>
      </c>
      <c r="E1106" s="5" t="n">
        <v>41099</v>
      </c>
      <c r="F1106" s="1" t="s">
        <v>34</v>
      </c>
      <c r="G1106" s="1" t="n">
        <v>39</v>
      </c>
      <c r="H1106" s="6" t="str">
        <f aca="false">IF(G1106&gt;=30,"Large",IF(G1106&lt;=15,"Small","Medium"))</f>
        <v>Large</v>
      </c>
      <c r="I1106" s="6" t="n">
        <f aca="false">VLOOKUP(G1106,$A$3:$B$12,1)</f>
        <v>36</v>
      </c>
      <c r="J1106" s="1" t="n">
        <v>272.07</v>
      </c>
      <c r="K1106" s="6" t="n">
        <f aca="false">IF(I1106 &gt;31,0.01,0)</f>
        <v>0.01</v>
      </c>
      <c r="L1106" s="7" t="n">
        <f aca="false">J1106-(J1106*K1106)</f>
        <v>269.3493</v>
      </c>
      <c r="M1106" s="6" t="n">
        <f aca="false">IF(I1106&gt;31,J1106-O1106,J1106)</f>
        <v>262.53</v>
      </c>
      <c r="N1106" s="1" t="s">
        <v>16</v>
      </c>
      <c r="O1106" s="1" t="n">
        <v>9.54</v>
      </c>
      <c r="P1106" s="1" t="n">
        <f aca="false">IF(N1106="Delivery Truck",J1106-O1106,J1106)</f>
        <v>272.07</v>
      </c>
    </row>
    <row r="1107" customFormat="false" ht="13.8" hidden="false" customHeight="false" outlineLevel="0" collapsed="false">
      <c r="D1107" s="1" t="n">
        <v>58368</v>
      </c>
      <c r="E1107" s="5" t="n">
        <v>41099</v>
      </c>
      <c r="F1107" s="1" t="s">
        <v>34</v>
      </c>
      <c r="G1107" s="1" t="n">
        <v>5</v>
      </c>
      <c r="H1107" s="6" t="str">
        <f aca="false">IF(G1107&gt;=30,"Large",IF(G1107&lt;=15,"Small","Medium"))</f>
        <v>Small</v>
      </c>
      <c r="I1107" s="6" t="n">
        <f aca="false">VLOOKUP(G1107,$A$3:$B$12,1)</f>
        <v>1</v>
      </c>
      <c r="J1107" s="1" t="n">
        <v>325.43</v>
      </c>
      <c r="K1107" s="6" t="n">
        <f aca="false">IF(I1107 &gt;31,0.01,0)</f>
        <v>0</v>
      </c>
      <c r="L1107" s="7" t="n">
        <f aca="false">J1107-(J1107*K1107)</f>
        <v>325.43</v>
      </c>
      <c r="M1107" s="6" t="n">
        <f aca="false">IF(I1107&gt;31,J1107-O1107,J1107)</f>
        <v>325.43</v>
      </c>
      <c r="N1107" s="1" t="s">
        <v>21</v>
      </c>
      <c r="O1107" s="1" t="n">
        <v>6.88</v>
      </c>
      <c r="P1107" s="1" t="n">
        <f aca="false">IF(N1107="Delivery Truck",J1107-O1107,J1107)</f>
        <v>325.43</v>
      </c>
    </row>
    <row r="1108" customFormat="false" ht="13.8" hidden="false" customHeight="false" outlineLevel="0" collapsed="false">
      <c r="D1108" s="1" t="n">
        <v>2209</v>
      </c>
      <c r="E1108" s="5" t="n">
        <v>41099</v>
      </c>
      <c r="F1108" s="1" t="s">
        <v>34</v>
      </c>
      <c r="G1108" s="1" t="n">
        <v>1</v>
      </c>
      <c r="H1108" s="6" t="str">
        <f aca="false">IF(G1108&gt;=30,"Large",IF(G1108&lt;=15,"Small","Medium"))</f>
        <v>Small</v>
      </c>
      <c r="I1108" s="6" t="n">
        <f aca="false">VLOOKUP(G1108,$A$3:$B$12,1)</f>
        <v>1</v>
      </c>
      <c r="J1108" s="1" t="n">
        <v>5.68</v>
      </c>
      <c r="K1108" s="6" t="n">
        <f aca="false">IF(I1108 &gt;31,0.01,0)</f>
        <v>0</v>
      </c>
      <c r="L1108" s="7" t="n">
        <f aca="false">J1108-(J1108*K1108)</f>
        <v>5.68</v>
      </c>
      <c r="M1108" s="6" t="n">
        <f aca="false">IF(I1108&gt;31,J1108-O1108,J1108)</f>
        <v>5.68</v>
      </c>
      <c r="N1108" s="1" t="s">
        <v>16</v>
      </c>
      <c r="O1108" s="1" t="n">
        <v>0.88</v>
      </c>
      <c r="P1108" s="1" t="n">
        <f aca="false">IF(N1108="Delivery Truck",J1108-O1108,J1108)</f>
        <v>5.68</v>
      </c>
    </row>
    <row r="1109" customFormat="false" ht="13.8" hidden="false" customHeight="false" outlineLevel="0" collapsed="false">
      <c r="D1109" s="1" t="n">
        <v>52706</v>
      </c>
      <c r="E1109" s="5" t="n">
        <v>41099</v>
      </c>
      <c r="F1109" s="1" t="s">
        <v>15</v>
      </c>
      <c r="G1109" s="1" t="n">
        <v>34</v>
      </c>
      <c r="H1109" s="6" t="str">
        <f aca="false">IF(G1109&gt;=30,"Large",IF(G1109&lt;=15,"Small","Medium"))</f>
        <v>Large</v>
      </c>
      <c r="I1109" s="6" t="n">
        <f aca="false">VLOOKUP(G1109,$A$3:$B$12,1)</f>
        <v>31</v>
      </c>
      <c r="J1109" s="1" t="n">
        <v>1041.66</v>
      </c>
      <c r="K1109" s="6" t="n">
        <f aca="false">IF(I1109 &gt;31,0.01,0)</f>
        <v>0</v>
      </c>
      <c r="L1109" s="7" t="n">
        <f aca="false">J1109-(J1109*K1109)</f>
        <v>1041.66</v>
      </c>
      <c r="M1109" s="6" t="n">
        <f aca="false">IF(I1109&gt;31,J1109-O1109,J1109)</f>
        <v>1041.66</v>
      </c>
      <c r="N1109" s="1" t="s">
        <v>21</v>
      </c>
      <c r="O1109" s="1" t="n">
        <v>1.49</v>
      </c>
      <c r="P1109" s="1" t="n">
        <f aca="false">IF(N1109="Delivery Truck",J1109-O1109,J1109)</f>
        <v>1041.66</v>
      </c>
    </row>
    <row r="1110" customFormat="false" ht="13.8" hidden="false" customHeight="false" outlineLevel="0" collapsed="false">
      <c r="D1110" s="1" t="n">
        <v>2209</v>
      </c>
      <c r="E1110" s="5" t="n">
        <v>41099</v>
      </c>
      <c r="F1110" s="1" t="s">
        <v>34</v>
      </c>
      <c r="G1110" s="1" t="n">
        <v>27</v>
      </c>
      <c r="H1110" s="6" t="str">
        <f aca="false">IF(G1110&gt;=30,"Large",IF(G1110&lt;=15,"Small","Medium"))</f>
        <v>Medium</v>
      </c>
      <c r="I1110" s="6" t="n">
        <f aca="false">VLOOKUP(G1110,$A$3:$B$12,1)</f>
        <v>26</v>
      </c>
      <c r="J1110" s="1" t="n">
        <v>9418.73</v>
      </c>
      <c r="K1110" s="6" t="n">
        <f aca="false">IF(I1110 &gt;31,0.01,0)</f>
        <v>0</v>
      </c>
      <c r="L1110" s="7" t="n">
        <f aca="false">J1110-(J1110*K1110)</f>
        <v>9418.73</v>
      </c>
      <c r="M1110" s="6" t="n">
        <f aca="false">IF(I1110&gt;31,J1110-O1110,J1110)</f>
        <v>9418.73</v>
      </c>
      <c r="N1110" s="1" t="s">
        <v>13</v>
      </c>
      <c r="O1110" s="1" t="n">
        <v>58.95</v>
      </c>
      <c r="P1110" s="1" t="n">
        <f aca="false">IF(N1110="Delivery Truck",J1110-O1110,J1110)</f>
        <v>9359.78</v>
      </c>
    </row>
    <row r="1111" customFormat="false" ht="13.8" hidden="false" customHeight="false" outlineLevel="0" collapsed="false">
      <c r="D1111" s="1" t="n">
        <v>2209</v>
      </c>
      <c r="E1111" s="5" t="n">
        <v>41099</v>
      </c>
      <c r="F1111" s="1" t="s">
        <v>34</v>
      </c>
      <c r="G1111" s="1" t="n">
        <v>13</v>
      </c>
      <c r="H1111" s="6" t="str">
        <f aca="false">IF(G1111&gt;=30,"Large",IF(G1111&lt;=15,"Small","Medium"))</f>
        <v>Small</v>
      </c>
      <c r="I1111" s="6" t="n">
        <f aca="false">VLOOKUP(G1111,$A$3:$B$12,1)</f>
        <v>11</v>
      </c>
      <c r="J1111" s="1" t="n">
        <v>1265.497</v>
      </c>
      <c r="K1111" s="6" t="n">
        <f aca="false">IF(I1111 &gt;31,0.01,0)</f>
        <v>0</v>
      </c>
      <c r="L1111" s="7" t="n">
        <f aca="false">J1111-(J1111*K1111)</f>
        <v>1265.497</v>
      </c>
      <c r="M1111" s="6" t="n">
        <f aca="false">IF(I1111&gt;31,J1111-O1111,J1111)</f>
        <v>1265.497</v>
      </c>
      <c r="N1111" s="1" t="s">
        <v>16</v>
      </c>
      <c r="O1111" s="1" t="n">
        <v>3</v>
      </c>
      <c r="P1111" s="1" t="n">
        <f aca="false">IF(N1111="Delivery Truck",J1111-O1111,J1111)</f>
        <v>1265.497</v>
      </c>
    </row>
    <row r="1112" customFormat="false" ht="13.8" hidden="false" customHeight="false" outlineLevel="0" collapsed="false">
      <c r="D1112" s="1" t="n">
        <v>24450</v>
      </c>
      <c r="E1112" s="5" t="n">
        <v>41099</v>
      </c>
      <c r="F1112" s="1" t="s">
        <v>23</v>
      </c>
      <c r="G1112" s="1" t="n">
        <v>41</v>
      </c>
      <c r="H1112" s="6" t="str">
        <f aca="false">IF(G1112&gt;=30,"Large",IF(G1112&lt;=15,"Small","Medium"))</f>
        <v>Large</v>
      </c>
      <c r="I1112" s="6" t="n">
        <f aca="false">VLOOKUP(G1112,$A$3:$B$12,1)</f>
        <v>41</v>
      </c>
      <c r="J1112" s="1" t="n">
        <v>392.61</v>
      </c>
      <c r="K1112" s="6" t="n">
        <f aca="false">IF(I1112 &gt;31,0.01,0)</f>
        <v>0.01</v>
      </c>
      <c r="L1112" s="7" t="n">
        <f aca="false">J1112-(J1112*K1112)</f>
        <v>388.6839</v>
      </c>
      <c r="M1112" s="6" t="n">
        <f aca="false">IF(I1112&gt;31,J1112-O1112,J1112)</f>
        <v>385.32</v>
      </c>
      <c r="N1112" s="1" t="s">
        <v>21</v>
      </c>
      <c r="O1112" s="1" t="n">
        <v>7.29</v>
      </c>
      <c r="P1112" s="1" t="n">
        <f aca="false">IF(N1112="Delivery Truck",J1112-O1112,J1112)</f>
        <v>392.61</v>
      </c>
    </row>
    <row r="1113" customFormat="false" ht="13.8" hidden="false" customHeight="false" outlineLevel="0" collapsed="false">
      <c r="D1113" s="1" t="n">
        <v>24450</v>
      </c>
      <c r="E1113" s="5" t="n">
        <v>41099</v>
      </c>
      <c r="F1113" s="1" t="s">
        <v>23</v>
      </c>
      <c r="G1113" s="1" t="n">
        <v>4</v>
      </c>
      <c r="H1113" s="6" t="str">
        <f aca="false">IF(G1113&gt;=30,"Large",IF(G1113&lt;=15,"Small","Medium"))</f>
        <v>Small</v>
      </c>
      <c r="I1113" s="6" t="n">
        <f aca="false">VLOOKUP(G1113,$A$3:$B$12,1)</f>
        <v>1</v>
      </c>
      <c r="J1113" s="1" t="n">
        <v>30.85</v>
      </c>
      <c r="K1113" s="6" t="n">
        <f aca="false">IF(I1113 &gt;31,0.01,0)</f>
        <v>0</v>
      </c>
      <c r="L1113" s="7" t="n">
        <f aca="false">J1113-(J1113*K1113)</f>
        <v>30.85</v>
      </c>
      <c r="M1113" s="6" t="n">
        <f aca="false">IF(I1113&gt;31,J1113-O1113,J1113)</f>
        <v>30.85</v>
      </c>
      <c r="N1113" s="1" t="s">
        <v>16</v>
      </c>
      <c r="O1113" s="1" t="n">
        <v>5.79</v>
      </c>
      <c r="P1113" s="1" t="n">
        <f aca="false">IF(N1113="Delivery Truck",J1113-O1113,J1113)</f>
        <v>30.85</v>
      </c>
    </row>
    <row r="1114" customFormat="false" ht="13.8" hidden="false" customHeight="false" outlineLevel="0" collapsed="false">
      <c r="D1114" s="1" t="n">
        <v>17797</v>
      </c>
      <c r="E1114" s="5" t="n">
        <v>41100</v>
      </c>
      <c r="F1114" s="1" t="s">
        <v>15</v>
      </c>
      <c r="G1114" s="1" t="n">
        <v>16</v>
      </c>
      <c r="H1114" s="6" t="str">
        <f aca="false">IF(G1114&gt;=30,"Large",IF(G1114&lt;=15,"Small","Medium"))</f>
        <v>Medium</v>
      </c>
      <c r="I1114" s="6" t="n">
        <f aca="false">VLOOKUP(G1114,$A$3:$B$12,1)</f>
        <v>16</v>
      </c>
      <c r="J1114" s="1" t="n">
        <v>61.52</v>
      </c>
      <c r="K1114" s="6" t="n">
        <f aca="false">IF(I1114 &gt;31,0.01,0)</f>
        <v>0</v>
      </c>
      <c r="L1114" s="7" t="n">
        <f aca="false">J1114-(J1114*K1114)</f>
        <v>61.52</v>
      </c>
      <c r="M1114" s="6" t="n">
        <f aca="false">IF(I1114&gt;31,J1114-O1114,J1114)</f>
        <v>61.52</v>
      </c>
      <c r="N1114" s="1" t="s">
        <v>16</v>
      </c>
      <c r="O1114" s="1" t="n">
        <v>2.5</v>
      </c>
      <c r="P1114" s="1" t="n">
        <f aca="false">IF(N1114="Delivery Truck",J1114-O1114,J1114)</f>
        <v>61.52</v>
      </c>
    </row>
    <row r="1115" customFormat="false" ht="13.8" hidden="false" customHeight="false" outlineLevel="0" collapsed="false">
      <c r="D1115" s="1" t="n">
        <v>30403</v>
      </c>
      <c r="E1115" s="5" t="n">
        <v>41100</v>
      </c>
      <c r="F1115" s="1" t="s">
        <v>34</v>
      </c>
      <c r="G1115" s="1" t="n">
        <v>24</v>
      </c>
      <c r="H1115" s="6" t="str">
        <f aca="false">IF(G1115&gt;=30,"Large",IF(G1115&lt;=15,"Small","Medium"))</f>
        <v>Medium</v>
      </c>
      <c r="I1115" s="6" t="n">
        <f aca="false">VLOOKUP(G1115,$A$3:$B$12,1)</f>
        <v>21</v>
      </c>
      <c r="J1115" s="1" t="n">
        <v>3583.52</v>
      </c>
      <c r="K1115" s="6" t="n">
        <f aca="false">IF(I1115 &gt;31,0.01,0)</f>
        <v>0</v>
      </c>
      <c r="L1115" s="7" t="n">
        <f aca="false">J1115-(J1115*K1115)</f>
        <v>3583.52</v>
      </c>
      <c r="M1115" s="6" t="n">
        <f aca="false">IF(I1115&gt;31,J1115-O1115,J1115)</f>
        <v>3583.52</v>
      </c>
      <c r="N1115" s="1" t="s">
        <v>16</v>
      </c>
      <c r="O1115" s="1" t="n">
        <v>19.99</v>
      </c>
      <c r="P1115" s="1" t="n">
        <f aca="false">IF(N1115="Delivery Truck",J1115-O1115,J1115)</f>
        <v>3583.52</v>
      </c>
    </row>
    <row r="1116" customFormat="false" ht="13.8" hidden="false" customHeight="false" outlineLevel="0" collapsed="false">
      <c r="D1116" s="1" t="n">
        <v>34822</v>
      </c>
      <c r="E1116" s="5" t="n">
        <v>41100</v>
      </c>
      <c r="F1116" s="1" t="s">
        <v>30</v>
      </c>
      <c r="G1116" s="1" t="n">
        <v>23</v>
      </c>
      <c r="H1116" s="6" t="str">
        <f aca="false">IF(G1116&gt;=30,"Large",IF(G1116&lt;=15,"Small","Medium"))</f>
        <v>Medium</v>
      </c>
      <c r="I1116" s="6" t="n">
        <f aca="false">VLOOKUP(G1116,$A$3:$B$12,1)</f>
        <v>21</v>
      </c>
      <c r="J1116" s="1" t="n">
        <v>990.5</v>
      </c>
      <c r="K1116" s="6" t="n">
        <f aca="false">IF(I1116 &gt;31,0.01,0)</f>
        <v>0</v>
      </c>
      <c r="L1116" s="7" t="n">
        <f aca="false">J1116-(J1116*K1116)</f>
        <v>990.5</v>
      </c>
      <c r="M1116" s="6" t="n">
        <f aca="false">IF(I1116&gt;31,J1116-O1116,J1116)</f>
        <v>990.5</v>
      </c>
      <c r="N1116" s="1" t="s">
        <v>16</v>
      </c>
      <c r="O1116" s="1" t="n">
        <v>1.99</v>
      </c>
      <c r="P1116" s="1" t="n">
        <f aca="false">IF(N1116="Delivery Truck",J1116-O1116,J1116)</f>
        <v>990.5</v>
      </c>
    </row>
    <row r="1117" customFormat="false" ht="13.8" hidden="false" customHeight="false" outlineLevel="0" collapsed="false">
      <c r="D1117" s="1" t="n">
        <v>53600</v>
      </c>
      <c r="E1117" s="5" t="n">
        <v>41100</v>
      </c>
      <c r="F1117" s="1" t="s">
        <v>19</v>
      </c>
      <c r="G1117" s="1" t="n">
        <v>8</v>
      </c>
      <c r="H1117" s="6" t="str">
        <f aca="false">IF(G1117&gt;=30,"Large",IF(G1117&lt;=15,"Small","Medium"))</f>
        <v>Small</v>
      </c>
      <c r="I1117" s="6" t="n">
        <f aca="false">VLOOKUP(G1117,$A$3:$B$12,1)</f>
        <v>6</v>
      </c>
      <c r="J1117" s="1" t="n">
        <v>55.59</v>
      </c>
      <c r="K1117" s="6" t="n">
        <f aca="false">IF(I1117 &gt;31,0.01,0)</f>
        <v>0</v>
      </c>
      <c r="L1117" s="7" t="n">
        <f aca="false">J1117-(J1117*K1117)</f>
        <v>55.59</v>
      </c>
      <c r="M1117" s="6" t="n">
        <f aca="false">IF(I1117&gt;31,J1117-O1117,J1117)</f>
        <v>55.59</v>
      </c>
      <c r="N1117" s="1" t="s">
        <v>21</v>
      </c>
      <c r="O1117" s="1" t="n">
        <v>5.74</v>
      </c>
      <c r="P1117" s="1" t="n">
        <f aca="false">IF(N1117="Delivery Truck",J1117-O1117,J1117)</f>
        <v>55.59</v>
      </c>
    </row>
    <row r="1118" customFormat="false" ht="13.8" hidden="false" customHeight="false" outlineLevel="0" collapsed="false">
      <c r="D1118" s="1" t="n">
        <v>17797</v>
      </c>
      <c r="E1118" s="5" t="n">
        <v>41100</v>
      </c>
      <c r="F1118" s="1" t="s">
        <v>15</v>
      </c>
      <c r="G1118" s="1" t="n">
        <v>10</v>
      </c>
      <c r="H1118" s="6" t="str">
        <f aca="false">IF(G1118&gt;=30,"Large",IF(G1118&lt;=15,"Small","Medium"))</f>
        <v>Small</v>
      </c>
      <c r="I1118" s="6" t="n">
        <f aca="false">VLOOKUP(G1118,$A$3:$B$12,1)</f>
        <v>6</v>
      </c>
      <c r="J1118" s="1" t="n">
        <v>1077.28</v>
      </c>
      <c r="K1118" s="6" t="n">
        <f aca="false">IF(I1118 &gt;31,0.01,0)</f>
        <v>0</v>
      </c>
      <c r="L1118" s="7" t="n">
        <f aca="false">J1118-(J1118*K1118)</f>
        <v>1077.28</v>
      </c>
      <c r="M1118" s="6" t="n">
        <f aca="false">IF(I1118&gt;31,J1118-O1118,J1118)</f>
        <v>1077.28</v>
      </c>
      <c r="N1118" s="1" t="s">
        <v>13</v>
      </c>
      <c r="O1118" s="1" t="n">
        <v>57.38</v>
      </c>
      <c r="P1118" s="1" t="n">
        <f aca="false">IF(N1118="Delivery Truck",J1118-O1118,J1118)</f>
        <v>1019.9</v>
      </c>
    </row>
    <row r="1119" customFormat="false" ht="13.8" hidden="false" customHeight="false" outlineLevel="0" collapsed="false">
      <c r="D1119" s="1" t="n">
        <v>30403</v>
      </c>
      <c r="E1119" s="5" t="n">
        <v>41100</v>
      </c>
      <c r="F1119" s="1" t="s">
        <v>34</v>
      </c>
      <c r="G1119" s="1" t="n">
        <v>41</v>
      </c>
      <c r="H1119" s="6" t="str">
        <f aca="false">IF(G1119&gt;=30,"Large",IF(G1119&lt;=15,"Small","Medium"))</f>
        <v>Large</v>
      </c>
      <c r="I1119" s="6" t="n">
        <f aca="false">VLOOKUP(G1119,$A$3:$B$12,1)</f>
        <v>41</v>
      </c>
      <c r="J1119" s="1" t="n">
        <v>305.01</v>
      </c>
      <c r="K1119" s="6" t="n">
        <f aca="false">IF(I1119 &gt;31,0.01,0)</f>
        <v>0.01</v>
      </c>
      <c r="L1119" s="7" t="n">
        <f aca="false">J1119-(J1119*K1119)</f>
        <v>301.9599</v>
      </c>
      <c r="M1119" s="6" t="n">
        <f aca="false">IF(I1119&gt;31,J1119-O1119,J1119)</f>
        <v>297.29</v>
      </c>
      <c r="N1119" s="1" t="s">
        <v>21</v>
      </c>
      <c r="O1119" s="1" t="n">
        <v>7.72</v>
      </c>
      <c r="P1119" s="1" t="n">
        <f aca="false">IF(N1119="Delivery Truck",J1119-O1119,J1119)</f>
        <v>305.01</v>
      </c>
    </row>
    <row r="1120" customFormat="false" ht="13.8" hidden="false" customHeight="false" outlineLevel="0" collapsed="false">
      <c r="D1120" s="1" t="n">
        <v>45767</v>
      </c>
      <c r="E1120" s="5" t="n">
        <v>41100</v>
      </c>
      <c r="F1120" s="1" t="s">
        <v>34</v>
      </c>
      <c r="G1120" s="1" t="n">
        <v>49</v>
      </c>
      <c r="H1120" s="6" t="str">
        <f aca="false">IF(G1120&gt;=30,"Large",IF(G1120&lt;=15,"Small","Medium"))</f>
        <v>Large</v>
      </c>
      <c r="I1120" s="6" t="n">
        <f aca="false">VLOOKUP(G1120,$A$3:$B$12,1)</f>
        <v>46</v>
      </c>
      <c r="J1120" s="1" t="n">
        <v>841.51</v>
      </c>
      <c r="K1120" s="6" t="n">
        <f aca="false">IF(I1120 &gt;31,0.01,0)</f>
        <v>0.01</v>
      </c>
      <c r="L1120" s="7" t="n">
        <f aca="false">J1120-(J1120*K1120)</f>
        <v>833.0949</v>
      </c>
      <c r="M1120" s="6" t="n">
        <f aca="false">IF(I1120&gt;31,J1120-O1120,J1120)</f>
        <v>835.26</v>
      </c>
      <c r="N1120" s="1" t="s">
        <v>21</v>
      </c>
      <c r="O1120" s="1" t="n">
        <v>6.25</v>
      </c>
      <c r="P1120" s="1" t="n">
        <f aca="false">IF(N1120="Delivery Truck",J1120-O1120,J1120)</f>
        <v>841.51</v>
      </c>
    </row>
    <row r="1121" customFormat="false" ht="13.8" hidden="false" customHeight="false" outlineLevel="0" collapsed="false">
      <c r="D1121" s="1" t="n">
        <v>36833</v>
      </c>
      <c r="E1121" s="5" t="n">
        <v>41101</v>
      </c>
      <c r="F1121" s="1" t="s">
        <v>15</v>
      </c>
      <c r="G1121" s="1" t="n">
        <v>25</v>
      </c>
      <c r="H1121" s="6" t="str">
        <f aca="false">IF(G1121&gt;=30,"Large",IF(G1121&lt;=15,"Small","Medium"))</f>
        <v>Medium</v>
      </c>
      <c r="I1121" s="6" t="n">
        <f aca="false">VLOOKUP(G1121,$A$3:$B$12,1)</f>
        <v>21</v>
      </c>
      <c r="J1121" s="1" t="n">
        <v>184.32</v>
      </c>
      <c r="K1121" s="6" t="n">
        <f aca="false">IF(I1121 &gt;31,0.01,0)</f>
        <v>0</v>
      </c>
      <c r="L1121" s="7" t="n">
        <f aca="false">J1121-(J1121*K1121)</f>
        <v>184.32</v>
      </c>
      <c r="M1121" s="6" t="n">
        <f aca="false">IF(I1121&gt;31,J1121-O1121,J1121)</f>
        <v>184.32</v>
      </c>
      <c r="N1121" s="1" t="s">
        <v>16</v>
      </c>
      <c r="O1121" s="1" t="n">
        <v>7.3</v>
      </c>
      <c r="P1121" s="1" t="n">
        <f aca="false">IF(N1121="Delivery Truck",J1121-O1121,J1121)</f>
        <v>184.32</v>
      </c>
    </row>
    <row r="1122" customFormat="false" ht="13.8" hidden="false" customHeight="false" outlineLevel="0" collapsed="false">
      <c r="D1122" s="1" t="n">
        <v>1793</v>
      </c>
      <c r="E1122" s="5" t="n">
        <v>41101</v>
      </c>
      <c r="F1122" s="1" t="s">
        <v>30</v>
      </c>
      <c r="G1122" s="1" t="n">
        <v>36</v>
      </c>
      <c r="H1122" s="6" t="str">
        <f aca="false">IF(G1122&gt;=30,"Large",IF(G1122&lt;=15,"Small","Medium"))</f>
        <v>Large</v>
      </c>
      <c r="I1122" s="6" t="n">
        <f aca="false">VLOOKUP(G1122,$A$3:$B$12,1)</f>
        <v>36</v>
      </c>
      <c r="J1122" s="1" t="n">
        <v>233.43</v>
      </c>
      <c r="K1122" s="6" t="n">
        <f aca="false">IF(I1122 &gt;31,0.01,0)</f>
        <v>0.01</v>
      </c>
      <c r="L1122" s="7" t="n">
        <f aca="false">J1122-(J1122*K1122)</f>
        <v>231.0957</v>
      </c>
      <c r="M1122" s="6" t="n">
        <f aca="false">IF(I1122&gt;31,J1122-O1122,J1122)</f>
        <v>228.07</v>
      </c>
      <c r="N1122" s="1" t="s">
        <v>16</v>
      </c>
      <c r="O1122" s="1" t="n">
        <v>5.36</v>
      </c>
      <c r="P1122" s="1" t="n">
        <f aca="false">IF(N1122="Delivery Truck",J1122-O1122,J1122)</f>
        <v>233.43</v>
      </c>
    </row>
    <row r="1123" customFormat="false" ht="13.8" hidden="false" customHeight="false" outlineLevel="0" collapsed="false">
      <c r="D1123" s="1" t="n">
        <v>29985</v>
      </c>
      <c r="E1123" s="5" t="n">
        <v>41101</v>
      </c>
      <c r="F1123" s="1" t="s">
        <v>23</v>
      </c>
      <c r="G1123" s="1" t="n">
        <v>2</v>
      </c>
      <c r="H1123" s="6" t="str">
        <f aca="false">IF(G1123&gt;=30,"Large",IF(G1123&lt;=15,"Small","Medium"))</f>
        <v>Small</v>
      </c>
      <c r="I1123" s="6" t="n">
        <f aca="false">VLOOKUP(G1123,$A$3:$B$12,1)</f>
        <v>1</v>
      </c>
      <c r="J1123" s="1" t="n">
        <v>24.51</v>
      </c>
      <c r="K1123" s="6" t="n">
        <f aca="false">IF(I1123 &gt;31,0.01,0)</f>
        <v>0</v>
      </c>
      <c r="L1123" s="7" t="n">
        <f aca="false">J1123-(J1123*K1123)</f>
        <v>24.51</v>
      </c>
      <c r="M1123" s="6" t="n">
        <f aca="false">IF(I1123&gt;31,J1123-O1123,J1123)</f>
        <v>24.51</v>
      </c>
      <c r="N1123" s="1" t="s">
        <v>16</v>
      </c>
      <c r="O1123" s="1" t="n">
        <v>8.94</v>
      </c>
      <c r="P1123" s="1" t="n">
        <f aca="false">IF(N1123="Delivery Truck",J1123-O1123,J1123)</f>
        <v>24.51</v>
      </c>
    </row>
    <row r="1124" customFormat="false" ht="13.8" hidden="false" customHeight="false" outlineLevel="0" collapsed="false">
      <c r="D1124" s="1" t="n">
        <v>14016</v>
      </c>
      <c r="E1124" s="5" t="n">
        <v>41101</v>
      </c>
      <c r="F1124" s="1" t="s">
        <v>15</v>
      </c>
      <c r="G1124" s="1" t="n">
        <v>9</v>
      </c>
      <c r="H1124" s="6" t="str">
        <f aca="false">IF(G1124&gt;=30,"Large",IF(G1124&lt;=15,"Small","Medium"))</f>
        <v>Small</v>
      </c>
      <c r="I1124" s="6" t="n">
        <f aca="false">VLOOKUP(G1124,$A$3:$B$12,1)</f>
        <v>6</v>
      </c>
      <c r="J1124" s="1" t="n">
        <v>1137.62</v>
      </c>
      <c r="K1124" s="6" t="n">
        <f aca="false">IF(I1124 &gt;31,0.01,0)</f>
        <v>0</v>
      </c>
      <c r="L1124" s="7" t="n">
        <f aca="false">J1124-(J1124*K1124)</f>
        <v>1137.62</v>
      </c>
      <c r="M1124" s="6" t="n">
        <f aca="false">IF(I1124&gt;31,J1124-O1124,J1124)</f>
        <v>1137.62</v>
      </c>
      <c r="N1124" s="1" t="s">
        <v>13</v>
      </c>
      <c r="O1124" s="1" t="n">
        <v>51.94</v>
      </c>
      <c r="P1124" s="1" t="n">
        <f aca="false">IF(N1124="Delivery Truck",J1124-O1124,J1124)</f>
        <v>1085.68</v>
      </c>
    </row>
    <row r="1125" customFormat="false" ht="13.8" hidden="false" customHeight="false" outlineLevel="0" collapsed="false">
      <c r="D1125" s="1" t="n">
        <v>28228</v>
      </c>
      <c r="E1125" s="5" t="n">
        <v>41101</v>
      </c>
      <c r="F1125" s="1" t="s">
        <v>30</v>
      </c>
      <c r="G1125" s="1" t="n">
        <v>5</v>
      </c>
      <c r="H1125" s="6" t="str">
        <f aca="false">IF(G1125&gt;=30,"Large",IF(G1125&lt;=15,"Small","Medium"))</f>
        <v>Small</v>
      </c>
      <c r="I1125" s="6" t="n">
        <f aca="false">VLOOKUP(G1125,$A$3:$B$12,1)</f>
        <v>1</v>
      </c>
      <c r="J1125" s="1" t="n">
        <v>346.23</v>
      </c>
      <c r="K1125" s="6" t="n">
        <f aca="false">IF(I1125 &gt;31,0.01,0)</f>
        <v>0</v>
      </c>
      <c r="L1125" s="7" t="n">
        <f aca="false">J1125-(J1125*K1125)</f>
        <v>346.23</v>
      </c>
      <c r="M1125" s="6" t="n">
        <f aca="false">IF(I1125&gt;31,J1125-O1125,J1125)</f>
        <v>346.23</v>
      </c>
      <c r="N1125" s="1" t="s">
        <v>16</v>
      </c>
      <c r="O1125" s="1" t="n">
        <v>19.99</v>
      </c>
      <c r="P1125" s="1" t="n">
        <f aca="false">IF(N1125="Delivery Truck",J1125-O1125,J1125)</f>
        <v>346.23</v>
      </c>
    </row>
    <row r="1126" customFormat="false" ht="13.8" hidden="false" customHeight="false" outlineLevel="0" collapsed="false">
      <c r="D1126" s="1" t="n">
        <v>29985</v>
      </c>
      <c r="E1126" s="5" t="n">
        <v>41101</v>
      </c>
      <c r="F1126" s="1" t="s">
        <v>23</v>
      </c>
      <c r="G1126" s="1" t="n">
        <v>22</v>
      </c>
      <c r="H1126" s="6" t="str">
        <f aca="false">IF(G1126&gt;=30,"Large",IF(G1126&lt;=15,"Small","Medium"))</f>
        <v>Medium</v>
      </c>
      <c r="I1126" s="6" t="n">
        <f aca="false">VLOOKUP(G1126,$A$3:$B$12,1)</f>
        <v>21</v>
      </c>
      <c r="J1126" s="1" t="n">
        <v>196.75</v>
      </c>
      <c r="K1126" s="6" t="n">
        <f aca="false">IF(I1126 &gt;31,0.01,0)</f>
        <v>0</v>
      </c>
      <c r="L1126" s="7" t="n">
        <f aca="false">J1126-(J1126*K1126)</f>
        <v>196.75</v>
      </c>
      <c r="M1126" s="6" t="n">
        <f aca="false">IF(I1126&gt;31,J1126-O1126,J1126)</f>
        <v>196.75</v>
      </c>
      <c r="N1126" s="1" t="s">
        <v>21</v>
      </c>
      <c r="O1126" s="1" t="n">
        <v>4.95</v>
      </c>
      <c r="P1126" s="1" t="n">
        <f aca="false">IF(N1126="Delivery Truck",J1126-O1126,J1126)</f>
        <v>196.75</v>
      </c>
    </row>
    <row r="1127" customFormat="false" ht="13.8" hidden="false" customHeight="false" outlineLevel="0" collapsed="false">
      <c r="D1127" s="1" t="n">
        <v>17735</v>
      </c>
      <c r="E1127" s="5" t="n">
        <v>41102</v>
      </c>
      <c r="F1127" s="1" t="s">
        <v>15</v>
      </c>
      <c r="G1127" s="1" t="n">
        <v>28</v>
      </c>
      <c r="H1127" s="6" t="str">
        <f aca="false">IF(G1127&gt;=30,"Large",IF(G1127&lt;=15,"Small","Medium"))</f>
        <v>Medium</v>
      </c>
      <c r="I1127" s="6" t="n">
        <f aca="false">VLOOKUP(G1127,$A$3:$B$12,1)</f>
        <v>26</v>
      </c>
      <c r="J1127" s="1" t="n">
        <v>101.19</v>
      </c>
      <c r="K1127" s="6" t="n">
        <f aca="false">IF(I1127 &gt;31,0.01,0)</f>
        <v>0</v>
      </c>
      <c r="L1127" s="7" t="n">
        <f aca="false">J1127-(J1127*K1127)</f>
        <v>101.19</v>
      </c>
      <c r="M1127" s="6" t="n">
        <f aca="false">IF(I1127&gt;31,J1127-O1127,J1127)</f>
        <v>101.19</v>
      </c>
      <c r="N1127" s="1" t="s">
        <v>16</v>
      </c>
      <c r="O1127" s="1" t="n">
        <v>0.71</v>
      </c>
      <c r="P1127" s="1" t="n">
        <f aca="false">IF(N1127="Delivery Truck",J1127-O1127,J1127)</f>
        <v>101.19</v>
      </c>
    </row>
    <row r="1128" customFormat="false" ht="13.8" hidden="false" customHeight="false" outlineLevel="0" collapsed="false">
      <c r="D1128" s="1" t="n">
        <v>17735</v>
      </c>
      <c r="E1128" s="5" t="n">
        <v>41102</v>
      </c>
      <c r="F1128" s="1" t="s">
        <v>15</v>
      </c>
      <c r="G1128" s="1" t="n">
        <v>45</v>
      </c>
      <c r="H1128" s="6" t="str">
        <f aca="false">IF(G1128&gt;=30,"Large",IF(G1128&lt;=15,"Small","Medium"))</f>
        <v>Large</v>
      </c>
      <c r="I1128" s="6" t="n">
        <f aca="false">VLOOKUP(G1128,$A$3:$B$12,1)</f>
        <v>41</v>
      </c>
      <c r="J1128" s="1" t="n">
        <v>311.65</v>
      </c>
      <c r="K1128" s="6" t="n">
        <f aca="false">IF(I1128 &gt;31,0.01,0)</f>
        <v>0.01</v>
      </c>
      <c r="L1128" s="7" t="n">
        <f aca="false">J1128-(J1128*K1128)</f>
        <v>308.5335</v>
      </c>
      <c r="M1128" s="6" t="n">
        <f aca="false">IF(I1128&gt;31,J1128-O1128,J1128)</f>
        <v>306.17</v>
      </c>
      <c r="N1128" s="1" t="s">
        <v>16</v>
      </c>
      <c r="O1128" s="1" t="n">
        <v>5.48</v>
      </c>
      <c r="P1128" s="1" t="n">
        <f aca="false">IF(N1128="Delivery Truck",J1128-O1128,J1128)</f>
        <v>311.65</v>
      </c>
    </row>
    <row r="1129" customFormat="false" ht="13.8" hidden="false" customHeight="false" outlineLevel="0" collapsed="false">
      <c r="D1129" s="1" t="n">
        <v>50758</v>
      </c>
      <c r="E1129" s="5" t="n">
        <v>41102</v>
      </c>
      <c r="F1129" s="1" t="s">
        <v>19</v>
      </c>
      <c r="G1129" s="1" t="n">
        <v>17</v>
      </c>
      <c r="H1129" s="6" t="str">
        <f aca="false">IF(G1129&gt;=30,"Large",IF(G1129&lt;=15,"Small","Medium"))</f>
        <v>Medium</v>
      </c>
      <c r="I1129" s="6" t="n">
        <f aca="false">VLOOKUP(G1129,$A$3:$B$12,1)</f>
        <v>16</v>
      </c>
      <c r="J1129" s="1" t="n">
        <v>128.5</v>
      </c>
      <c r="K1129" s="6" t="n">
        <f aca="false">IF(I1129 &gt;31,0.01,0)</f>
        <v>0</v>
      </c>
      <c r="L1129" s="7" t="n">
        <f aca="false">J1129-(J1129*K1129)</f>
        <v>128.5</v>
      </c>
      <c r="M1129" s="6" t="n">
        <f aca="false">IF(I1129&gt;31,J1129-O1129,J1129)</f>
        <v>128.5</v>
      </c>
      <c r="N1129" s="1" t="s">
        <v>21</v>
      </c>
      <c r="O1129" s="1" t="n">
        <v>6.93</v>
      </c>
      <c r="P1129" s="1" t="n">
        <f aca="false">IF(N1129="Delivery Truck",J1129-O1129,J1129)</f>
        <v>128.5</v>
      </c>
    </row>
    <row r="1130" customFormat="false" ht="13.8" hidden="false" customHeight="false" outlineLevel="0" collapsed="false">
      <c r="D1130" s="1" t="n">
        <v>21925</v>
      </c>
      <c r="E1130" s="5" t="n">
        <v>41102</v>
      </c>
      <c r="F1130" s="1" t="s">
        <v>30</v>
      </c>
      <c r="G1130" s="1" t="n">
        <v>3</v>
      </c>
      <c r="H1130" s="6" t="str">
        <f aca="false">IF(G1130&gt;=30,"Large",IF(G1130&lt;=15,"Small","Medium"))</f>
        <v>Small</v>
      </c>
      <c r="I1130" s="6" t="n">
        <f aca="false">VLOOKUP(G1130,$A$3:$B$12,1)</f>
        <v>1</v>
      </c>
      <c r="J1130" s="1" t="n">
        <v>236.32</v>
      </c>
      <c r="K1130" s="6" t="n">
        <f aca="false">IF(I1130 &gt;31,0.01,0)</f>
        <v>0</v>
      </c>
      <c r="L1130" s="7" t="n">
        <f aca="false">J1130-(J1130*K1130)</f>
        <v>236.32</v>
      </c>
      <c r="M1130" s="6" t="n">
        <f aca="false">IF(I1130&gt;31,J1130-O1130,J1130)</f>
        <v>236.32</v>
      </c>
      <c r="N1130" s="1" t="s">
        <v>16</v>
      </c>
      <c r="O1130" s="1" t="n">
        <v>4</v>
      </c>
      <c r="P1130" s="1" t="n">
        <f aca="false">IF(N1130="Delivery Truck",J1130-O1130,J1130)</f>
        <v>236.32</v>
      </c>
    </row>
    <row r="1131" customFormat="false" ht="13.8" hidden="false" customHeight="false" outlineLevel="0" collapsed="false">
      <c r="D1131" s="1" t="n">
        <v>549</v>
      </c>
      <c r="E1131" s="5" t="n">
        <v>41102</v>
      </c>
      <c r="F1131" s="1" t="s">
        <v>23</v>
      </c>
      <c r="G1131" s="1" t="n">
        <v>30</v>
      </c>
      <c r="H1131" s="6" t="str">
        <f aca="false">IF(G1131&gt;=30,"Large",IF(G1131&lt;=15,"Small","Medium"))</f>
        <v>Large</v>
      </c>
      <c r="I1131" s="6" t="n">
        <f aca="false">VLOOKUP(G1131,$A$3:$B$12,1)</f>
        <v>26</v>
      </c>
      <c r="J1131" s="1" t="n">
        <v>1150.88</v>
      </c>
      <c r="K1131" s="6" t="n">
        <f aca="false">IF(I1131 &gt;31,0.01,0)</f>
        <v>0</v>
      </c>
      <c r="L1131" s="7" t="n">
        <f aca="false">J1131-(J1131*K1131)</f>
        <v>1150.88</v>
      </c>
      <c r="M1131" s="6" t="n">
        <f aca="false">IF(I1131&gt;31,J1131-O1131,J1131)</f>
        <v>1150.88</v>
      </c>
      <c r="N1131" s="1" t="s">
        <v>21</v>
      </c>
      <c r="O1131" s="1" t="n">
        <v>35</v>
      </c>
      <c r="P1131" s="1" t="n">
        <f aca="false">IF(N1131="Delivery Truck",J1131-O1131,J1131)</f>
        <v>1150.88</v>
      </c>
    </row>
    <row r="1132" customFormat="false" ht="13.8" hidden="false" customHeight="false" outlineLevel="0" collapsed="false">
      <c r="D1132" s="1" t="n">
        <v>549</v>
      </c>
      <c r="E1132" s="5" t="n">
        <v>41102</v>
      </c>
      <c r="F1132" s="1" t="s">
        <v>23</v>
      </c>
      <c r="G1132" s="1" t="n">
        <v>13</v>
      </c>
      <c r="H1132" s="6" t="str">
        <f aca="false">IF(G1132&gt;=30,"Large",IF(G1132&lt;=15,"Small","Medium"))</f>
        <v>Small</v>
      </c>
      <c r="I1132" s="6" t="n">
        <f aca="false">VLOOKUP(G1132,$A$3:$B$12,1)</f>
        <v>11</v>
      </c>
      <c r="J1132" s="1" t="n">
        <v>70.24</v>
      </c>
      <c r="K1132" s="6" t="n">
        <f aca="false">IF(I1132 &gt;31,0.01,0)</f>
        <v>0</v>
      </c>
      <c r="L1132" s="7" t="n">
        <f aca="false">J1132-(J1132*K1132)</f>
        <v>70.24</v>
      </c>
      <c r="M1132" s="6" t="n">
        <f aca="false">IF(I1132&gt;31,J1132-O1132,J1132)</f>
        <v>70.24</v>
      </c>
      <c r="N1132" s="1" t="s">
        <v>16</v>
      </c>
      <c r="O1132" s="1" t="n">
        <v>7.44</v>
      </c>
      <c r="P1132" s="1" t="n">
        <f aca="false">IF(N1132="Delivery Truck",J1132-O1132,J1132)</f>
        <v>70.24</v>
      </c>
    </row>
    <row r="1133" customFormat="false" ht="13.8" hidden="false" customHeight="false" outlineLevel="0" collapsed="false">
      <c r="D1133" s="1" t="n">
        <v>549</v>
      </c>
      <c r="E1133" s="5" t="n">
        <v>41102</v>
      </c>
      <c r="F1133" s="1" t="s">
        <v>23</v>
      </c>
      <c r="G1133" s="1" t="n">
        <v>5</v>
      </c>
      <c r="H1133" s="6" t="str">
        <f aca="false">IF(G1133&gt;=30,"Large",IF(G1133&lt;=15,"Small","Medium"))</f>
        <v>Small</v>
      </c>
      <c r="I1133" s="6" t="n">
        <f aca="false">VLOOKUP(G1133,$A$3:$B$12,1)</f>
        <v>1</v>
      </c>
      <c r="J1133" s="1" t="n">
        <v>40.75</v>
      </c>
      <c r="K1133" s="6" t="n">
        <f aca="false">IF(I1133 &gt;31,0.01,0)</f>
        <v>0</v>
      </c>
      <c r="L1133" s="7" t="n">
        <f aca="false">J1133-(J1133*K1133)</f>
        <v>40.75</v>
      </c>
      <c r="M1133" s="6" t="n">
        <f aca="false">IF(I1133&gt;31,J1133-O1133,J1133)</f>
        <v>40.75</v>
      </c>
      <c r="N1133" s="1" t="s">
        <v>16</v>
      </c>
      <c r="O1133" s="1" t="n">
        <v>8.74</v>
      </c>
      <c r="P1133" s="1" t="n">
        <f aca="false">IF(N1133="Delivery Truck",J1133-O1133,J1133)</f>
        <v>40.75</v>
      </c>
    </row>
    <row r="1134" customFormat="false" ht="13.8" hidden="false" customHeight="false" outlineLevel="0" collapsed="false">
      <c r="D1134" s="1" t="n">
        <v>5858</v>
      </c>
      <c r="E1134" s="5" t="n">
        <v>41103</v>
      </c>
      <c r="F1134" s="1" t="s">
        <v>30</v>
      </c>
      <c r="G1134" s="1" t="n">
        <v>48</v>
      </c>
      <c r="H1134" s="6" t="str">
        <f aca="false">IF(G1134&gt;=30,"Large",IF(G1134&lt;=15,"Small","Medium"))</f>
        <v>Large</v>
      </c>
      <c r="I1134" s="6" t="n">
        <f aca="false">VLOOKUP(G1134,$A$3:$B$12,1)</f>
        <v>46</v>
      </c>
      <c r="J1134" s="1" t="n">
        <v>2531.66</v>
      </c>
      <c r="K1134" s="6" t="n">
        <f aca="false">IF(I1134 &gt;31,0.01,0)</f>
        <v>0.01</v>
      </c>
      <c r="L1134" s="7" t="n">
        <f aca="false">J1134-(J1134*K1134)</f>
        <v>2506.3434</v>
      </c>
      <c r="M1134" s="6" t="n">
        <f aca="false">IF(I1134&gt;31,J1134-O1134,J1134)</f>
        <v>2518</v>
      </c>
      <c r="N1134" s="1" t="s">
        <v>16</v>
      </c>
      <c r="O1134" s="1" t="n">
        <v>13.66</v>
      </c>
      <c r="P1134" s="1" t="n">
        <f aca="false">IF(N1134="Delivery Truck",J1134-O1134,J1134)</f>
        <v>2531.66</v>
      </c>
    </row>
    <row r="1135" customFormat="false" ht="13.8" hidden="false" customHeight="false" outlineLevel="0" collapsed="false">
      <c r="D1135" s="1" t="n">
        <v>53378</v>
      </c>
      <c r="E1135" s="5" t="n">
        <v>41103</v>
      </c>
      <c r="F1135" s="1" t="s">
        <v>19</v>
      </c>
      <c r="G1135" s="1" t="n">
        <v>50</v>
      </c>
      <c r="H1135" s="6" t="str">
        <f aca="false">IF(G1135&gt;=30,"Large",IF(G1135&lt;=15,"Small","Medium"))</f>
        <v>Large</v>
      </c>
      <c r="I1135" s="6" t="n">
        <f aca="false">VLOOKUP(G1135,$A$3:$B$12,1)</f>
        <v>46</v>
      </c>
      <c r="J1135" s="1" t="n">
        <v>13934.53</v>
      </c>
      <c r="K1135" s="6" t="n">
        <f aca="false">IF(I1135 &gt;31,0.01,0)</f>
        <v>0.01</v>
      </c>
      <c r="L1135" s="7" t="n">
        <f aca="false">J1135-(J1135*K1135)</f>
        <v>13795.1847</v>
      </c>
      <c r="M1135" s="6" t="n">
        <f aca="false">IF(I1135&gt;31,J1135-O1135,J1135)</f>
        <v>13922.89</v>
      </c>
      <c r="N1135" s="1" t="s">
        <v>21</v>
      </c>
      <c r="O1135" s="1" t="n">
        <v>11.64</v>
      </c>
      <c r="P1135" s="1" t="n">
        <f aca="false">IF(N1135="Delivery Truck",J1135-O1135,J1135)</f>
        <v>13934.53</v>
      </c>
    </row>
    <row r="1136" customFormat="false" ht="13.8" hidden="false" customHeight="false" outlineLevel="0" collapsed="false">
      <c r="D1136" s="1" t="n">
        <v>41927</v>
      </c>
      <c r="E1136" s="5" t="n">
        <v>41103</v>
      </c>
      <c r="F1136" s="1" t="s">
        <v>30</v>
      </c>
      <c r="G1136" s="1" t="n">
        <v>46</v>
      </c>
      <c r="H1136" s="6" t="str">
        <f aca="false">IF(G1136&gt;=30,"Large",IF(G1136&lt;=15,"Small","Medium"))</f>
        <v>Large</v>
      </c>
      <c r="I1136" s="6" t="n">
        <f aca="false">VLOOKUP(G1136,$A$3:$B$12,1)</f>
        <v>46</v>
      </c>
      <c r="J1136" s="1" t="n">
        <v>2332.23</v>
      </c>
      <c r="K1136" s="6" t="n">
        <f aca="false">IF(I1136 &gt;31,0.01,0)</f>
        <v>0.01</v>
      </c>
      <c r="L1136" s="7" t="n">
        <f aca="false">J1136-(J1136*K1136)</f>
        <v>2308.9077</v>
      </c>
      <c r="M1136" s="6" t="n">
        <f aca="false">IF(I1136&gt;31,J1136-O1136,J1136)</f>
        <v>2325</v>
      </c>
      <c r="N1136" s="1" t="s">
        <v>21</v>
      </c>
      <c r="O1136" s="1" t="n">
        <v>7.23</v>
      </c>
      <c r="P1136" s="1" t="n">
        <f aca="false">IF(N1136="Delivery Truck",J1136-O1136,J1136)</f>
        <v>2332.23</v>
      </c>
    </row>
    <row r="1137" customFormat="false" ht="13.8" hidden="false" customHeight="false" outlineLevel="0" collapsed="false">
      <c r="D1137" s="1" t="n">
        <v>53378</v>
      </c>
      <c r="E1137" s="5" t="n">
        <v>41103</v>
      </c>
      <c r="F1137" s="1" t="s">
        <v>19</v>
      </c>
      <c r="G1137" s="1" t="n">
        <v>49</v>
      </c>
      <c r="H1137" s="6" t="str">
        <f aca="false">IF(G1137&gt;=30,"Large",IF(G1137&lt;=15,"Small","Medium"))</f>
        <v>Large</v>
      </c>
      <c r="I1137" s="6" t="n">
        <f aca="false">VLOOKUP(G1137,$A$3:$B$12,1)</f>
        <v>46</v>
      </c>
      <c r="J1137" s="1" t="n">
        <v>2377.28</v>
      </c>
      <c r="K1137" s="6" t="n">
        <f aca="false">IF(I1137 &gt;31,0.01,0)</f>
        <v>0.01</v>
      </c>
      <c r="L1137" s="7" t="n">
        <f aca="false">J1137-(J1137*K1137)</f>
        <v>2353.5072</v>
      </c>
      <c r="M1137" s="6" t="n">
        <f aca="false">IF(I1137&gt;31,J1137-O1137,J1137)</f>
        <v>2372.28</v>
      </c>
      <c r="N1137" s="1" t="s">
        <v>16</v>
      </c>
      <c r="O1137" s="1" t="n">
        <v>5</v>
      </c>
      <c r="P1137" s="1" t="n">
        <f aca="false">IF(N1137="Delivery Truck",J1137-O1137,J1137)</f>
        <v>2377.28</v>
      </c>
    </row>
    <row r="1138" customFormat="false" ht="13.8" hidden="false" customHeight="false" outlineLevel="0" collapsed="false">
      <c r="D1138" s="1" t="n">
        <v>53378</v>
      </c>
      <c r="E1138" s="5" t="n">
        <v>41103</v>
      </c>
      <c r="F1138" s="1" t="s">
        <v>19</v>
      </c>
      <c r="G1138" s="1" t="n">
        <v>38</v>
      </c>
      <c r="H1138" s="6" t="str">
        <f aca="false">IF(G1138&gt;=30,"Large",IF(G1138&lt;=15,"Small","Medium"))</f>
        <v>Large</v>
      </c>
      <c r="I1138" s="6" t="n">
        <f aca="false">VLOOKUP(G1138,$A$3:$B$12,1)</f>
        <v>36</v>
      </c>
      <c r="J1138" s="1" t="n">
        <v>1233.76</v>
      </c>
      <c r="K1138" s="6" t="n">
        <f aca="false">IF(I1138 &gt;31,0.01,0)</f>
        <v>0.01</v>
      </c>
      <c r="L1138" s="7" t="n">
        <f aca="false">J1138-(J1138*K1138)</f>
        <v>1221.4224</v>
      </c>
      <c r="M1138" s="6" t="n">
        <f aca="false">IF(I1138&gt;31,J1138-O1138,J1138)</f>
        <v>1213.77</v>
      </c>
      <c r="N1138" s="1" t="s">
        <v>16</v>
      </c>
      <c r="O1138" s="1" t="n">
        <v>19.99</v>
      </c>
      <c r="P1138" s="1" t="n">
        <f aca="false">IF(N1138="Delivery Truck",J1138-O1138,J1138)</f>
        <v>1233.76</v>
      </c>
    </row>
    <row r="1139" customFormat="false" ht="13.8" hidden="false" customHeight="false" outlineLevel="0" collapsed="false">
      <c r="D1139" s="1" t="n">
        <v>14215</v>
      </c>
      <c r="E1139" s="5" t="n">
        <v>41103</v>
      </c>
      <c r="F1139" s="1" t="s">
        <v>19</v>
      </c>
      <c r="G1139" s="1" t="n">
        <v>44</v>
      </c>
      <c r="H1139" s="6" t="str">
        <f aca="false">IF(G1139&gt;=30,"Large",IF(G1139&lt;=15,"Small","Medium"))</f>
        <v>Large</v>
      </c>
      <c r="I1139" s="6" t="n">
        <f aca="false">VLOOKUP(G1139,$A$3:$B$12,1)</f>
        <v>41</v>
      </c>
      <c r="J1139" s="1" t="n">
        <v>2277.03</v>
      </c>
      <c r="K1139" s="6" t="n">
        <f aca="false">IF(I1139 &gt;31,0.01,0)</f>
        <v>0.01</v>
      </c>
      <c r="L1139" s="7" t="n">
        <f aca="false">J1139-(J1139*K1139)</f>
        <v>2254.2597</v>
      </c>
      <c r="M1139" s="6" t="n">
        <f aca="false">IF(I1139&gt;31,J1139-O1139,J1139)</f>
        <v>2270.24</v>
      </c>
      <c r="N1139" s="1" t="s">
        <v>16</v>
      </c>
      <c r="O1139" s="1" t="n">
        <v>6.79</v>
      </c>
      <c r="P1139" s="1" t="n">
        <f aca="false">IF(N1139="Delivery Truck",J1139-O1139,J1139)</f>
        <v>2277.03</v>
      </c>
    </row>
    <row r="1140" customFormat="false" ht="13.8" hidden="false" customHeight="false" outlineLevel="0" collapsed="false">
      <c r="D1140" s="1" t="n">
        <v>5858</v>
      </c>
      <c r="E1140" s="5" t="n">
        <v>41103</v>
      </c>
      <c r="F1140" s="1" t="s">
        <v>30</v>
      </c>
      <c r="G1140" s="1" t="n">
        <v>29</v>
      </c>
      <c r="H1140" s="6" t="str">
        <f aca="false">IF(G1140&gt;=30,"Large",IF(G1140&lt;=15,"Small","Medium"))</f>
        <v>Medium</v>
      </c>
      <c r="I1140" s="6" t="n">
        <f aca="false">VLOOKUP(G1140,$A$3:$B$12,1)</f>
        <v>26</v>
      </c>
      <c r="J1140" s="1" t="n">
        <v>5382.3105</v>
      </c>
      <c r="K1140" s="6" t="n">
        <f aca="false">IF(I1140 &gt;31,0.01,0)</f>
        <v>0</v>
      </c>
      <c r="L1140" s="7" t="n">
        <f aca="false">J1140-(J1140*K1140)</f>
        <v>5382.3105</v>
      </c>
      <c r="M1140" s="6" t="n">
        <f aca="false">IF(I1140&gt;31,J1140-O1140,J1140)</f>
        <v>5382.3105</v>
      </c>
      <c r="N1140" s="1" t="s">
        <v>16</v>
      </c>
      <c r="O1140" s="1" t="n">
        <v>8.99</v>
      </c>
      <c r="P1140" s="1" t="n">
        <f aca="false">IF(N1140="Delivery Truck",J1140-O1140,J1140)</f>
        <v>5382.3105</v>
      </c>
    </row>
    <row r="1141" customFormat="false" ht="13.8" hidden="false" customHeight="false" outlineLevel="0" collapsed="false">
      <c r="D1141" s="1" t="n">
        <v>52325</v>
      </c>
      <c r="E1141" s="5" t="n">
        <v>41104</v>
      </c>
      <c r="F1141" s="1" t="s">
        <v>30</v>
      </c>
      <c r="G1141" s="1" t="n">
        <v>23</v>
      </c>
      <c r="H1141" s="6" t="str">
        <f aca="false">IF(G1141&gt;=30,"Large",IF(G1141&lt;=15,"Small","Medium"))</f>
        <v>Medium</v>
      </c>
      <c r="I1141" s="6" t="n">
        <f aca="false">VLOOKUP(G1141,$A$3:$B$12,1)</f>
        <v>21</v>
      </c>
      <c r="J1141" s="1" t="n">
        <v>5126.3</v>
      </c>
      <c r="K1141" s="6" t="n">
        <f aca="false">IF(I1141 &gt;31,0.01,0)</f>
        <v>0</v>
      </c>
      <c r="L1141" s="7" t="n">
        <f aca="false">J1141-(J1141*K1141)</f>
        <v>5126.3</v>
      </c>
      <c r="M1141" s="6" t="n">
        <f aca="false">IF(I1141&gt;31,J1141-O1141,J1141)</f>
        <v>5126.3</v>
      </c>
      <c r="N1141" s="1" t="s">
        <v>16</v>
      </c>
      <c r="O1141" s="1" t="n">
        <v>15.01</v>
      </c>
      <c r="P1141" s="1" t="n">
        <f aca="false">IF(N1141="Delivery Truck",J1141-O1141,J1141)</f>
        <v>5126.3</v>
      </c>
    </row>
    <row r="1142" customFormat="false" ht="13.8" hidden="false" customHeight="false" outlineLevel="0" collapsed="false">
      <c r="D1142" s="1" t="n">
        <v>14980</v>
      </c>
      <c r="E1142" s="5" t="n">
        <v>41104</v>
      </c>
      <c r="F1142" s="1" t="s">
        <v>23</v>
      </c>
      <c r="G1142" s="1" t="n">
        <v>27</v>
      </c>
      <c r="H1142" s="6" t="str">
        <f aca="false">IF(G1142&gt;=30,"Large",IF(G1142&lt;=15,"Small","Medium"))</f>
        <v>Medium</v>
      </c>
      <c r="I1142" s="6" t="n">
        <f aca="false">VLOOKUP(G1142,$A$3:$B$12,1)</f>
        <v>26</v>
      </c>
      <c r="J1142" s="1" t="n">
        <v>898.9</v>
      </c>
      <c r="K1142" s="6" t="n">
        <f aca="false">IF(I1142 &gt;31,0.01,0)</f>
        <v>0</v>
      </c>
      <c r="L1142" s="7" t="n">
        <f aca="false">J1142-(J1142*K1142)</f>
        <v>898.9</v>
      </c>
      <c r="M1142" s="6" t="n">
        <f aca="false">IF(I1142&gt;31,J1142-O1142,J1142)</f>
        <v>898.9</v>
      </c>
      <c r="N1142" s="1" t="s">
        <v>16</v>
      </c>
      <c r="O1142" s="1" t="n">
        <v>1.99</v>
      </c>
      <c r="P1142" s="1" t="n">
        <f aca="false">IF(N1142="Delivery Truck",J1142-O1142,J1142)</f>
        <v>898.9</v>
      </c>
    </row>
    <row r="1143" customFormat="false" ht="13.8" hidden="false" customHeight="false" outlineLevel="0" collapsed="false">
      <c r="D1143" s="1" t="n">
        <v>53223</v>
      </c>
      <c r="E1143" s="5" t="n">
        <v>41104</v>
      </c>
      <c r="F1143" s="1" t="s">
        <v>15</v>
      </c>
      <c r="G1143" s="1" t="n">
        <v>2</v>
      </c>
      <c r="H1143" s="6" t="str">
        <f aca="false">IF(G1143&gt;=30,"Large",IF(G1143&lt;=15,"Small","Medium"))</f>
        <v>Small</v>
      </c>
      <c r="I1143" s="6" t="n">
        <f aca="false">VLOOKUP(G1143,$A$3:$B$12,1)</f>
        <v>1</v>
      </c>
      <c r="J1143" s="1" t="n">
        <v>13.29</v>
      </c>
      <c r="K1143" s="6" t="n">
        <f aca="false">IF(I1143 &gt;31,0.01,0)</f>
        <v>0</v>
      </c>
      <c r="L1143" s="7" t="n">
        <f aca="false">J1143-(J1143*K1143)</f>
        <v>13.29</v>
      </c>
      <c r="M1143" s="6" t="n">
        <f aca="false">IF(I1143&gt;31,J1143-O1143,J1143)</f>
        <v>13.29</v>
      </c>
      <c r="N1143" s="1" t="s">
        <v>16</v>
      </c>
      <c r="O1143" s="1" t="n">
        <v>5.41</v>
      </c>
      <c r="P1143" s="1" t="n">
        <f aca="false">IF(N1143="Delivery Truck",J1143-O1143,J1143)</f>
        <v>13.29</v>
      </c>
    </row>
    <row r="1144" customFormat="false" ht="13.8" hidden="false" customHeight="false" outlineLevel="0" collapsed="false">
      <c r="D1144" s="1" t="n">
        <v>16103</v>
      </c>
      <c r="E1144" s="5" t="n">
        <v>41105</v>
      </c>
      <c r="F1144" s="1" t="s">
        <v>30</v>
      </c>
      <c r="G1144" s="1" t="n">
        <v>31</v>
      </c>
      <c r="H1144" s="6" t="str">
        <f aca="false">IF(G1144&gt;=30,"Large",IF(G1144&lt;=15,"Small","Medium"))</f>
        <v>Large</v>
      </c>
      <c r="I1144" s="6" t="n">
        <f aca="false">VLOOKUP(G1144,$A$3:$B$12,1)</f>
        <v>31</v>
      </c>
      <c r="J1144" s="1" t="n">
        <v>217.14</v>
      </c>
      <c r="K1144" s="6" t="n">
        <f aca="false">IF(I1144 &gt;31,0.01,0)</f>
        <v>0</v>
      </c>
      <c r="L1144" s="7" t="n">
        <f aca="false">J1144-(J1144*K1144)</f>
        <v>217.14</v>
      </c>
      <c r="M1144" s="6" t="n">
        <f aca="false">IF(I1144&gt;31,J1144-O1144,J1144)</f>
        <v>217.14</v>
      </c>
      <c r="N1144" s="1" t="s">
        <v>16</v>
      </c>
      <c r="O1144" s="1" t="n">
        <v>6.22</v>
      </c>
      <c r="P1144" s="1" t="n">
        <f aca="false">IF(N1144="Delivery Truck",J1144-O1144,J1144)</f>
        <v>217.14</v>
      </c>
    </row>
    <row r="1145" customFormat="false" ht="13.8" hidden="false" customHeight="false" outlineLevel="0" collapsed="false">
      <c r="D1145" s="1" t="n">
        <v>55683</v>
      </c>
      <c r="E1145" s="5" t="n">
        <v>41105</v>
      </c>
      <c r="F1145" s="1" t="s">
        <v>34</v>
      </c>
      <c r="G1145" s="1" t="n">
        <v>50</v>
      </c>
      <c r="H1145" s="6" t="str">
        <f aca="false">IF(G1145&gt;=30,"Large",IF(G1145&lt;=15,"Small","Medium"))</f>
        <v>Large</v>
      </c>
      <c r="I1145" s="6" t="n">
        <f aca="false">VLOOKUP(G1145,$A$3:$B$12,1)</f>
        <v>46</v>
      </c>
      <c r="J1145" s="1" t="n">
        <v>172.23</v>
      </c>
      <c r="K1145" s="6" t="n">
        <f aca="false">IF(I1145 &gt;31,0.01,0)</f>
        <v>0.01</v>
      </c>
      <c r="L1145" s="7" t="n">
        <f aca="false">J1145-(J1145*K1145)</f>
        <v>170.5077</v>
      </c>
      <c r="M1145" s="6" t="n">
        <f aca="false">IF(I1145&gt;31,J1145-O1145,J1145)</f>
        <v>170.88</v>
      </c>
      <c r="N1145" s="1" t="s">
        <v>16</v>
      </c>
      <c r="O1145" s="1" t="n">
        <v>1.35</v>
      </c>
      <c r="P1145" s="1" t="n">
        <f aca="false">IF(N1145="Delivery Truck",J1145-O1145,J1145)</f>
        <v>172.23</v>
      </c>
    </row>
    <row r="1146" customFormat="false" ht="13.8" hidden="false" customHeight="false" outlineLevel="0" collapsed="false">
      <c r="D1146" s="1" t="n">
        <v>55683</v>
      </c>
      <c r="E1146" s="5" t="n">
        <v>41105</v>
      </c>
      <c r="F1146" s="1" t="s">
        <v>34</v>
      </c>
      <c r="G1146" s="1" t="n">
        <v>23</v>
      </c>
      <c r="H1146" s="6" t="str">
        <f aca="false">IF(G1146&gt;=30,"Large",IF(G1146&lt;=15,"Small","Medium"))</f>
        <v>Medium</v>
      </c>
      <c r="I1146" s="6" t="n">
        <f aca="false">VLOOKUP(G1146,$A$3:$B$12,1)</f>
        <v>21</v>
      </c>
      <c r="J1146" s="1" t="n">
        <v>1198.1</v>
      </c>
      <c r="K1146" s="6" t="n">
        <f aca="false">IF(I1146 &gt;31,0.01,0)</f>
        <v>0</v>
      </c>
      <c r="L1146" s="7" t="n">
        <f aca="false">J1146-(J1146*K1146)</f>
        <v>1198.1</v>
      </c>
      <c r="M1146" s="6" t="n">
        <f aca="false">IF(I1146&gt;31,J1146-O1146,J1146)</f>
        <v>1198.1</v>
      </c>
      <c r="N1146" s="1" t="s">
        <v>16</v>
      </c>
      <c r="O1146" s="1" t="n">
        <v>19.99</v>
      </c>
      <c r="P1146" s="1" t="n">
        <f aca="false">IF(N1146="Delivery Truck",J1146-O1146,J1146)</f>
        <v>1198.1</v>
      </c>
    </row>
    <row r="1147" customFormat="false" ht="13.8" hidden="false" customHeight="false" outlineLevel="0" collapsed="false">
      <c r="D1147" s="1" t="n">
        <v>16103</v>
      </c>
      <c r="E1147" s="5" t="n">
        <v>41105</v>
      </c>
      <c r="F1147" s="1" t="s">
        <v>30</v>
      </c>
      <c r="G1147" s="1" t="n">
        <v>22</v>
      </c>
      <c r="H1147" s="6" t="str">
        <f aca="false">IF(G1147&gt;=30,"Large",IF(G1147&lt;=15,"Small","Medium"))</f>
        <v>Medium</v>
      </c>
      <c r="I1147" s="6" t="n">
        <f aca="false">VLOOKUP(G1147,$A$3:$B$12,1)</f>
        <v>21</v>
      </c>
      <c r="J1147" s="1" t="n">
        <v>426.7</v>
      </c>
      <c r="K1147" s="6" t="n">
        <f aca="false">IF(I1147 &gt;31,0.01,0)</f>
        <v>0</v>
      </c>
      <c r="L1147" s="7" t="n">
        <f aca="false">J1147-(J1147*K1147)</f>
        <v>426.7</v>
      </c>
      <c r="M1147" s="6" t="n">
        <f aca="false">IF(I1147&gt;31,J1147-O1147,J1147)</f>
        <v>426.7</v>
      </c>
      <c r="N1147" s="1" t="s">
        <v>16</v>
      </c>
      <c r="O1147" s="1" t="n">
        <v>4.1</v>
      </c>
      <c r="P1147" s="1" t="n">
        <f aca="false">IF(N1147="Delivery Truck",J1147-O1147,J1147)</f>
        <v>426.7</v>
      </c>
    </row>
    <row r="1148" customFormat="false" ht="13.8" hidden="false" customHeight="false" outlineLevel="0" collapsed="false">
      <c r="D1148" s="1" t="n">
        <v>46979</v>
      </c>
      <c r="E1148" s="5" t="n">
        <v>41106</v>
      </c>
      <c r="F1148" s="1" t="s">
        <v>15</v>
      </c>
      <c r="G1148" s="1" t="n">
        <v>30</v>
      </c>
      <c r="H1148" s="6" t="str">
        <f aca="false">IF(G1148&gt;=30,"Large",IF(G1148&lt;=15,"Small","Medium"))</f>
        <v>Large</v>
      </c>
      <c r="I1148" s="6" t="n">
        <f aca="false">VLOOKUP(G1148,$A$3:$B$12,1)</f>
        <v>26</v>
      </c>
      <c r="J1148" s="1" t="n">
        <v>8718.46</v>
      </c>
      <c r="K1148" s="6" t="n">
        <f aca="false">IF(I1148 &gt;31,0.01,0)</f>
        <v>0</v>
      </c>
      <c r="L1148" s="7" t="n">
        <f aca="false">J1148-(J1148*K1148)</f>
        <v>8718.46</v>
      </c>
      <c r="M1148" s="6" t="n">
        <f aca="false">IF(I1148&gt;31,J1148-O1148,J1148)</f>
        <v>8718.46</v>
      </c>
      <c r="N1148" s="1" t="s">
        <v>13</v>
      </c>
      <c r="O1148" s="1" t="n">
        <v>26.53</v>
      </c>
      <c r="P1148" s="1" t="n">
        <f aca="false">IF(N1148="Delivery Truck",J1148-O1148,J1148)</f>
        <v>8691.93</v>
      </c>
    </row>
    <row r="1149" customFormat="false" ht="13.8" hidden="false" customHeight="false" outlineLevel="0" collapsed="false">
      <c r="D1149" s="1" t="n">
        <v>46979</v>
      </c>
      <c r="E1149" s="5" t="n">
        <v>41106</v>
      </c>
      <c r="F1149" s="1" t="s">
        <v>15</v>
      </c>
      <c r="G1149" s="1" t="n">
        <v>26</v>
      </c>
      <c r="H1149" s="6" t="str">
        <f aca="false">IF(G1149&gt;=30,"Large",IF(G1149&lt;=15,"Small","Medium"))</f>
        <v>Medium</v>
      </c>
      <c r="I1149" s="6" t="n">
        <f aca="false">VLOOKUP(G1149,$A$3:$B$12,1)</f>
        <v>26</v>
      </c>
      <c r="J1149" s="1" t="n">
        <v>135.88</v>
      </c>
      <c r="K1149" s="6" t="n">
        <f aca="false">IF(I1149 &gt;31,0.01,0)</f>
        <v>0</v>
      </c>
      <c r="L1149" s="7" t="n">
        <f aca="false">J1149-(J1149*K1149)</f>
        <v>135.88</v>
      </c>
      <c r="M1149" s="6" t="n">
        <f aca="false">IF(I1149&gt;31,J1149-O1149,J1149)</f>
        <v>135.88</v>
      </c>
      <c r="N1149" s="1" t="s">
        <v>16</v>
      </c>
      <c r="O1149" s="1" t="n">
        <v>5.49</v>
      </c>
      <c r="P1149" s="1" t="n">
        <f aca="false">IF(N1149="Delivery Truck",J1149-O1149,J1149)</f>
        <v>135.88</v>
      </c>
    </row>
    <row r="1150" customFormat="false" ht="13.8" hidden="false" customHeight="false" outlineLevel="0" collapsed="false">
      <c r="D1150" s="1" t="n">
        <v>24613</v>
      </c>
      <c r="E1150" s="5" t="n">
        <v>41106</v>
      </c>
      <c r="F1150" s="1" t="s">
        <v>15</v>
      </c>
      <c r="G1150" s="1" t="n">
        <v>39</v>
      </c>
      <c r="H1150" s="6" t="str">
        <f aca="false">IF(G1150&gt;=30,"Large",IF(G1150&lt;=15,"Small","Medium"))</f>
        <v>Large</v>
      </c>
      <c r="I1150" s="6" t="n">
        <f aca="false">VLOOKUP(G1150,$A$3:$B$12,1)</f>
        <v>36</v>
      </c>
      <c r="J1150" s="1" t="n">
        <v>777.78</v>
      </c>
      <c r="K1150" s="6" t="n">
        <f aca="false">IF(I1150 &gt;31,0.01,0)</f>
        <v>0.01</v>
      </c>
      <c r="L1150" s="7" t="n">
        <f aca="false">J1150-(J1150*K1150)</f>
        <v>770.0022</v>
      </c>
      <c r="M1150" s="6" t="n">
        <f aca="false">IF(I1150&gt;31,J1150-O1150,J1150)</f>
        <v>773.68</v>
      </c>
      <c r="N1150" s="1" t="s">
        <v>16</v>
      </c>
      <c r="O1150" s="1" t="n">
        <v>4.1</v>
      </c>
      <c r="P1150" s="1" t="n">
        <f aca="false">IF(N1150="Delivery Truck",J1150-O1150,J1150)</f>
        <v>777.78</v>
      </c>
    </row>
    <row r="1151" customFormat="false" ht="13.8" hidden="false" customHeight="false" outlineLevel="0" collapsed="false">
      <c r="D1151" s="1" t="n">
        <v>33666</v>
      </c>
      <c r="E1151" s="5" t="n">
        <v>41106</v>
      </c>
      <c r="F1151" s="1" t="s">
        <v>30</v>
      </c>
      <c r="G1151" s="1" t="n">
        <v>17</v>
      </c>
      <c r="H1151" s="6" t="str">
        <f aca="false">IF(G1151&gt;=30,"Large",IF(G1151&lt;=15,"Small","Medium"))</f>
        <v>Medium</v>
      </c>
      <c r="I1151" s="6" t="n">
        <f aca="false">VLOOKUP(G1151,$A$3:$B$12,1)</f>
        <v>16</v>
      </c>
      <c r="J1151" s="1" t="n">
        <v>3801.27</v>
      </c>
      <c r="K1151" s="6" t="n">
        <f aca="false">IF(I1151 &gt;31,0.01,0)</f>
        <v>0</v>
      </c>
      <c r="L1151" s="7" t="n">
        <f aca="false">J1151-(J1151*K1151)</f>
        <v>3801.27</v>
      </c>
      <c r="M1151" s="6" t="n">
        <f aca="false">IF(I1151&gt;31,J1151-O1151,J1151)</f>
        <v>3801.27</v>
      </c>
      <c r="N1151" s="1" t="s">
        <v>16</v>
      </c>
      <c r="O1151" s="1" t="n">
        <v>69</v>
      </c>
      <c r="P1151" s="1" t="n">
        <f aca="false">IF(N1151="Delivery Truck",J1151-O1151,J1151)</f>
        <v>3801.27</v>
      </c>
    </row>
    <row r="1152" customFormat="false" ht="13.8" hidden="false" customHeight="false" outlineLevel="0" collapsed="false">
      <c r="D1152" s="1" t="n">
        <v>30786</v>
      </c>
      <c r="E1152" s="5" t="n">
        <v>41106</v>
      </c>
      <c r="F1152" s="1" t="s">
        <v>19</v>
      </c>
      <c r="G1152" s="1" t="n">
        <v>4</v>
      </c>
      <c r="H1152" s="6" t="str">
        <f aca="false">IF(G1152&gt;=30,"Large",IF(G1152&lt;=15,"Small","Medium"))</f>
        <v>Small</v>
      </c>
      <c r="I1152" s="6" t="n">
        <f aca="false">VLOOKUP(G1152,$A$3:$B$12,1)</f>
        <v>1</v>
      </c>
      <c r="J1152" s="1" t="n">
        <v>72.72</v>
      </c>
      <c r="K1152" s="6" t="n">
        <f aca="false">IF(I1152 &gt;31,0.01,0)</f>
        <v>0</v>
      </c>
      <c r="L1152" s="7" t="n">
        <f aca="false">J1152-(J1152*K1152)</f>
        <v>72.72</v>
      </c>
      <c r="M1152" s="6" t="n">
        <f aca="false">IF(I1152&gt;31,J1152-O1152,J1152)</f>
        <v>72.72</v>
      </c>
      <c r="N1152" s="1" t="s">
        <v>16</v>
      </c>
      <c r="O1152" s="1" t="n">
        <v>10.68</v>
      </c>
      <c r="P1152" s="1" t="n">
        <f aca="false">IF(N1152="Delivery Truck",J1152-O1152,J1152)</f>
        <v>72.72</v>
      </c>
    </row>
    <row r="1153" customFormat="false" ht="13.8" hidden="false" customHeight="false" outlineLevel="0" collapsed="false">
      <c r="D1153" s="1" t="n">
        <v>9892</v>
      </c>
      <c r="E1153" s="5" t="n">
        <v>41106</v>
      </c>
      <c r="F1153" s="1" t="s">
        <v>19</v>
      </c>
      <c r="G1153" s="1" t="n">
        <v>50</v>
      </c>
      <c r="H1153" s="6" t="str">
        <f aca="false">IF(G1153&gt;=30,"Large",IF(G1153&lt;=15,"Small","Medium"))</f>
        <v>Large</v>
      </c>
      <c r="I1153" s="6" t="n">
        <f aca="false">VLOOKUP(G1153,$A$3:$B$12,1)</f>
        <v>46</v>
      </c>
      <c r="J1153" s="1" t="n">
        <v>1406.64</v>
      </c>
      <c r="K1153" s="6" t="n">
        <f aca="false">IF(I1153 &gt;31,0.01,0)</f>
        <v>0.01</v>
      </c>
      <c r="L1153" s="7" t="n">
        <f aca="false">J1153-(J1153*K1153)</f>
        <v>1392.5736</v>
      </c>
      <c r="M1153" s="6" t="n">
        <f aca="false">IF(I1153&gt;31,J1153-O1153,J1153)</f>
        <v>1398.41</v>
      </c>
      <c r="N1153" s="1" t="s">
        <v>16</v>
      </c>
      <c r="O1153" s="1" t="n">
        <v>8.23</v>
      </c>
      <c r="P1153" s="1" t="n">
        <f aca="false">IF(N1153="Delivery Truck",J1153-O1153,J1153)</f>
        <v>1406.64</v>
      </c>
    </row>
    <row r="1154" customFormat="false" ht="13.8" hidden="false" customHeight="false" outlineLevel="0" collapsed="false">
      <c r="D1154" s="1" t="n">
        <v>59558</v>
      </c>
      <c r="E1154" s="5" t="n">
        <v>41106</v>
      </c>
      <c r="F1154" s="1" t="s">
        <v>30</v>
      </c>
      <c r="G1154" s="1" t="n">
        <v>34</v>
      </c>
      <c r="H1154" s="6" t="str">
        <f aca="false">IF(G1154&gt;=30,"Large",IF(G1154&lt;=15,"Small","Medium"))</f>
        <v>Large</v>
      </c>
      <c r="I1154" s="6" t="n">
        <f aca="false">VLOOKUP(G1154,$A$3:$B$12,1)</f>
        <v>31</v>
      </c>
      <c r="J1154" s="1" t="n">
        <v>94.56</v>
      </c>
      <c r="K1154" s="6" t="n">
        <f aca="false">IF(I1154 &gt;31,0.01,0)</f>
        <v>0</v>
      </c>
      <c r="L1154" s="7" t="n">
        <f aca="false">J1154-(J1154*K1154)</f>
        <v>94.56</v>
      </c>
      <c r="M1154" s="6" t="n">
        <f aca="false">IF(I1154&gt;31,J1154-O1154,J1154)</f>
        <v>94.56</v>
      </c>
      <c r="N1154" s="1" t="s">
        <v>16</v>
      </c>
      <c r="O1154" s="1" t="n">
        <v>0.5</v>
      </c>
      <c r="P1154" s="1" t="n">
        <f aca="false">IF(N1154="Delivery Truck",J1154-O1154,J1154)</f>
        <v>94.56</v>
      </c>
    </row>
    <row r="1155" customFormat="false" ht="13.8" hidden="false" customHeight="false" outlineLevel="0" collapsed="false">
      <c r="D1155" s="1" t="n">
        <v>30786</v>
      </c>
      <c r="E1155" s="5" t="n">
        <v>41106</v>
      </c>
      <c r="F1155" s="1" t="s">
        <v>19</v>
      </c>
      <c r="G1155" s="1" t="n">
        <v>23</v>
      </c>
      <c r="H1155" s="6" t="str">
        <f aca="false">IF(G1155&gt;=30,"Large",IF(G1155&lt;=15,"Small","Medium"))</f>
        <v>Medium</v>
      </c>
      <c r="I1155" s="6" t="n">
        <f aca="false">VLOOKUP(G1155,$A$3:$B$12,1)</f>
        <v>21</v>
      </c>
      <c r="J1155" s="1" t="n">
        <v>65.91</v>
      </c>
      <c r="K1155" s="6" t="n">
        <f aca="false">IF(I1155 &gt;31,0.01,0)</f>
        <v>0</v>
      </c>
      <c r="L1155" s="7" t="n">
        <f aca="false">J1155-(J1155*K1155)</f>
        <v>65.91</v>
      </c>
      <c r="M1155" s="6" t="n">
        <f aca="false">IF(I1155&gt;31,J1155-O1155,J1155)</f>
        <v>65.91</v>
      </c>
      <c r="N1155" s="1" t="s">
        <v>16</v>
      </c>
      <c r="O1155" s="1" t="n">
        <v>1.34</v>
      </c>
      <c r="P1155" s="1" t="n">
        <f aca="false">IF(N1155="Delivery Truck",J1155-O1155,J1155)</f>
        <v>65.91</v>
      </c>
    </row>
    <row r="1156" customFormat="false" ht="13.8" hidden="false" customHeight="false" outlineLevel="0" collapsed="false">
      <c r="D1156" s="1" t="n">
        <v>30208</v>
      </c>
      <c r="E1156" s="5" t="n">
        <v>41106</v>
      </c>
      <c r="F1156" s="1" t="s">
        <v>15</v>
      </c>
      <c r="G1156" s="1" t="n">
        <v>46</v>
      </c>
      <c r="H1156" s="6" t="str">
        <f aca="false">IF(G1156&gt;=30,"Large",IF(G1156&lt;=15,"Small","Medium"))</f>
        <v>Large</v>
      </c>
      <c r="I1156" s="6" t="n">
        <f aca="false">VLOOKUP(G1156,$A$3:$B$12,1)</f>
        <v>46</v>
      </c>
      <c r="J1156" s="1" t="n">
        <v>1752.0965</v>
      </c>
      <c r="K1156" s="6" t="n">
        <f aca="false">IF(I1156 &gt;31,0.01,0)</f>
        <v>0.01</v>
      </c>
      <c r="L1156" s="7" t="n">
        <f aca="false">J1156-(J1156*K1156)</f>
        <v>1734.575535</v>
      </c>
      <c r="M1156" s="6" t="n">
        <f aca="false">IF(I1156&gt;31,J1156-O1156,J1156)</f>
        <v>1747.1065</v>
      </c>
      <c r="N1156" s="1" t="s">
        <v>16</v>
      </c>
      <c r="O1156" s="1" t="n">
        <v>4.99</v>
      </c>
      <c r="P1156" s="1" t="n">
        <f aca="false">IF(N1156="Delivery Truck",J1156-O1156,J1156)</f>
        <v>1752.0965</v>
      </c>
    </row>
    <row r="1157" customFormat="false" ht="13.8" hidden="false" customHeight="false" outlineLevel="0" collapsed="false">
      <c r="D1157" s="1" t="n">
        <v>24613</v>
      </c>
      <c r="E1157" s="5" t="n">
        <v>41106</v>
      </c>
      <c r="F1157" s="1" t="s">
        <v>15</v>
      </c>
      <c r="G1157" s="1" t="n">
        <v>36</v>
      </c>
      <c r="H1157" s="6" t="str">
        <f aca="false">IF(G1157&gt;=30,"Large",IF(G1157&lt;=15,"Small","Medium"))</f>
        <v>Large</v>
      </c>
      <c r="I1157" s="6" t="n">
        <f aca="false">VLOOKUP(G1157,$A$3:$B$12,1)</f>
        <v>36</v>
      </c>
      <c r="J1157" s="1" t="n">
        <v>246.79</v>
      </c>
      <c r="K1157" s="6" t="n">
        <f aca="false">IF(I1157 &gt;31,0.01,0)</f>
        <v>0.01</v>
      </c>
      <c r="L1157" s="7" t="n">
        <f aca="false">J1157-(J1157*K1157)</f>
        <v>244.3221</v>
      </c>
      <c r="M1157" s="6" t="n">
        <f aca="false">IF(I1157&gt;31,J1157-O1157,J1157)</f>
        <v>240.19</v>
      </c>
      <c r="N1157" s="1" t="s">
        <v>16</v>
      </c>
      <c r="O1157" s="1" t="n">
        <v>6.6</v>
      </c>
      <c r="P1157" s="1" t="n">
        <f aca="false">IF(N1157="Delivery Truck",J1157-O1157,J1157)</f>
        <v>246.79</v>
      </c>
    </row>
    <row r="1158" customFormat="false" ht="13.8" hidden="false" customHeight="false" outlineLevel="0" collapsed="false">
      <c r="D1158" s="1" t="n">
        <v>24613</v>
      </c>
      <c r="E1158" s="5" t="n">
        <v>41106</v>
      </c>
      <c r="F1158" s="1" t="s">
        <v>15</v>
      </c>
      <c r="G1158" s="1" t="n">
        <v>16</v>
      </c>
      <c r="H1158" s="6" t="str">
        <f aca="false">IF(G1158&gt;=30,"Large",IF(G1158&lt;=15,"Small","Medium"))</f>
        <v>Medium</v>
      </c>
      <c r="I1158" s="6" t="n">
        <f aca="false">VLOOKUP(G1158,$A$3:$B$12,1)</f>
        <v>16</v>
      </c>
      <c r="J1158" s="1" t="n">
        <v>9695.84</v>
      </c>
      <c r="K1158" s="6" t="n">
        <f aca="false">IF(I1158 &gt;31,0.01,0)</f>
        <v>0</v>
      </c>
      <c r="L1158" s="7" t="n">
        <f aca="false">J1158-(J1158*K1158)</f>
        <v>9695.84</v>
      </c>
      <c r="M1158" s="6" t="n">
        <f aca="false">IF(I1158&gt;31,J1158-O1158,J1158)</f>
        <v>9695.84</v>
      </c>
      <c r="N1158" s="1" t="s">
        <v>16</v>
      </c>
      <c r="O1158" s="1" t="n">
        <v>24.49</v>
      </c>
      <c r="P1158" s="1" t="n">
        <f aca="false">IF(N1158="Delivery Truck",J1158-O1158,J1158)</f>
        <v>9695.84</v>
      </c>
    </row>
    <row r="1159" customFormat="false" ht="13.8" hidden="false" customHeight="false" outlineLevel="0" collapsed="false">
      <c r="D1159" s="1" t="n">
        <v>42374</v>
      </c>
      <c r="E1159" s="5" t="n">
        <v>41107</v>
      </c>
      <c r="F1159" s="1" t="s">
        <v>23</v>
      </c>
      <c r="G1159" s="1" t="n">
        <v>47</v>
      </c>
      <c r="H1159" s="6" t="str">
        <f aca="false">IF(G1159&gt;=30,"Large",IF(G1159&lt;=15,"Small","Medium"))</f>
        <v>Large</v>
      </c>
      <c r="I1159" s="6" t="n">
        <f aca="false">VLOOKUP(G1159,$A$3:$B$12,1)</f>
        <v>46</v>
      </c>
      <c r="J1159" s="1" t="n">
        <v>807.6</v>
      </c>
      <c r="K1159" s="6" t="n">
        <f aca="false">IF(I1159 &gt;31,0.01,0)</f>
        <v>0.01</v>
      </c>
      <c r="L1159" s="7" t="n">
        <f aca="false">J1159-(J1159*K1159)</f>
        <v>799.524</v>
      </c>
      <c r="M1159" s="6" t="n">
        <f aca="false">IF(I1159&gt;31,J1159-O1159,J1159)</f>
        <v>802.52</v>
      </c>
      <c r="N1159" s="1" t="s">
        <v>16</v>
      </c>
      <c r="O1159" s="1" t="n">
        <v>5.08</v>
      </c>
      <c r="P1159" s="1" t="n">
        <f aca="false">IF(N1159="Delivery Truck",J1159-O1159,J1159)</f>
        <v>807.6</v>
      </c>
    </row>
    <row r="1160" customFormat="false" ht="13.8" hidden="false" customHeight="false" outlineLevel="0" collapsed="false">
      <c r="D1160" s="1" t="n">
        <v>24039</v>
      </c>
      <c r="E1160" s="5" t="n">
        <v>41107</v>
      </c>
      <c r="F1160" s="1" t="s">
        <v>30</v>
      </c>
      <c r="G1160" s="1" t="n">
        <v>5</v>
      </c>
      <c r="H1160" s="6" t="str">
        <f aca="false">IF(G1160&gt;=30,"Large",IF(G1160&lt;=15,"Small","Medium"))</f>
        <v>Small</v>
      </c>
      <c r="I1160" s="6" t="n">
        <f aca="false">VLOOKUP(G1160,$A$3:$B$12,1)</f>
        <v>1</v>
      </c>
      <c r="J1160" s="1" t="n">
        <v>199.16</v>
      </c>
      <c r="K1160" s="6" t="n">
        <f aca="false">IF(I1160 &gt;31,0.01,0)</f>
        <v>0</v>
      </c>
      <c r="L1160" s="7" t="n">
        <f aca="false">J1160-(J1160*K1160)</f>
        <v>199.16</v>
      </c>
      <c r="M1160" s="6" t="n">
        <f aca="false">IF(I1160&gt;31,J1160-O1160,J1160)</f>
        <v>199.16</v>
      </c>
      <c r="N1160" s="1" t="s">
        <v>16</v>
      </c>
      <c r="O1160" s="1" t="n">
        <v>1.99</v>
      </c>
      <c r="P1160" s="1" t="n">
        <f aca="false">IF(N1160="Delivery Truck",J1160-O1160,J1160)</f>
        <v>199.16</v>
      </c>
    </row>
    <row r="1161" customFormat="false" ht="13.8" hidden="false" customHeight="false" outlineLevel="0" collapsed="false">
      <c r="D1161" s="1" t="n">
        <v>38532</v>
      </c>
      <c r="E1161" s="5" t="n">
        <v>41107</v>
      </c>
      <c r="F1161" s="1" t="s">
        <v>34</v>
      </c>
      <c r="G1161" s="1" t="n">
        <v>44</v>
      </c>
      <c r="H1161" s="6" t="str">
        <f aca="false">IF(G1161&gt;=30,"Large",IF(G1161&lt;=15,"Small","Medium"))</f>
        <v>Large</v>
      </c>
      <c r="I1161" s="6" t="n">
        <f aca="false">VLOOKUP(G1161,$A$3:$B$12,1)</f>
        <v>41</v>
      </c>
      <c r="J1161" s="1" t="n">
        <v>128.22</v>
      </c>
      <c r="K1161" s="6" t="n">
        <f aca="false">IF(I1161 &gt;31,0.01,0)</f>
        <v>0.01</v>
      </c>
      <c r="L1161" s="7" t="n">
        <f aca="false">J1161-(J1161*K1161)</f>
        <v>126.9378</v>
      </c>
      <c r="M1161" s="6" t="n">
        <f aca="false">IF(I1161&gt;31,J1161-O1161,J1161)</f>
        <v>127.52</v>
      </c>
      <c r="N1161" s="1" t="s">
        <v>16</v>
      </c>
      <c r="O1161" s="1" t="n">
        <v>0.7</v>
      </c>
      <c r="P1161" s="1" t="n">
        <f aca="false">IF(N1161="Delivery Truck",J1161-O1161,J1161)</f>
        <v>128.22</v>
      </c>
    </row>
    <row r="1162" customFormat="false" ht="13.8" hidden="false" customHeight="false" outlineLevel="0" collapsed="false">
      <c r="D1162" s="1" t="n">
        <v>42374</v>
      </c>
      <c r="E1162" s="5" t="n">
        <v>41107</v>
      </c>
      <c r="F1162" s="1" t="s">
        <v>23</v>
      </c>
      <c r="G1162" s="1" t="n">
        <v>11</v>
      </c>
      <c r="H1162" s="6" t="str">
        <f aca="false">IF(G1162&gt;=30,"Large",IF(G1162&lt;=15,"Small","Medium"))</f>
        <v>Small</v>
      </c>
      <c r="I1162" s="6" t="n">
        <f aca="false">VLOOKUP(G1162,$A$3:$B$12,1)</f>
        <v>11</v>
      </c>
      <c r="J1162" s="1" t="n">
        <v>694.17</v>
      </c>
      <c r="K1162" s="6" t="n">
        <f aca="false">IF(I1162 &gt;31,0.01,0)</f>
        <v>0</v>
      </c>
      <c r="L1162" s="7" t="n">
        <f aca="false">J1162-(J1162*K1162)</f>
        <v>694.17</v>
      </c>
      <c r="M1162" s="6" t="n">
        <f aca="false">IF(I1162&gt;31,J1162-O1162,J1162)</f>
        <v>694.17</v>
      </c>
      <c r="N1162" s="1" t="s">
        <v>16</v>
      </c>
      <c r="O1162" s="1" t="n">
        <v>10.29</v>
      </c>
      <c r="P1162" s="1" t="n">
        <f aca="false">IF(N1162="Delivery Truck",J1162-O1162,J1162)</f>
        <v>694.17</v>
      </c>
    </row>
    <row r="1163" customFormat="false" ht="13.8" hidden="false" customHeight="false" outlineLevel="0" collapsed="false">
      <c r="D1163" s="1" t="n">
        <v>45734</v>
      </c>
      <c r="E1163" s="5" t="n">
        <v>41107</v>
      </c>
      <c r="F1163" s="1" t="s">
        <v>23</v>
      </c>
      <c r="G1163" s="1" t="n">
        <v>47</v>
      </c>
      <c r="H1163" s="6" t="str">
        <f aca="false">IF(G1163&gt;=30,"Large",IF(G1163&lt;=15,"Small","Medium"))</f>
        <v>Large</v>
      </c>
      <c r="I1163" s="6" t="n">
        <f aca="false">VLOOKUP(G1163,$A$3:$B$12,1)</f>
        <v>46</v>
      </c>
      <c r="J1163" s="1" t="n">
        <v>557.52</v>
      </c>
      <c r="K1163" s="6" t="n">
        <f aca="false">IF(I1163 &gt;31,0.01,0)</f>
        <v>0.01</v>
      </c>
      <c r="L1163" s="7" t="n">
        <f aca="false">J1163-(J1163*K1163)</f>
        <v>551.9448</v>
      </c>
      <c r="M1163" s="6" t="n">
        <f aca="false">IF(I1163&gt;31,J1163-O1163,J1163)</f>
        <v>549.57</v>
      </c>
      <c r="N1163" s="1" t="s">
        <v>21</v>
      </c>
      <c r="O1163" s="1" t="n">
        <v>7.95</v>
      </c>
      <c r="P1163" s="1" t="n">
        <f aca="false">IF(N1163="Delivery Truck",J1163-O1163,J1163)</f>
        <v>557.52</v>
      </c>
    </row>
    <row r="1164" customFormat="false" ht="13.8" hidden="false" customHeight="false" outlineLevel="0" collapsed="false">
      <c r="D1164" s="1" t="n">
        <v>42374</v>
      </c>
      <c r="E1164" s="5" t="n">
        <v>41107</v>
      </c>
      <c r="F1164" s="1" t="s">
        <v>23</v>
      </c>
      <c r="G1164" s="1" t="n">
        <v>21</v>
      </c>
      <c r="H1164" s="6" t="str">
        <f aca="false">IF(G1164&gt;=30,"Large",IF(G1164&lt;=15,"Small","Medium"))</f>
        <v>Medium</v>
      </c>
      <c r="I1164" s="6" t="n">
        <f aca="false">VLOOKUP(G1164,$A$3:$B$12,1)</f>
        <v>21</v>
      </c>
      <c r="J1164" s="1" t="n">
        <v>205.32</v>
      </c>
      <c r="K1164" s="6" t="n">
        <f aca="false">IF(I1164 &gt;31,0.01,0)</f>
        <v>0</v>
      </c>
      <c r="L1164" s="7" t="n">
        <f aca="false">J1164-(J1164*K1164)</f>
        <v>205.32</v>
      </c>
      <c r="M1164" s="6" t="n">
        <f aca="false">IF(I1164&gt;31,J1164-O1164,J1164)</f>
        <v>205.32</v>
      </c>
      <c r="N1164" s="1" t="s">
        <v>21</v>
      </c>
      <c r="O1164" s="1" t="n">
        <v>1.99</v>
      </c>
      <c r="P1164" s="1" t="n">
        <f aca="false">IF(N1164="Delivery Truck",J1164-O1164,J1164)</f>
        <v>205.32</v>
      </c>
    </row>
    <row r="1165" customFormat="false" ht="13.8" hidden="false" customHeight="false" outlineLevel="0" collapsed="false">
      <c r="D1165" s="1" t="n">
        <v>53635</v>
      </c>
      <c r="E1165" s="5" t="n">
        <v>41108</v>
      </c>
      <c r="F1165" s="1" t="s">
        <v>30</v>
      </c>
      <c r="G1165" s="1" t="n">
        <v>33</v>
      </c>
      <c r="H1165" s="6" t="str">
        <f aca="false">IF(G1165&gt;=30,"Large",IF(G1165&lt;=15,"Small","Medium"))</f>
        <v>Large</v>
      </c>
      <c r="I1165" s="6" t="n">
        <f aca="false">VLOOKUP(G1165,$A$3:$B$12,1)</f>
        <v>31</v>
      </c>
      <c r="J1165" s="1" t="n">
        <v>103.92</v>
      </c>
      <c r="K1165" s="6" t="n">
        <f aca="false">IF(I1165 &gt;31,0.01,0)</f>
        <v>0</v>
      </c>
      <c r="L1165" s="7" t="n">
        <f aca="false">J1165-(J1165*K1165)</f>
        <v>103.92</v>
      </c>
      <c r="M1165" s="6" t="n">
        <f aca="false">IF(I1165&gt;31,J1165-O1165,J1165)</f>
        <v>103.92</v>
      </c>
      <c r="N1165" s="1" t="s">
        <v>16</v>
      </c>
      <c r="O1165" s="1" t="n">
        <v>1.92</v>
      </c>
      <c r="P1165" s="1" t="n">
        <f aca="false">IF(N1165="Delivery Truck",J1165-O1165,J1165)</f>
        <v>103.92</v>
      </c>
    </row>
    <row r="1166" customFormat="false" ht="13.8" hidden="false" customHeight="false" outlineLevel="0" collapsed="false">
      <c r="D1166" s="1" t="n">
        <v>43907</v>
      </c>
      <c r="E1166" s="5" t="n">
        <v>41108</v>
      </c>
      <c r="F1166" s="1" t="s">
        <v>23</v>
      </c>
      <c r="G1166" s="1" t="n">
        <v>42</v>
      </c>
      <c r="H1166" s="6" t="str">
        <f aca="false">IF(G1166&gt;=30,"Large",IF(G1166&lt;=15,"Small","Medium"))</f>
        <v>Large</v>
      </c>
      <c r="I1166" s="6" t="n">
        <f aca="false">VLOOKUP(G1166,$A$3:$B$12,1)</f>
        <v>41</v>
      </c>
      <c r="J1166" s="1" t="n">
        <v>1392.77</v>
      </c>
      <c r="K1166" s="6" t="n">
        <f aca="false">IF(I1166 &gt;31,0.01,0)</f>
        <v>0.01</v>
      </c>
      <c r="L1166" s="7" t="n">
        <f aca="false">J1166-(J1166*K1166)</f>
        <v>1378.8423</v>
      </c>
      <c r="M1166" s="6" t="n">
        <f aca="false">IF(I1166&gt;31,J1166-O1166,J1166)</f>
        <v>1347.26</v>
      </c>
      <c r="N1166" s="1" t="s">
        <v>13</v>
      </c>
      <c r="O1166" s="1" t="n">
        <v>45.51</v>
      </c>
      <c r="P1166" s="1" t="n">
        <f aca="false">IF(N1166="Delivery Truck",J1166-O1166,J1166)</f>
        <v>1347.26</v>
      </c>
    </row>
    <row r="1167" customFormat="false" ht="13.8" hidden="false" customHeight="false" outlineLevel="0" collapsed="false">
      <c r="D1167" s="1" t="n">
        <v>11745</v>
      </c>
      <c r="E1167" s="5" t="n">
        <v>41109</v>
      </c>
      <c r="F1167" s="1" t="s">
        <v>34</v>
      </c>
      <c r="G1167" s="1" t="n">
        <v>17</v>
      </c>
      <c r="H1167" s="6" t="str">
        <f aca="false">IF(G1167&gt;=30,"Large",IF(G1167&lt;=15,"Small","Medium"))</f>
        <v>Medium</v>
      </c>
      <c r="I1167" s="6" t="n">
        <f aca="false">VLOOKUP(G1167,$A$3:$B$12,1)</f>
        <v>16</v>
      </c>
      <c r="J1167" s="1" t="n">
        <v>686.27</v>
      </c>
      <c r="K1167" s="6" t="n">
        <f aca="false">IF(I1167 &gt;31,0.01,0)</f>
        <v>0</v>
      </c>
      <c r="L1167" s="7" t="n">
        <f aca="false">J1167-(J1167*K1167)</f>
        <v>686.27</v>
      </c>
      <c r="M1167" s="6" t="n">
        <f aca="false">IF(I1167&gt;31,J1167-O1167,J1167)</f>
        <v>686.27</v>
      </c>
      <c r="N1167" s="1" t="s">
        <v>16</v>
      </c>
      <c r="O1167" s="1" t="n">
        <v>19.99</v>
      </c>
      <c r="P1167" s="1" t="n">
        <f aca="false">IF(N1167="Delivery Truck",J1167-O1167,J1167)</f>
        <v>686.27</v>
      </c>
    </row>
    <row r="1168" customFormat="false" ht="13.8" hidden="false" customHeight="false" outlineLevel="0" collapsed="false">
      <c r="D1168" s="1" t="n">
        <v>25825</v>
      </c>
      <c r="E1168" s="5" t="n">
        <v>41109</v>
      </c>
      <c r="F1168" s="1" t="s">
        <v>30</v>
      </c>
      <c r="G1168" s="1" t="n">
        <v>27</v>
      </c>
      <c r="H1168" s="6" t="str">
        <f aca="false">IF(G1168&gt;=30,"Large",IF(G1168&lt;=15,"Small","Medium"))</f>
        <v>Medium</v>
      </c>
      <c r="I1168" s="6" t="n">
        <f aca="false">VLOOKUP(G1168,$A$3:$B$12,1)</f>
        <v>26</v>
      </c>
      <c r="J1168" s="1" t="n">
        <v>159.65</v>
      </c>
      <c r="K1168" s="6" t="n">
        <f aca="false">IF(I1168 &gt;31,0.01,0)</f>
        <v>0</v>
      </c>
      <c r="L1168" s="7" t="n">
        <f aca="false">J1168-(J1168*K1168)</f>
        <v>159.65</v>
      </c>
      <c r="M1168" s="6" t="n">
        <f aca="false">IF(I1168&gt;31,J1168-O1168,J1168)</f>
        <v>159.65</v>
      </c>
      <c r="N1168" s="1" t="s">
        <v>16</v>
      </c>
      <c r="O1168" s="1" t="n">
        <v>2.27</v>
      </c>
      <c r="P1168" s="1" t="n">
        <f aca="false">IF(N1168="Delivery Truck",J1168-O1168,J1168)</f>
        <v>159.65</v>
      </c>
    </row>
    <row r="1169" customFormat="false" ht="13.8" hidden="false" customHeight="false" outlineLevel="0" collapsed="false">
      <c r="D1169" s="1" t="n">
        <v>14727</v>
      </c>
      <c r="E1169" s="5" t="n">
        <v>41109</v>
      </c>
      <c r="F1169" s="1" t="s">
        <v>19</v>
      </c>
      <c r="G1169" s="1" t="n">
        <v>33</v>
      </c>
      <c r="H1169" s="6" t="str">
        <f aca="false">IF(G1169&gt;=30,"Large",IF(G1169&lt;=15,"Small","Medium"))</f>
        <v>Large</v>
      </c>
      <c r="I1169" s="6" t="n">
        <f aca="false">VLOOKUP(G1169,$A$3:$B$12,1)</f>
        <v>31</v>
      </c>
      <c r="J1169" s="1" t="n">
        <v>2269.41</v>
      </c>
      <c r="K1169" s="6" t="n">
        <f aca="false">IF(I1169 &gt;31,0.01,0)</f>
        <v>0</v>
      </c>
      <c r="L1169" s="7" t="n">
        <f aca="false">J1169-(J1169*K1169)</f>
        <v>2269.41</v>
      </c>
      <c r="M1169" s="6" t="n">
        <f aca="false">IF(I1169&gt;31,J1169-O1169,J1169)</f>
        <v>2269.41</v>
      </c>
      <c r="N1169" s="1" t="s">
        <v>16</v>
      </c>
      <c r="O1169" s="1" t="n">
        <v>3.5</v>
      </c>
      <c r="P1169" s="1" t="n">
        <f aca="false">IF(N1169="Delivery Truck",J1169-O1169,J1169)</f>
        <v>2269.41</v>
      </c>
    </row>
    <row r="1170" customFormat="false" ht="13.8" hidden="false" customHeight="false" outlineLevel="0" collapsed="false">
      <c r="D1170" s="1" t="n">
        <v>34595</v>
      </c>
      <c r="E1170" s="5" t="n">
        <v>41109</v>
      </c>
      <c r="F1170" s="1" t="s">
        <v>19</v>
      </c>
      <c r="G1170" s="1" t="n">
        <v>12</v>
      </c>
      <c r="H1170" s="6" t="str">
        <f aca="false">IF(G1170&gt;=30,"Large",IF(G1170&lt;=15,"Small","Medium"))</f>
        <v>Small</v>
      </c>
      <c r="I1170" s="6" t="n">
        <f aca="false">VLOOKUP(G1170,$A$3:$B$12,1)</f>
        <v>11</v>
      </c>
      <c r="J1170" s="1" t="n">
        <v>488.65</v>
      </c>
      <c r="K1170" s="6" t="n">
        <f aca="false">IF(I1170 &gt;31,0.01,0)</f>
        <v>0</v>
      </c>
      <c r="L1170" s="7" t="n">
        <f aca="false">J1170-(J1170*K1170)</f>
        <v>488.65</v>
      </c>
      <c r="M1170" s="6" t="n">
        <f aca="false">IF(I1170&gt;31,J1170-O1170,J1170)</f>
        <v>488.65</v>
      </c>
      <c r="N1170" s="1" t="s">
        <v>16</v>
      </c>
      <c r="O1170" s="1" t="n">
        <v>17.48</v>
      </c>
      <c r="P1170" s="1" t="n">
        <f aca="false">IF(N1170="Delivery Truck",J1170-O1170,J1170)</f>
        <v>488.65</v>
      </c>
    </row>
    <row r="1171" customFormat="false" ht="13.8" hidden="false" customHeight="false" outlineLevel="0" collapsed="false">
      <c r="D1171" s="1" t="n">
        <v>25825</v>
      </c>
      <c r="E1171" s="5" t="n">
        <v>41109</v>
      </c>
      <c r="F1171" s="1" t="s">
        <v>30</v>
      </c>
      <c r="G1171" s="1" t="n">
        <v>45</v>
      </c>
      <c r="H1171" s="6" t="str">
        <f aca="false">IF(G1171&gt;=30,"Large",IF(G1171&lt;=15,"Small","Medium"))</f>
        <v>Large</v>
      </c>
      <c r="I1171" s="6" t="n">
        <f aca="false">VLOOKUP(G1171,$A$3:$B$12,1)</f>
        <v>41</v>
      </c>
      <c r="J1171" s="1" t="n">
        <v>483.74</v>
      </c>
      <c r="K1171" s="6" t="n">
        <f aca="false">IF(I1171 &gt;31,0.01,0)</f>
        <v>0.01</v>
      </c>
      <c r="L1171" s="7" t="n">
        <f aca="false">J1171-(J1171*K1171)</f>
        <v>478.9026</v>
      </c>
      <c r="M1171" s="6" t="n">
        <f aca="false">IF(I1171&gt;31,J1171-O1171,J1171)</f>
        <v>481.95</v>
      </c>
      <c r="N1171" s="1" t="s">
        <v>16</v>
      </c>
      <c r="O1171" s="1" t="n">
        <v>1.79</v>
      </c>
      <c r="P1171" s="1" t="n">
        <f aca="false">IF(N1171="Delivery Truck",J1171-O1171,J1171)</f>
        <v>483.74</v>
      </c>
    </row>
    <row r="1172" customFormat="false" ht="13.8" hidden="false" customHeight="false" outlineLevel="0" collapsed="false">
      <c r="D1172" s="1" t="n">
        <v>14727</v>
      </c>
      <c r="E1172" s="5" t="n">
        <v>41109</v>
      </c>
      <c r="F1172" s="1" t="s">
        <v>19</v>
      </c>
      <c r="G1172" s="1" t="n">
        <v>50</v>
      </c>
      <c r="H1172" s="6" t="str">
        <f aca="false">IF(G1172&gt;=30,"Large",IF(G1172&lt;=15,"Small","Medium"))</f>
        <v>Large</v>
      </c>
      <c r="I1172" s="6" t="n">
        <f aca="false">VLOOKUP(G1172,$A$3:$B$12,1)</f>
        <v>46</v>
      </c>
      <c r="J1172" s="1" t="n">
        <v>8532.152</v>
      </c>
      <c r="K1172" s="6" t="n">
        <f aca="false">IF(I1172 &gt;31,0.01,0)</f>
        <v>0.01</v>
      </c>
      <c r="L1172" s="7" t="n">
        <f aca="false">J1172-(J1172*K1172)</f>
        <v>8446.83048</v>
      </c>
      <c r="M1172" s="6" t="n">
        <f aca="false">IF(I1172&gt;31,J1172-O1172,J1172)</f>
        <v>8479.952</v>
      </c>
      <c r="N1172" s="1" t="s">
        <v>13</v>
      </c>
      <c r="O1172" s="1" t="n">
        <v>52.2</v>
      </c>
      <c r="P1172" s="1" t="n">
        <f aca="false">IF(N1172="Delivery Truck",J1172-O1172,J1172)</f>
        <v>8479.952</v>
      </c>
    </row>
    <row r="1173" customFormat="false" ht="13.8" hidden="false" customHeight="false" outlineLevel="0" collapsed="false">
      <c r="D1173" s="1" t="n">
        <v>49927</v>
      </c>
      <c r="E1173" s="5" t="n">
        <v>41110</v>
      </c>
      <c r="F1173" s="1" t="s">
        <v>30</v>
      </c>
      <c r="G1173" s="1" t="n">
        <v>39</v>
      </c>
      <c r="H1173" s="6" t="str">
        <f aca="false">IF(G1173&gt;=30,"Large",IF(G1173&lt;=15,"Small","Medium"))</f>
        <v>Large</v>
      </c>
      <c r="I1173" s="6" t="n">
        <f aca="false">VLOOKUP(G1173,$A$3:$B$12,1)</f>
        <v>36</v>
      </c>
      <c r="J1173" s="1" t="n">
        <v>85.66</v>
      </c>
      <c r="K1173" s="6" t="n">
        <f aca="false">IF(I1173 &gt;31,0.01,0)</f>
        <v>0.01</v>
      </c>
      <c r="L1173" s="7" t="n">
        <f aca="false">J1173-(J1173*K1173)</f>
        <v>84.8034</v>
      </c>
      <c r="M1173" s="6" t="n">
        <f aca="false">IF(I1173&gt;31,J1173-O1173,J1173)</f>
        <v>84.88</v>
      </c>
      <c r="N1173" s="1" t="s">
        <v>16</v>
      </c>
      <c r="O1173" s="1" t="n">
        <v>0.78</v>
      </c>
      <c r="P1173" s="1" t="n">
        <f aca="false">IF(N1173="Delivery Truck",J1173-O1173,J1173)</f>
        <v>85.66</v>
      </c>
    </row>
    <row r="1174" customFormat="false" ht="13.8" hidden="false" customHeight="false" outlineLevel="0" collapsed="false">
      <c r="D1174" s="1" t="n">
        <v>5408</v>
      </c>
      <c r="E1174" s="5" t="n">
        <v>41110</v>
      </c>
      <c r="F1174" s="1" t="s">
        <v>15</v>
      </c>
      <c r="G1174" s="1" t="n">
        <v>11</v>
      </c>
      <c r="H1174" s="6" t="str">
        <f aca="false">IF(G1174&gt;=30,"Large",IF(G1174&lt;=15,"Small","Medium"))</f>
        <v>Small</v>
      </c>
      <c r="I1174" s="6" t="n">
        <f aca="false">VLOOKUP(G1174,$A$3:$B$12,1)</f>
        <v>11</v>
      </c>
      <c r="J1174" s="1" t="n">
        <v>2392.23</v>
      </c>
      <c r="K1174" s="6" t="n">
        <f aca="false">IF(I1174 &gt;31,0.01,0)</f>
        <v>0</v>
      </c>
      <c r="L1174" s="7" t="n">
        <f aca="false">J1174-(J1174*K1174)</f>
        <v>2392.23</v>
      </c>
      <c r="M1174" s="6" t="n">
        <f aca="false">IF(I1174&gt;31,J1174-O1174,J1174)</f>
        <v>2392.23</v>
      </c>
      <c r="N1174" s="1" t="s">
        <v>16</v>
      </c>
      <c r="O1174" s="1" t="n">
        <v>21.21</v>
      </c>
      <c r="P1174" s="1" t="n">
        <f aca="false">IF(N1174="Delivery Truck",J1174-O1174,J1174)</f>
        <v>2392.23</v>
      </c>
    </row>
    <row r="1175" customFormat="false" ht="13.8" hidden="false" customHeight="false" outlineLevel="0" collapsed="false">
      <c r="D1175" s="1" t="n">
        <v>49927</v>
      </c>
      <c r="E1175" s="5" t="n">
        <v>41110</v>
      </c>
      <c r="F1175" s="1" t="s">
        <v>30</v>
      </c>
      <c r="G1175" s="1" t="n">
        <v>28</v>
      </c>
      <c r="H1175" s="6" t="str">
        <f aca="false">IF(G1175&gt;=30,"Large",IF(G1175&lt;=15,"Small","Medium"))</f>
        <v>Medium</v>
      </c>
      <c r="I1175" s="6" t="n">
        <f aca="false">VLOOKUP(G1175,$A$3:$B$12,1)</f>
        <v>26</v>
      </c>
      <c r="J1175" s="1" t="n">
        <v>199.52</v>
      </c>
      <c r="K1175" s="6" t="n">
        <f aca="false">IF(I1175 &gt;31,0.01,0)</f>
        <v>0</v>
      </c>
      <c r="L1175" s="7" t="n">
        <f aca="false">J1175-(J1175*K1175)</f>
        <v>199.52</v>
      </c>
      <c r="M1175" s="6" t="n">
        <f aca="false">IF(I1175&gt;31,J1175-O1175,J1175)</f>
        <v>199.52</v>
      </c>
      <c r="N1175" s="1" t="s">
        <v>16</v>
      </c>
      <c r="O1175" s="1" t="n">
        <v>4</v>
      </c>
      <c r="P1175" s="1" t="n">
        <f aca="false">IF(N1175="Delivery Truck",J1175-O1175,J1175)</f>
        <v>199.52</v>
      </c>
    </row>
    <row r="1176" customFormat="false" ht="13.8" hidden="false" customHeight="false" outlineLevel="0" collapsed="false">
      <c r="D1176" s="1" t="n">
        <v>5408</v>
      </c>
      <c r="E1176" s="5" t="n">
        <v>41110</v>
      </c>
      <c r="F1176" s="1" t="s">
        <v>15</v>
      </c>
      <c r="G1176" s="1" t="n">
        <v>20</v>
      </c>
      <c r="H1176" s="6" t="str">
        <f aca="false">IF(G1176&gt;=30,"Large",IF(G1176&lt;=15,"Small","Medium"))</f>
        <v>Medium</v>
      </c>
      <c r="I1176" s="6" t="n">
        <f aca="false">VLOOKUP(G1176,$A$3:$B$12,1)</f>
        <v>16</v>
      </c>
      <c r="J1176" s="1" t="n">
        <v>88.82</v>
      </c>
      <c r="K1176" s="6" t="n">
        <f aca="false">IF(I1176 &gt;31,0.01,0)</f>
        <v>0</v>
      </c>
      <c r="L1176" s="7" t="n">
        <f aca="false">J1176-(J1176*K1176)</f>
        <v>88.82</v>
      </c>
      <c r="M1176" s="6" t="n">
        <f aca="false">IF(I1176&gt;31,J1176-O1176,J1176)</f>
        <v>88.82</v>
      </c>
      <c r="N1176" s="1" t="s">
        <v>16</v>
      </c>
      <c r="O1176" s="1" t="n">
        <v>0.5</v>
      </c>
      <c r="P1176" s="1" t="n">
        <f aca="false">IF(N1176="Delivery Truck",J1176-O1176,J1176)</f>
        <v>88.82</v>
      </c>
    </row>
    <row r="1177" customFormat="false" ht="13.8" hidden="false" customHeight="false" outlineLevel="0" collapsed="false">
      <c r="D1177" s="1" t="n">
        <v>49927</v>
      </c>
      <c r="E1177" s="5" t="n">
        <v>41110</v>
      </c>
      <c r="F1177" s="1" t="s">
        <v>30</v>
      </c>
      <c r="G1177" s="1" t="n">
        <v>26</v>
      </c>
      <c r="H1177" s="6" t="str">
        <f aca="false">IF(G1177&gt;=30,"Large",IF(G1177&lt;=15,"Small","Medium"))</f>
        <v>Medium</v>
      </c>
      <c r="I1177" s="6" t="n">
        <f aca="false">VLOOKUP(G1177,$A$3:$B$12,1)</f>
        <v>26</v>
      </c>
      <c r="J1177" s="1" t="n">
        <v>139.54</v>
      </c>
      <c r="K1177" s="6" t="n">
        <f aca="false">IF(I1177 &gt;31,0.01,0)</f>
        <v>0</v>
      </c>
      <c r="L1177" s="7" t="n">
        <f aca="false">J1177-(J1177*K1177)</f>
        <v>139.54</v>
      </c>
      <c r="M1177" s="6" t="n">
        <f aca="false">IF(I1177&gt;31,J1177-O1177,J1177)</f>
        <v>139.54</v>
      </c>
      <c r="N1177" s="1" t="s">
        <v>16</v>
      </c>
      <c r="O1177" s="1" t="n">
        <v>4.95</v>
      </c>
      <c r="P1177" s="1" t="n">
        <f aca="false">IF(N1177="Delivery Truck",J1177-O1177,J1177)</f>
        <v>139.54</v>
      </c>
    </row>
    <row r="1178" customFormat="false" ht="13.8" hidden="false" customHeight="false" outlineLevel="0" collapsed="false">
      <c r="D1178" s="1" t="n">
        <v>41831</v>
      </c>
      <c r="E1178" s="5" t="n">
        <v>41111</v>
      </c>
      <c r="F1178" s="1" t="s">
        <v>30</v>
      </c>
      <c r="G1178" s="1" t="n">
        <v>43</v>
      </c>
      <c r="H1178" s="6" t="str">
        <f aca="false">IF(G1178&gt;=30,"Large",IF(G1178&lt;=15,"Small","Medium"))</f>
        <v>Large</v>
      </c>
      <c r="I1178" s="6" t="n">
        <f aca="false">VLOOKUP(G1178,$A$3:$B$12,1)</f>
        <v>41</v>
      </c>
      <c r="J1178" s="1" t="n">
        <v>3441.09</v>
      </c>
      <c r="K1178" s="6" t="n">
        <f aca="false">IF(I1178 &gt;31,0.01,0)</f>
        <v>0.01</v>
      </c>
      <c r="L1178" s="7" t="n">
        <f aca="false">J1178-(J1178*K1178)</f>
        <v>3406.6791</v>
      </c>
      <c r="M1178" s="6" t="n">
        <f aca="false">IF(I1178&gt;31,J1178-O1178,J1178)</f>
        <v>3411.03</v>
      </c>
      <c r="N1178" s="1" t="s">
        <v>13</v>
      </c>
      <c r="O1178" s="1" t="n">
        <v>30.06</v>
      </c>
      <c r="P1178" s="1" t="n">
        <f aca="false">IF(N1178="Delivery Truck",J1178-O1178,J1178)</f>
        <v>3411.03</v>
      </c>
    </row>
    <row r="1179" customFormat="false" ht="13.8" hidden="false" customHeight="false" outlineLevel="0" collapsed="false">
      <c r="D1179" s="1" t="n">
        <v>22465</v>
      </c>
      <c r="E1179" s="5" t="n">
        <v>41111</v>
      </c>
      <c r="F1179" s="1" t="s">
        <v>30</v>
      </c>
      <c r="G1179" s="1" t="n">
        <v>4</v>
      </c>
      <c r="H1179" s="6" t="str">
        <f aca="false">IF(G1179&gt;=30,"Large",IF(G1179&lt;=15,"Small","Medium"))</f>
        <v>Small</v>
      </c>
      <c r="I1179" s="6" t="n">
        <f aca="false">VLOOKUP(G1179,$A$3:$B$12,1)</f>
        <v>1</v>
      </c>
      <c r="J1179" s="1" t="n">
        <v>1121.78</v>
      </c>
      <c r="K1179" s="6" t="n">
        <f aca="false">IF(I1179 &gt;31,0.01,0)</f>
        <v>0</v>
      </c>
      <c r="L1179" s="7" t="n">
        <f aca="false">J1179-(J1179*K1179)</f>
        <v>1121.78</v>
      </c>
      <c r="M1179" s="6" t="n">
        <f aca="false">IF(I1179&gt;31,J1179-O1179,J1179)</f>
        <v>1121.78</v>
      </c>
      <c r="N1179" s="1" t="s">
        <v>13</v>
      </c>
      <c r="O1179" s="1" t="n">
        <v>50</v>
      </c>
      <c r="P1179" s="1" t="n">
        <f aca="false">IF(N1179="Delivery Truck",J1179-O1179,J1179)</f>
        <v>1071.78</v>
      </c>
    </row>
    <row r="1180" customFormat="false" ht="13.8" hidden="false" customHeight="false" outlineLevel="0" collapsed="false">
      <c r="D1180" s="1" t="n">
        <v>33568</v>
      </c>
      <c r="E1180" s="5" t="n">
        <v>41111</v>
      </c>
      <c r="F1180" s="1" t="s">
        <v>19</v>
      </c>
      <c r="G1180" s="1" t="n">
        <v>10</v>
      </c>
      <c r="H1180" s="6" t="str">
        <f aca="false">IF(G1180&gt;=30,"Large",IF(G1180&lt;=15,"Small","Medium"))</f>
        <v>Small</v>
      </c>
      <c r="I1180" s="6" t="n">
        <f aca="false">VLOOKUP(G1180,$A$3:$B$12,1)</f>
        <v>6</v>
      </c>
      <c r="J1180" s="1" t="n">
        <v>628.73</v>
      </c>
      <c r="K1180" s="6" t="n">
        <f aca="false">IF(I1180 &gt;31,0.01,0)</f>
        <v>0</v>
      </c>
      <c r="L1180" s="7" t="n">
        <f aca="false">J1180-(J1180*K1180)</f>
        <v>628.73</v>
      </c>
      <c r="M1180" s="6" t="n">
        <f aca="false">IF(I1180&gt;31,J1180-O1180,J1180)</f>
        <v>628.73</v>
      </c>
      <c r="N1180" s="1" t="s">
        <v>16</v>
      </c>
      <c r="O1180" s="1" t="n">
        <v>52.2</v>
      </c>
      <c r="P1180" s="1" t="n">
        <f aca="false">IF(N1180="Delivery Truck",J1180-O1180,J1180)</f>
        <v>628.73</v>
      </c>
    </row>
    <row r="1181" customFormat="false" ht="13.8" hidden="false" customHeight="false" outlineLevel="0" collapsed="false">
      <c r="D1181" s="1" t="n">
        <v>6182</v>
      </c>
      <c r="E1181" s="5" t="n">
        <v>41111</v>
      </c>
      <c r="F1181" s="1" t="s">
        <v>15</v>
      </c>
      <c r="G1181" s="1" t="n">
        <v>18</v>
      </c>
      <c r="H1181" s="6" t="str">
        <f aca="false">IF(G1181&gt;=30,"Large",IF(G1181&lt;=15,"Small","Medium"))</f>
        <v>Medium</v>
      </c>
      <c r="I1181" s="6" t="n">
        <f aca="false">VLOOKUP(G1181,$A$3:$B$12,1)</f>
        <v>16</v>
      </c>
      <c r="J1181" s="1" t="n">
        <v>130.32</v>
      </c>
      <c r="K1181" s="6" t="n">
        <f aca="false">IF(I1181 &gt;31,0.01,0)</f>
        <v>0</v>
      </c>
      <c r="L1181" s="7" t="n">
        <f aca="false">J1181-(J1181*K1181)</f>
        <v>130.32</v>
      </c>
      <c r="M1181" s="6" t="n">
        <f aca="false">IF(I1181&gt;31,J1181-O1181,J1181)</f>
        <v>130.32</v>
      </c>
      <c r="N1181" s="1" t="s">
        <v>21</v>
      </c>
      <c r="O1181" s="1" t="n">
        <v>7.86</v>
      </c>
      <c r="P1181" s="1" t="n">
        <f aca="false">IF(N1181="Delivery Truck",J1181-O1181,J1181)</f>
        <v>130.32</v>
      </c>
    </row>
    <row r="1182" customFormat="false" ht="13.8" hidden="false" customHeight="false" outlineLevel="0" collapsed="false">
      <c r="D1182" s="1" t="n">
        <v>6182</v>
      </c>
      <c r="E1182" s="5" t="n">
        <v>41111</v>
      </c>
      <c r="F1182" s="1" t="s">
        <v>15</v>
      </c>
      <c r="G1182" s="1" t="n">
        <v>40</v>
      </c>
      <c r="H1182" s="6" t="str">
        <f aca="false">IF(G1182&gt;=30,"Large",IF(G1182&lt;=15,"Small","Medium"))</f>
        <v>Large</v>
      </c>
      <c r="I1182" s="6" t="n">
        <f aca="false">VLOOKUP(G1182,$A$3:$B$12,1)</f>
        <v>36</v>
      </c>
      <c r="J1182" s="1" t="n">
        <v>255.48</v>
      </c>
      <c r="K1182" s="6" t="n">
        <f aca="false">IF(I1182 &gt;31,0.01,0)</f>
        <v>0.01</v>
      </c>
      <c r="L1182" s="7" t="n">
        <f aca="false">J1182-(J1182*K1182)</f>
        <v>252.9252</v>
      </c>
      <c r="M1182" s="6" t="n">
        <f aca="false">IF(I1182&gt;31,J1182-O1182,J1182)</f>
        <v>248.83</v>
      </c>
      <c r="N1182" s="1" t="s">
        <v>16</v>
      </c>
      <c r="O1182" s="1" t="n">
        <v>6.65</v>
      </c>
      <c r="P1182" s="1" t="n">
        <f aca="false">IF(N1182="Delivery Truck",J1182-O1182,J1182)</f>
        <v>255.48</v>
      </c>
    </row>
    <row r="1183" customFormat="false" ht="13.8" hidden="false" customHeight="false" outlineLevel="0" collapsed="false">
      <c r="D1183" s="1" t="n">
        <v>16098</v>
      </c>
      <c r="E1183" s="5" t="n">
        <v>41111</v>
      </c>
      <c r="F1183" s="1" t="s">
        <v>15</v>
      </c>
      <c r="G1183" s="1" t="n">
        <v>44</v>
      </c>
      <c r="H1183" s="6" t="str">
        <f aca="false">IF(G1183&gt;=30,"Large",IF(G1183&lt;=15,"Small","Medium"))</f>
        <v>Large</v>
      </c>
      <c r="I1183" s="6" t="n">
        <f aca="false">VLOOKUP(G1183,$A$3:$B$12,1)</f>
        <v>41</v>
      </c>
      <c r="J1183" s="1" t="n">
        <v>1001.99</v>
      </c>
      <c r="K1183" s="6" t="n">
        <f aca="false">IF(I1183 &gt;31,0.01,0)</f>
        <v>0.01</v>
      </c>
      <c r="L1183" s="7" t="n">
        <f aca="false">J1183-(J1183*K1183)</f>
        <v>991.9701</v>
      </c>
      <c r="M1183" s="6" t="n">
        <f aca="false">IF(I1183&gt;31,J1183-O1183,J1183)</f>
        <v>999</v>
      </c>
      <c r="N1183" s="1" t="s">
        <v>16</v>
      </c>
      <c r="O1183" s="1" t="n">
        <v>2.99</v>
      </c>
      <c r="P1183" s="1" t="n">
        <f aca="false">IF(N1183="Delivery Truck",J1183-O1183,J1183)</f>
        <v>1001.99</v>
      </c>
    </row>
    <row r="1184" customFormat="false" ht="13.8" hidden="false" customHeight="false" outlineLevel="0" collapsed="false">
      <c r="D1184" s="1" t="n">
        <v>33568</v>
      </c>
      <c r="E1184" s="5" t="n">
        <v>41111</v>
      </c>
      <c r="F1184" s="1" t="s">
        <v>19</v>
      </c>
      <c r="G1184" s="1" t="n">
        <v>23</v>
      </c>
      <c r="H1184" s="6" t="str">
        <f aca="false">IF(G1184&gt;=30,"Large",IF(G1184&lt;=15,"Small","Medium"))</f>
        <v>Medium</v>
      </c>
      <c r="I1184" s="6" t="n">
        <f aca="false">VLOOKUP(G1184,$A$3:$B$12,1)</f>
        <v>21</v>
      </c>
      <c r="J1184" s="1" t="n">
        <v>385.81</v>
      </c>
      <c r="K1184" s="6" t="n">
        <f aca="false">IF(I1184 &gt;31,0.01,0)</f>
        <v>0</v>
      </c>
      <c r="L1184" s="7" t="n">
        <f aca="false">J1184-(J1184*K1184)</f>
        <v>385.81</v>
      </c>
      <c r="M1184" s="6" t="n">
        <f aca="false">IF(I1184&gt;31,J1184-O1184,J1184)</f>
        <v>385.81</v>
      </c>
      <c r="N1184" s="1" t="s">
        <v>21</v>
      </c>
      <c r="O1184" s="1" t="n">
        <v>5.8</v>
      </c>
      <c r="P1184" s="1" t="n">
        <f aca="false">IF(N1184="Delivery Truck",J1184-O1184,J1184)</f>
        <v>385.81</v>
      </c>
    </row>
    <row r="1185" customFormat="false" ht="13.8" hidden="false" customHeight="false" outlineLevel="0" collapsed="false">
      <c r="D1185" s="1" t="n">
        <v>17091</v>
      </c>
      <c r="E1185" s="5" t="n">
        <v>41111</v>
      </c>
      <c r="F1185" s="1" t="s">
        <v>19</v>
      </c>
      <c r="G1185" s="1" t="n">
        <v>45</v>
      </c>
      <c r="H1185" s="6" t="str">
        <f aca="false">IF(G1185&gt;=30,"Large",IF(G1185&lt;=15,"Small","Medium"))</f>
        <v>Large</v>
      </c>
      <c r="I1185" s="6" t="n">
        <f aca="false">VLOOKUP(G1185,$A$3:$B$12,1)</f>
        <v>41</v>
      </c>
      <c r="J1185" s="1" t="n">
        <v>2604.315</v>
      </c>
      <c r="K1185" s="6" t="n">
        <f aca="false">IF(I1185 &gt;31,0.01,0)</f>
        <v>0.01</v>
      </c>
      <c r="L1185" s="7" t="n">
        <f aca="false">J1185-(J1185*K1185)</f>
        <v>2578.27185</v>
      </c>
      <c r="M1185" s="6" t="n">
        <f aca="false">IF(I1185&gt;31,J1185-O1185,J1185)</f>
        <v>2599.055</v>
      </c>
      <c r="N1185" s="1" t="s">
        <v>16</v>
      </c>
      <c r="O1185" s="1" t="n">
        <v>5.26</v>
      </c>
      <c r="P1185" s="1" t="n">
        <f aca="false">IF(N1185="Delivery Truck",J1185-O1185,J1185)</f>
        <v>2604.315</v>
      </c>
    </row>
    <row r="1186" customFormat="false" ht="13.8" hidden="false" customHeight="false" outlineLevel="0" collapsed="false">
      <c r="D1186" s="1" t="n">
        <v>20807</v>
      </c>
      <c r="E1186" s="5" t="n">
        <v>41111</v>
      </c>
      <c r="F1186" s="1" t="s">
        <v>30</v>
      </c>
      <c r="G1186" s="1" t="n">
        <v>39</v>
      </c>
      <c r="H1186" s="6" t="str">
        <f aca="false">IF(G1186&gt;=30,"Large",IF(G1186&lt;=15,"Small","Medium"))</f>
        <v>Large</v>
      </c>
      <c r="I1186" s="6" t="n">
        <f aca="false">VLOOKUP(G1186,$A$3:$B$12,1)</f>
        <v>36</v>
      </c>
      <c r="J1186" s="1" t="n">
        <v>6152.52</v>
      </c>
      <c r="K1186" s="6" t="n">
        <f aca="false">IF(I1186 &gt;31,0.01,0)</f>
        <v>0.01</v>
      </c>
      <c r="L1186" s="7" t="n">
        <f aca="false">J1186-(J1186*K1186)</f>
        <v>6090.9948</v>
      </c>
      <c r="M1186" s="6" t="n">
        <f aca="false">IF(I1186&gt;31,J1186-O1186,J1186)</f>
        <v>6122.52</v>
      </c>
      <c r="N1186" s="1" t="s">
        <v>13</v>
      </c>
      <c r="O1186" s="1" t="n">
        <v>30</v>
      </c>
      <c r="P1186" s="1" t="n">
        <f aca="false">IF(N1186="Delivery Truck",J1186-O1186,J1186)</f>
        <v>6122.52</v>
      </c>
    </row>
    <row r="1187" customFormat="false" ht="13.8" hidden="false" customHeight="false" outlineLevel="0" collapsed="false">
      <c r="D1187" s="1" t="n">
        <v>17634</v>
      </c>
      <c r="E1187" s="5" t="n">
        <v>41111</v>
      </c>
      <c r="F1187" s="1" t="s">
        <v>34</v>
      </c>
      <c r="G1187" s="1" t="n">
        <v>5</v>
      </c>
      <c r="H1187" s="6" t="str">
        <f aca="false">IF(G1187&gt;=30,"Large",IF(G1187&lt;=15,"Small","Medium"))</f>
        <v>Small</v>
      </c>
      <c r="I1187" s="6" t="n">
        <f aca="false">VLOOKUP(G1187,$A$3:$B$12,1)</f>
        <v>1</v>
      </c>
      <c r="J1187" s="1" t="n">
        <v>489.07</v>
      </c>
      <c r="K1187" s="6" t="n">
        <f aca="false">IF(I1187 &gt;31,0.01,0)</f>
        <v>0</v>
      </c>
      <c r="L1187" s="7" t="n">
        <f aca="false">J1187-(J1187*K1187)</f>
        <v>489.07</v>
      </c>
      <c r="M1187" s="6" t="n">
        <f aca="false">IF(I1187&gt;31,J1187-O1187,J1187)</f>
        <v>489.07</v>
      </c>
      <c r="N1187" s="1" t="s">
        <v>13</v>
      </c>
      <c r="O1187" s="1" t="n">
        <v>42</v>
      </c>
      <c r="P1187" s="1" t="n">
        <f aca="false">IF(N1187="Delivery Truck",J1187-O1187,J1187)</f>
        <v>447.07</v>
      </c>
    </row>
    <row r="1188" customFormat="false" ht="13.8" hidden="false" customHeight="false" outlineLevel="0" collapsed="false">
      <c r="D1188" s="1" t="n">
        <v>16098</v>
      </c>
      <c r="E1188" s="5" t="n">
        <v>41111</v>
      </c>
      <c r="F1188" s="1" t="s">
        <v>15</v>
      </c>
      <c r="G1188" s="1" t="n">
        <v>31</v>
      </c>
      <c r="H1188" s="6" t="str">
        <f aca="false">IF(G1188&gt;=30,"Large",IF(G1188&lt;=15,"Small","Medium"))</f>
        <v>Large</v>
      </c>
      <c r="I1188" s="6" t="n">
        <f aca="false">VLOOKUP(G1188,$A$3:$B$12,1)</f>
        <v>31</v>
      </c>
      <c r="J1188" s="1" t="n">
        <v>480.43</v>
      </c>
      <c r="K1188" s="6" t="n">
        <f aca="false">IF(I1188 &gt;31,0.01,0)</f>
        <v>0</v>
      </c>
      <c r="L1188" s="7" t="n">
        <f aca="false">J1188-(J1188*K1188)</f>
        <v>480.43</v>
      </c>
      <c r="M1188" s="6" t="n">
        <f aca="false">IF(I1188&gt;31,J1188-O1188,J1188)</f>
        <v>480.43</v>
      </c>
      <c r="N1188" s="1" t="s">
        <v>16</v>
      </c>
      <c r="O1188" s="1" t="n">
        <v>8.99</v>
      </c>
      <c r="P1188" s="1" t="n">
        <f aca="false">IF(N1188="Delivery Truck",J1188-O1188,J1188)</f>
        <v>480.43</v>
      </c>
    </row>
    <row r="1189" customFormat="false" ht="13.8" hidden="false" customHeight="false" outlineLevel="0" collapsed="false">
      <c r="D1189" s="1" t="n">
        <v>11396</v>
      </c>
      <c r="E1189" s="5" t="n">
        <v>41111</v>
      </c>
      <c r="F1189" s="1" t="s">
        <v>23</v>
      </c>
      <c r="G1189" s="1" t="n">
        <v>42</v>
      </c>
      <c r="H1189" s="6" t="str">
        <f aca="false">IF(G1189&gt;=30,"Large",IF(G1189&lt;=15,"Small","Medium"))</f>
        <v>Large</v>
      </c>
      <c r="I1189" s="6" t="n">
        <f aca="false">VLOOKUP(G1189,$A$3:$B$12,1)</f>
        <v>41</v>
      </c>
      <c r="J1189" s="1" t="n">
        <v>12270.3</v>
      </c>
      <c r="K1189" s="6" t="n">
        <f aca="false">IF(I1189 &gt;31,0.01,0)</f>
        <v>0.01</v>
      </c>
      <c r="L1189" s="7" t="n">
        <f aca="false">J1189-(J1189*K1189)</f>
        <v>12147.597</v>
      </c>
      <c r="M1189" s="6" t="n">
        <f aca="false">IF(I1189&gt;31,J1189-O1189,J1189)</f>
        <v>12250.31</v>
      </c>
      <c r="N1189" s="1" t="s">
        <v>16</v>
      </c>
      <c r="O1189" s="1" t="n">
        <v>19.99</v>
      </c>
      <c r="P1189" s="1" t="n">
        <f aca="false">IF(N1189="Delivery Truck",J1189-O1189,J1189)</f>
        <v>12270.3</v>
      </c>
    </row>
    <row r="1190" customFormat="false" ht="13.8" hidden="false" customHeight="false" outlineLevel="0" collapsed="false">
      <c r="D1190" s="1" t="n">
        <v>20807</v>
      </c>
      <c r="E1190" s="5" t="n">
        <v>41111</v>
      </c>
      <c r="F1190" s="1" t="s">
        <v>30</v>
      </c>
      <c r="G1190" s="1" t="n">
        <v>16</v>
      </c>
      <c r="H1190" s="6" t="str">
        <f aca="false">IF(G1190&gt;=30,"Large",IF(G1190&lt;=15,"Small","Medium"))</f>
        <v>Medium</v>
      </c>
      <c r="I1190" s="6" t="n">
        <f aca="false">VLOOKUP(G1190,$A$3:$B$12,1)</f>
        <v>16</v>
      </c>
      <c r="J1190" s="1" t="n">
        <v>466.9475</v>
      </c>
      <c r="K1190" s="6" t="n">
        <f aca="false">IF(I1190 &gt;31,0.01,0)</f>
        <v>0</v>
      </c>
      <c r="L1190" s="7" t="n">
        <f aca="false">J1190-(J1190*K1190)</f>
        <v>466.9475</v>
      </c>
      <c r="M1190" s="6" t="n">
        <f aca="false">IF(I1190&gt;31,J1190-O1190,J1190)</f>
        <v>466.9475</v>
      </c>
      <c r="N1190" s="1" t="s">
        <v>16</v>
      </c>
      <c r="O1190" s="1" t="n">
        <v>3.3</v>
      </c>
      <c r="P1190" s="1" t="n">
        <f aca="false">IF(N1190="Delivery Truck",J1190-O1190,J1190)</f>
        <v>466.9475</v>
      </c>
    </row>
    <row r="1191" customFormat="false" ht="13.8" hidden="false" customHeight="false" outlineLevel="0" collapsed="false">
      <c r="D1191" s="1" t="n">
        <v>40357</v>
      </c>
      <c r="E1191" s="5" t="n">
        <v>41111</v>
      </c>
      <c r="F1191" s="1" t="s">
        <v>30</v>
      </c>
      <c r="G1191" s="1" t="n">
        <v>4</v>
      </c>
      <c r="H1191" s="6" t="str">
        <f aca="false">IF(G1191&gt;=30,"Large",IF(G1191&lt;=15,"Small","Medium"))</f>
        <v>Small</v>
      </c>
      <c r="I1191" s="6" t="n">
        <f aca="false">VLOOKUP(G1191,$A$3:$B$12,1)</f>
        <v>1</v>
      </c>
      <c r="J1191" s="1" t="n">
        <v>240.49</v>
      </c>
      <c r="K1191" s="6" t="n">
        <f aca="false">IF(I1191 &gt;31,0.01,0)</f>
        <v>0</v>
      </c>
      <c r="L1191" s="7" t="n">
        <f aca="false">J1191-(J1191*K1191)</f>
        <v>240.49</v>
      </c>
      <c r="M1191" s="6" t="n">
        <f aca="false">IF(I1191&gt;31,J1191-O1191,J1191)</f>
        <v>240.49</v>
      </c>
      <c r="N1191" s="1" t="s">
        <v>16</v>
      </c>
      <c r="O1191" s="1" t="n">
        <v>13.22</v>
      </c>
      <c r="P1191" s="1" t="n">
        <f aca="false">IF(N1191="Delivery Truck",J1191-O1191,J1191)</f>
        <v>240.49</v>
      </c>
    </row>
    <row r="1192" customFormat="false" ht="13.8" hidden="false" customHeight="false" outlineLevel="0" collapsed="false">
      <c r="D1192" s="1" t="n">
        <v>41831</v>
      </c>
      <c r="E1192" s="5" t="n">
        <v>41111</v>
      </c>
      <c r="F1192" s="1" t="s">
        <v>30</v>
      </c>
      <c r="G1192" s="1" t="n">
        <v>38</v>
      </c>
      <c r="H1192" s="6" t="str">
        <f aca="false">IF(G1192&gt;=30,"Large",IF(G1192&lt;=15,"Small","Medium"))</f>
        <v>Large</v>
      </c>
      <c r="I1192" s="6" t="n">
        <f aca="false">VLOOKUP(G1192,$A$3:$B$12,1)</f>
        <v>36</v>
      </c>
      <c r="J1192" s="1" t="n">
        <v>209.61</v>
      </c>
      <c r="K1192" s="6" t="n">
        <f aca="false">IF(I1192 &gt;31,0.01,0)</f>
        <v>0.01</v>
      </c>
      <c r="L1192" s="7" t="n">
        <f aca="false">J1192-(J1192*K1192)</f>
        <v>207.5139</v>
      </c>
      <c r="M1192" s="6" t="n">
        <f aca="false">IF(I1192&gt;31,J1192-O1192,J1192)</f>
        <v>203.95</v>
      </c>
      <c r="N1192" s="1" t="s">
        <v>16</v>
      </c>
      <c r="O1192" s="1" t="n">
        <v>5.66</v>
      </c>
      <c r="P1192" s="1" t="n">
        <f aca="false">IF(N1192="Delivery Truck",J1192-O1192,J1192)</f>
        <v>209.61</v>
      </c>
    </row>
    <row r="1193" customFormat="false" ht="13.8" hidden="false" customHeight="false" outlineLevel="0" collapsed="false">
      <c r="D1193" s="1" t="n">
        <v>29764</v>
      </c>
      <c r="E1193" s="5" t="n">
        <v>41112</v>
      </c>
      <c r="F1193" s="1" t="s">
        <v>23</v>
      </c>
      <c r="G1193" s="1" t="n">
        <v>10</v>
      </c>
      <c r="H1193" s="6" t="str">
        <f aca="false">IF(G1193&gt;=30,"Large",IF(G1193&lt;=15,"Small","Medium"))</f>
        <v>Small</v>
      </c>
      <c r="I1193" s="6" t="n">
        <f aca="false">VLOOKUP(G1193,$A$3:$B$12,1)</f>
        <v>6</v>
      </c>
      <c r="J1193" s="1" t="n">
        <v>165.09</v>
      </c>
      <c r="K1193" s="6" t="n">
        <f aca="false">IF(I1193 &gt;31,0.01,0)</f>
        <v>0</v>
      </c>
      <c r="L1193" s="7" t="n">
        <f aca="false">J1193-(J1193*K1193)</f>
        <v>165.09</v>
      </c>
      <c r="M1193" s="6" t="n">
        <f aca="false">IF(I1193&gt;31,J1193-O1193,J1193)</f>
        <v>165.09</v>
      </c>
      <c r="N1193" s="1" t="s">
        <v>21</v>
      </c>
      <c r="O1193" s="1" t="n">
        <v>8.4</v>
      </c>
      <c r="P1193" s="1" t="n">
        <f aca="false">IF(N1193="Delivery Truck",J1193-O1193,J1193)</f>
        <v>165.09</v>
      </c>
    </row>
    <row r="1194" customFormat="false" ht="13.8" hidden="false" customHeight="false" outlineLevel="0" collapsed="false">
      <c r="D1194" s="1" t="n">
        <v>54023</v>
      </c>
      <c r="E1194" s="5" t="n">
        <v>41112</v>
      </c>
      <c r="F1194" s="1" t="s">
        <v>30</v>
      </c>
      <c r="G1194" s="1" t="n">
        <v>45</v>
      </c>
      <c r="H1194" s="6" t="str">
        <f aca="false">IF(G1194&gt;=30,"Large",IF(G1194&lt;=15,"Small","Medium"))</f>
        <v>Large</v>
      </c>
      <c r="I1194" s="6" t="n">
        <f aca="false">VLOOKUP(G1194,$A$3:$B$12,1)</f>
        <v>41</v>
      </c>
      <c r="J1194" s="1" t="n">
        <v>405.6</v>
      </c>
      <c r="K1194" s="6" t="n">
        <f aca="false">IF(I1194 &gt;31,0.01,0)</f>
        <v>0.01</v>
      </c>
      <c r="L1194" s="7" t="n">
        <f aca="false">J1194-(J1194*K1194)</f>
        <v>401.544</v>
      </c>
      <c r="M1194" s="6" t="n">
        <f aca="false">IF(I1194&gt;31,J1194-O1194,J1194)</f>
        <v>400</v>
      </c>
      <c r="N1194" s="1" t="s">
        <v>16</v>
      </c>
      <c r="O1194" s="1" t="n">
        <v>5.6</v>
      </c>
      <c r="P1194" s="1" t="n">
        <f aca="false">IF(N1194="Delivery Truck",J1194-O1194,J1194)</f>
        <v>405.6</v>
      </c>
    </row>
    <row r="1195" customFormat="false" ht="13.8" hidden="false" customHeight="false" outlineLevel="0" collapsed="false">
      <c r="D1195" s="1" t="n">
        <v>43556</v>
      </c>
      <c r="E1195" s="5" t="n">
        <v>41112</v>
      </c>
      <c r="F1195" s="1" t="s">
        <v>15</v>
      </c>
      <c r="G1195" s="1" t="n">
        <v>31</v>
      </c>
      <c r="H1195" s="6" t="str">
        <f aca="false">IF(G1195&gt;=30,"Large",IF(G1195&lt;=15,"Small","Medium"))</f>
        <v>Large</v>
      </c>
      <c r="I1195" s="6" t="n">
        <f aca="false">VLOOKUP(G1195,$A$3:$B$12,1)</f>
        <v>31</v>
      </c>
      <c r="J1195" s="1" t="n">
        <v>477.16</v>
      </c>
      <c r="K1195" s="6" t="n">
        <f aca="false">IF(I1195 &gt;31,0.01,0)</f>
        <v>0</v>
      </c>
      <c r="L1195" s="7" t="n">
        <f aca="false">J1195-(J1195*K1195)</f>
        <v>477.16</v>
      </c>
      <c r="M1195" s="6" t="n">
        <f aca="false">IF(I1195&gt;31,J1195-O1195,J1195)</f>
        <v>477.16</v>
      </c>
      <c r="N1195" s="1" t="s">
        <v>16</v>
      </c>
      <c r="O1195" s="1" t="n">
        <v>1.97</v>
      </c>
      <c r="P1195" s="1" t="n">
        <f aca="false">IF(N1195="Delivery Truck",J1195-O1195,J1195)</f>
        <v>477.16</v>
      </c>
    </row>
    <row r="1196" customFormat="false" ht="13.8" hidden="false" customHeight="false" outlineLevel="0" collapsed="false">
      <c r="D1196" s="1" t="n">
        <v>57574</v>
      </c>
      <c r="E1196" s="5" t="n">
        <v>41113</v>
      </c>
      <c r="F1196" s="1" t="s">
        <v>23</v>
      </c>
      <c r="G1196" s="1" t="n">
        <v>20</v>
      </c>
      <c r="H1196" s="6" t="str">
        <f aca="false">IF(G1196&gt;=30,"Large",IF(G1196&lt;=15,"Small","Medium"))</f>
        <v>Medium</v>
      </c>
      <c r="I1196" s="6" t="n">
        <f aca="false">VLOOKUP(G1196,$A$3:$B$12,1)</f>
        <v>16</v>
      </c>
      <c r="J1196" s="1" t="n">
        <v>466.36</v>
      </c>
      <c r="K1196" s="6" t="n">
        <f aca="false">IF(I1196 &gt;31,0.01,0)</f>
        <v>0</v>
      </c>
      <c r="L1196" s="7" t="n">
        <f aca="false">J1196-(J1196*K1196)</f>
        <v>466.36</v>
      </c>
      <c r="M1196" s="6" t="n">
        <f aca="false">IF(I1196&gt;31,J1196-O1196,J1196)</f>
        <v>466.36</v>
      </c>
      <c r="N1196" s="1" t="s">
        <v>13</v>
      </c>
      <c r="O1196" s="1" t="n">
        <v>15.68</v>
      </c>
      <c r="P1196" s="1" t="n">
        <f aca="false">IF(N1196="Delivery Truck",J1196-O1196,J1196)</f>
        <v>450.68</v>
      </c>
    </row>
    <row r="1197" customFormat="false" ht="13.8" hidden="false" customHeight="false" outlineLevel="0" collapsed="false">
      <c r="D1197" s="1" t="n">
        <v>17218</v>
      </c>
      <c r="E1197" s="5" t="n">
        <v>41113</v>
      </c>
      <c r="F1197" s="1" t="s">
        <v>23</v>
      </c>
      <c r="G1197" s="1" t="n">
        <v>32</v>
      </c>
      <c r="H1197" s="6" t="str">
        <f aca="false">IF(G1197&gt;=30,"Large",IF(G1197&lt;=15,"Small","Medium"))</f>
        <v>Large</v>
      </c>
      <c r="I1197" s="6" t="n">
        <f aca="false">VLOOKUP(G1197,$A$3:$B$12,1)</f>
        <v>31</v>
      </c>
      <c r="J1197" s="1" t="n">
        <v>157.85</v>
      </c>
      <c r="K1197" s="6" t="n">
        <f aca="false">IF(I1197 &gt;31,0.01,0)</f>
        <v>0</v>
      </c>
      <c r="L1197" s="7" t="n">
        <f aca="false">J1197-(J1197*K1197)</f>
        <v>157.85</v>
      </c>
      <c r="M1197" s="6" t="n">
        <f aca="false">IF(I1197&gt;31,J1197-O1197,J1197)</f>
        <v>157.85</v>
      </c>
      <c r="N1197" s="1" t="s">
        <v>16</v>
      </c>
      <c r="O1197" s="1" t="n">
        <v>2.04</v>
      </c>
      <c r="P1197" s="1" t="n">
        <f aca="false">IF(N1197="Delivery Truck",J1197-O1197,J1197)</f>
        <v>157.85</v>
      </c>
    </row>
    <row r="1198" customFormat="false" ht="13.8" hidden="false" customHeight="false" outlineLevel="0" collapsed="false">
      <c r="D1198" s="1" t="n">
        <v>40388</v>
      </c>
      <c r="E1198" s="5" t="n">
        <v>41114</v>
      </c>
      <c r="F1198" s="1" t="s">
        <v>23</v>
      </c>
      <c r="G1198" s="1" t="n">
        <v>17</v>
      </c>
      <c r="H1198" s="6" t="str">
        <f aca="false">IF(G1198&gt;=30,"Large",IF(G1198&lt;=15,"Small","Medium"))</f>
        <v>Medium</v>
      </c>
      <c r="I1198" s="6" t="n">
        <f aca="false">VLOOKUP(G1198,$A$3:$B$12,1)</f>
        <v>16</v>
      </c>
      <c r="J1198" s="1" t="n">
        <v>67.73</v>
      </c>
      <c r="K1198" s="6" t="n">
        <f aca="false">IF(I1198 &gt;31,0.01,0)</f>
        <v>0</v>
      </c>
      <c r="L1198" s="7" t="n">
        <f aca="false">J1198-(J1198*K1198)</f>
        <v>67.73</v>
      </c>
      <c r="M1198" s="6" t="n">
        <f aca="false">IF(I1198&gt;31,J1198-O1198,J1198)</f>
        <v>67.73</v>
      </c>
      <c r="N1198" s="1" t="s">
        <v>16</v>
      </c>
      <c r="O1198" s="1" t="n">
        <v>0.94</v>
      </c>
      <c r="P1198" s="1" t="n">
        <f aca="false">IF(N1198="Delivery Truck",J1198-O1198,J1198)</f>
        <v>67.73</v>
      </c>
    </row>
    <row r="1199" customFormat="false" ht="13.8" hidden="false" customHeight="false" outlineLevel="0" collapsed="false">
      <c r="D1199" s="1" t="n">
        <v>27201</v>
      </c>
      <c r="E1199" s="5" t="n">
        <v>41115</v>
      </c>
      <c r="F1199" s="1" t="s">
        <v>34</v>
      </c>
      <c r="G1199" s="1" t="n">
        <v>10</v>
      </c>
      <c r="H1199" s="6" t="str">
        <f aca="false">IF(G1199&gt;=30,"Large",IF(G1199&lt;=15,"Small","Medium"))</f>
        <v>Small</v>
      </c>
      <c r="I1199" s="6" t="n">
        <f aca="false">VLOOKUP(G1199,$A$3:$B$12,1)</f>
        <v>6</v>
      </c>
      <c r="J1199" s="1" t="n">
        <v>5056.89</v>
      </c>
      <c r="K1199" s="6" t="n">
        <f aca="false">IF(I1199 &gt;31,0.01,0)</f>
        <v>0</v>
      </c>
      <c r="L1199" s="7" t="n">
        <f aca="false">J1199-(J1199*K1199)</f>
        <v>5056.89</v>
      </c>
      <c r="M1199" s="6" t="n">
        <f aca="false">IF(I1199&gt;31,J1199-O1199,J1199)</f>
        <v>5056.89</v>
      </c>
      <c r="N1199" s="1" t="s">
        <v>13</v>
      </c>
      <c r="O1199" s="1" t="n">
        <v>26</v>
      </c>
      <c r="P1199" s="1" t="n">
        <f aca="false">IF(N1199="Delivery Truck",J1199-O1199,J1199)</f>
        <v>5030.89</v>
      </c>
    </row>
    <row r="1200" customFormat="false" ht="13.8" hidden="false" customHeight="false" outlineLevel="0" collapsed="false">
      <c r="D1200" s="1" t="n">
        <v>27201</v>
      </c>
      <c r="E1200" s="5" t="n">
        <v>41115</v>
      </c>
      <c r="F1200" s="1" t="s">
        <v>34</v>
      </c>
      <c r="G1200" s="1" t="n">
        <v>45</v>
      </c>
      <c r="H1200" s="6" t="str">
        <f aca="false">IF(G1200&gt;=30,"Large",IF(G1200&lt;=15,"Small","Medium"))</f>
        <v>Large</v>
      </c>
      <c r="I1200" s="6" t="n">
        <f aca="false">VLOOKUP(G1200,$A$3:$B$12,1)</f>
        <v>41</v>
      </c>
      <c r="J1200" s="1" t="n">
        <v>3500.1</v>
      </c>
      <c r="K1200" s="6" t="n">
        <f aca="false">IF(I1200 &gt;31,0.01,0)</f>
        <v>0.01</v>
      </c>
      <c r="L1200" s="7" t="n">
        <f aca="false">J1200-(J1200*K1200)</f>
        <v>3465.099</v>
      </c>
      <c r="M1200" s="6" t="n">
        <f aca="false">IF(I1200&gt;31,J1200-O1200,J1200)</f>
        <v>3410.8</v>
      </c>
      <c r="N1200" s="1" t="s">
        <v>13</v>
      </c>
      <c r="O1200" s="1" t="n">
        <v>89.3</v>
      </c>
      <c r="P1200" s="1" t="n">
        <f aca="false">IF(N1200="Delivery Truck",J1200-O1200,J1200)</f>
        <v>3410.8</v>
      </c>
    </row>
    <row r="1201" customFormat="false" ht="13.8" hidden="false" customHeight="false" outlineLevel="0" collapsed="false">
      <c r="D1201" s="1" t="n">
        <v>30727</v>
      </c>
      <c r="E1201" s="5" t="n">
        <v>41115</v>
      </c>
      <c r="F1201" s="1" t="s">
        <v>19</v>
      </c>
      <c r="G1201" s="1" t="n">
        <v>28</v>
      </c>
      <c r="H1201" s="6" t="str">
        <f aca="false">IF(G1201&gt;=30,"Large",IF(G1201&lt;=15,"Small","Medium"))</f>
        <v>Medium</v>
      </c>
      <c r="I1201" s="6" t="n">
        <f aca="false">VLOOKUP(G1201,$A$3:$B$12,1)</f>
        <v>26</v>
      </c>
      <c r="J1201" s="1" t="n">
        <v>1166.29</v>
      </c>
      <c r="K1201" s="6" t="n">
        <f aca="false">IF(I1201 &gt;31,0.01,0)</f>
        <v>0</v>
      </c>
      <c r="L1201" s="7" t="n">
        <f aca="false">J1201-(J1201*K1201)</f>
        <v>1166.29</v>
      </c>
      <c r="M1201" s="6" t="n">
        <f aca="false">IF(I1201&gt;31,J1201-O1201,J1201)</f>
        <v>1166.29</v>
      </c>
      <c r="N1201" s="1" t="s">
        <v>21</v>
      </c>
      <c r="O1201" s="1" t="n">
        <v>4.5</v>
      </c>
      <c r="P1201" s="1" t="n">
        <f aca="false">IF(N1201="Delivery Truck",J1201-O1201,J1201)</f>
        <v>1166.29</v>
      </c>
    </row>
    <row r="1202" customFormat="false" ht="13.8" hidden="false" customHeight="false" outlineLevel="0" collapsed="false">
      <c r="D1202" s="1" t="n">
        <v>5254</v>
      </c>
      <c r="E1202" s="5" t="n">
        <v>41115</v>
      </c>
      <c r="F1202" s="1" t="s">
        <v>30</v>
      </c>
      <c r="G1202" s="1" t="n">
        <v>31</v>
      </c>
      <c r="H1202" s="6" t="str">
        <f aca="false">IF(G1202&gt;=30,"Large",IF(G1202&lt;=15,"Small","Medium"))</f>
        <v>Large</v>
      </c>
      <c r="I1202" s="6" t="n">
        <f aca="false">VLOOKUP(G1202,$A$3:$B$12,1)</f>
        <v>31</v>
      </c>
      <c r="J1202" s="1" t="n">
        <v>1735.3515</v>
      </c>
      <c r="K1202" s="6" t="n">
        <f aca="false">IF(I1202 &gt;31,0.01,0)</f>
        <v>0</v>
      </c>
      <c r="L1202" s="7" t="n">
        <f aca="false">J1202-(J1202*K1202)</f>
        <v>1735.3515</v>
      </c>
      <c r="M1202" s="6" t="n">
        <f aca="false">IF(I1202&gt;31,J1202-O1202,J1202)</f>
        <v>1735.3515</v>
      </c>
      <c r="N1202" s="1" t="s">
        <v>16</v>
      </c>
      <c r="O1202" s="1" t="n">
        <v>8.99</v>
      </c>
      <c r="P1202" s="1" t="n">
        <f aca="false">IF(N1202="Delivery Truck",J1202-O1202,J1202)</f>
        <v>1735.3515</v>
      </c>
    </row>
    <row r="1203" customFormat="false" ht="13.8" hidden="false" customHeight="false" outlineLevel="0" collapsed="false">
      <c r="D1203" s="1" t="n">
        <v>23174</v>
      </c>
      <c r="E1203" s="5" t="n">
        <v>41116</v>
      </c>
      <c r="F1203" s="1" t="s">
        <v>15</v>
      </c>
      <c r="G1203" s="1" t="n">
        <v>8</v>
      </c>
      <c r="H1203" s="6" t="str">
        <f aca="false">IF(G1203&gt;=30,"Large",IF(G1203&lt;=15,"Small","Medium"))</f>
        <v>Small</v>
      </c>
      <c r="I1203" s="6" t="n">
        <f aca="false">VLOOKUP(G1203,$A$3:$B$12,1)</f>
        <v>6</v>
      </c>
      <c r="J1203" s="1" t="n">
        <v>138.24</v>
      </c>
      <c r="K1203" s="6" t="n">
        <f aca="false">IF(I1203 &gt;31,0.01,0)</f>
        <v>0</v>
      </c>
      <c r="L1203" s="7" t="n">
        <f aca="false">J1203-(J1203*K1203)</f>
        <v>138.24</v>
      </c>
      <c r="M1203" s="6" t="n">
        <f aca="false">IF(I1203&gt;31,J1203-O1203,J1203)</f>
        <v>138.24</v>
      </c>
      <c r="N1203" s="1" t="s">
        <v>16</v>
      </c>
      <c r="O1203" s="1" t="n">
        <v>7.04</v>
      </c>
      <c r="P1203" s="1" t="n">
        <f aca="false">IF(N1203="Delivery Truck",J1203-O1203,J1203)</f>
        <v>138.24</v>
      </c>
    </row>
    <row r="1204" customFormat="false" ht="13.8" hidden="false" customHeight="false" outlineLevel="0" collapsed="false">
      <c r="D1204" s="1" t="n">
        <v>32903</v>
      </c>
      <c r="E1204" s="5" t="n">
        <v>41116</v>
      </c>
      <c r="F1204" s="1" t="s">
        <v>15</v>
      </c>
      <c r="G1204" s="1" t="n">
        <v>31</v>
      </c>
      <c r="H1204" s="6" t="str">
        <f aca="false">IF(G1204&gt;=30,"Large",IF(G1204&lt;=15,"Small","Medium"))</f>
        <v>Large</v>
      </c>
      <c r="I1204" s="6" t="n">
        <f aca="false">VLOOKUP(G1204,$A$3:$B$12,1)</f>
        <v>31</v>
      </c>
      <c r="J1204" s="1" t="n">
        <v>454.58</v>
      </c>
      <c r="K1204" s="6" t="n">
        <f aca="false">IF(I1204 &gt;31,0.01,0)</f>
        <v>0</v>
      </c>
      <c r="L1204" s="7" t="n">
        <f aca="false">J1204-(J1204*K1204)</f>
        <v>454.58</v>
      </c>
      <c r="M1204" s="6" t="n">
        <f aca="false">IF(I1204&gt;31,J1204-O1204,J1204)</f>
        <v>454.58</v>
      </c>
      <c r="N1204" s="1" t="s">
        <v>16</v>
      </c>
      <c r="O1204" s="1" t="n">
        <v>8.78</v>
      </c>
      <c r="P1204" s="1" t="n">
        <f aca="false">IF(N1204="Delivery Truck",J1204-O1204,J1204)</f>
        <v>454.58</v>
      </c>
    </row>
    <row r="1205" customFormat="false" ht="13.8" hidden="false" customHeight="false" outlineLevel="0" collapsed="false">
      <c r="D1205" s="1" t="n">
        <v>23174</v>
      </c>
      <c r="E1205" s="5" t="n">
        <v>41116</v>
      </c>
      <c r="F1205" s="1" t="s">
        <v>15</v>
      </c>
      <c r="G1205" s="1" t="n">
        <v>16</v>
      </c>
      <c r="H1205" s="6" t="str">
        <f aca="false">IF(G1205&gt;=30,"Large",IF(G1205&lt;=15,"Small","Medium"))</f>
        <v>Medium</v>
      </c>
      <c r="I1205" s="6" t="n">
        <f aca="false">VLOOKUP(G1205,$A$3:$B$12,1)</f>
        <v>16</v>
      </c>
      <c r="J1205" s="1" t="n">
        <v>3549.9</v>
      </c>
      <c r="K1205" s="6" t="n">
        <f aca="false">IF(I1205 &gt;31,0.01,0)</f>
        <v>0</v>
      </c>
      <c r="L1205" s="7" t="n">
        <f aca="false">J1205-(J1205*K1205)</f>
        <v>3549.9</v>
      </c>
      <c r="M1205" s="6" t="n">
        <f aca="false">IF(I1205&gt;31,J1205-O1205,J1205)</f>
        <v>3549.9</v>
      </c>
      <c r="N1205" s="1" t="s">
        <v>13</v>
      </c>
      <c r="O1205" s="1" t="n">
        <v>64.2</v>
      </c>
      <c r="P1205" s="1" t="n">
        <f aca="false">IF(N1205="Delivery Truck",J1205-O1205,J1205)</f>
        <v>3485.7</v>
      </c>
    </row>
    <row r="1206" customFormat="false" ht="13.8" hidden="false" customHeight="false" outlineLevel="0" collapsed="false">
      <c r="D1206" s="1" t="n">
        <v>37831</v>
      </c>
      <c r="E1206" s="5" t="n">
        <v>41116</v>
      </c>
      <c r="F1206" s="1" t="s">
        <v>30</v>
      </c>
      <c r="G1206" s="1" t="n">
        <v>30</v>
      </c>
      <c r="H1206" s="6" t="str">
        <f aca="false">IF(G1206&gt;=30,"Large",IF(G1206&lt;=15,"Small","Medium"))</f>
        <v>Large</v>
      </c>
      <c r="I1206" s="6" t="n">
        <f aca="false">VLOOKUP(G1206,$A$3:$B$12,1)</f>
        <v>26</v>
      </c>
      <c r="J1206" s="1" t="n">
        <v>453.87</v>
      </c>
      <c r="K1206" s="6" t="n">
        <f aca="false">IF(I1206 &gt;31,0.01,0)</f>
        <v>0</v>
      </c>
      <c r="L1206" s="7" t="n">
        <f aca="false">J1206-(J1206*K1206)</f>
        <v>453.87</v>
      </c>
      <c r="M1206" s="6" t="n">
        <f aca="false">IF(I1206&gt;31,J1206-O1206,J1206)</f>
        <v>453.87</v>
      </c>
      <c r="N1206" s="1" t="s">
        <v>16</v>
      </c>
      <c r="O1206" s="1" t="n">
        <v>4</v>
      </c>
      <c r="P1206" s="1" t="n">
        <f aca="false">IF(N1206="Delivery Truck",J1206-O1206,J1206)</f>
        <v>453.87</v>
      </c>
    </row>
    <row r="1207" customFormat="false" ht="13.8" hidden="false" customHeight="false" outlineLevel="0" collapsed="false">
      <c r="D1207" s="1" t="n">
        <v>11684</v>
      </c>
      <c r="E1207" s="5" t="n">
        <v>41117</v>
      </c>
      <c r="F1207" s="1" t="s">
        <v>34</v>
      </c>
      <c r="G1207" s="1" t="n">
        <v>8</v>
      </c>
      <c r="H1207" s="6" t="str">
        <f aca="false">IF(G1207&gt;=30,"Large",IF(G1207&lt;=15,"Small","Medium"))</f>
        <v>Small</v>
      </c>
      <c r="I1207" s="6" t="n">
        <f aca="false">VLOOKUP(G1207,$A$3:$B$12,1)</f>
        <v>6</v>
      </c>
      <c r="J1207" s="1" t="n">
        <v>1173.5</v>
      </c>
      <c r="K1207" s="6" t="n">
        <f aca="false">IF(I1207 &gt;31,0.01,0)</f>
        <v>0</v>
      </c>
      <c r="L1207" s="7" t="n">
        <f aca="false">J1207-(J1207*K1207)</f>
        <v>1173.5</v>
      </c>
      <c r="M1207" s="6" t="n">
        <f aca="false">IF(I1207&gt;31,J1207-O1207,J1207)</f>
        <v>1173.5</v>
      </c>
      <c r="N1207" s="1" t="s">
        <v>16</v>
      </c>
      <c r="O1207" s="1" t="n">
        <v>24.49</v>
      </c>
      <c r="P1207" s="1" t="n">
        <f aca="false">IF(N1207="Delivery Truck",J1207-O1207,J1207)</f>
        <v>1173.5</v>
      </c>
    </row>
    <row r="1208" customFormat="false" ht="13.8" hidden="false" customHeight="false" outlineLevel="0" collapsed="false">
      <c r="D1208" s="1" t="n">
        <v>42982</v>
      </c>
      <c r="E1208" s="5" t="n">
        <v>41117</v>
      </c>
      <c r="F1208" s="1" t="s">
        <v>15</v>
      </c>
      <c r="G1208" s="1" t="n">
        <v>42</v>
      </c>
      <c r="H1208" s="6" t="str">
        <f aca="false">IF(G1208&gt;=30,"Large",IF(G1208&lt;=15,"Small","Medium"))</f>
        <v>Large</v>
      </c>
      <c r="I1208" s="6" t="n">
        <f aca="false">VLOOKUP(G1208,$A$3:$B$12,1)</f>
        <v>41</v>
      </c>
      <c r="J1208" s="1" t="n">
        <v>1587.59</v>
      </c>
      <c r="K1208" s="6" t="n">
        <f aca="false">IF(I1208 &gt;31,0.01,0)</f>
        <v>0.01</v>
      </c>
      <c r="L1208" s="7" t="n">
        <f aca="false">J1208-(J1208*K1208)</f>
        <v>1571.7141</v>
      </c>
      <c r="M1208" s="6" t="n">
        <f aca="false">IF(I1208&gt;31,J1208-O1208,J1208)</f>
        <v>1584.55</v>
      </c>
      <c r="N1208" s="1" t="s">
        <v>16</v>
      </c>
      <c r="O1208" s="1" t="n">
        <v>3.04</v>
      </c>
      <c r="P1208" s="1" t="n">
        <f aca="false">IF(N1208="Delivery Truck",J1208-O1208,J1208)</f>
        <v>1587.59</v>
      </c>
    </row>
    <row r="1209" customFormat="false" ht="13.8" hidden="false" customHeight="false" outlineLevel="0" collapsed="false">
      <c r="D1209" s="1" t="n">
        <v>23812</v>
      </c>
      <c r="E1209" s="5" t="n">
        <v>41117</v>
      </c>
      <c r="F1209" s="1" t="s">
        <v>23</v>
      </c>
      <c r="G1209" s="1" t="n">
        <v>32</v>
      </c>
      <c r="H1209" s="6" t="str">
        <f aca="false">IF(G1209&gt;=30,"Large",IF(G1209&lt;=15,"Small","Medium"))</f>
        <v>Large</v>
      </c>
      <c r="I1209" s="6" t="n">
        <f aca="false">VLOOKUP(G1209,$A$3:$B$12,1)</f>
        <v>31</v>
      </c>
      <c r="J1209" s="1" t="n">
        <v>5845.82</v>
      </c>
      <c r="K1209" s="6" t="n">
        <f aca="false">IF(I1209 &gt;31,0.01,0)</f>
        <v>0</v>
      </c>
      <c r="L1209" s="7" t="n">
        <f aca="false">J1209-(J1209*K1209)</f>
        <v>5845.82</v>
      </c>
      <c r="M1209" s="6" t="n">
        <f aca="false">IF(I1209&gt;31,J1209-O1209,J1209)</f>
        <v>5845.82</v>
      </c>
      <c r="N1209" s="1" t="s">
        <v>13</v>
      </c>
      <c r="O1209" s="1" t="n">
        <v>15.59</v>
      </c>
      <c r="P1209" s="1" t="n">
        <f aca="false">IF(N1209="Delivery Truck",J1209-O1209,J1209)</f>
        <v>5830.23</v>
      </c>
    </row>
    <row r="1210" customFormat="false" ht="13.8" hidden="false" customHeight="false" outlineLevel="0" collapsed="false">
      <c r="D1210" s="1" t="n">
        <v>42982</v>
      </c>
      <c r="E1210" s="5" t="n">
        <v>41117</v>
      </c>
      <c r="F1210" s="1" t="s">
        <v>15</v>
      </c>
      <c r="G1210" s="1" t="n">
        <v>12</v>
      </c>
      <c r="H1210" s="6" t="str">
        <f aca="false">IF(G1210&gt;=30,"Large",IF(G1210&lt;=15,"Small","Medium"))</f>
        <v>Small</v>
      </c>
      <c r="I1210" s="6" t="n">
        <f aca="false">VLOOKUP(G1210,$A$3:$B$12,1)</f>
        <v>11</v>
      </c>
      <c r="J1210" s="1" t="n">
        <v>1318.34</v>
      </c>
      <c r="K1210" s="6" t="n">
        <f aca="false">IF(I1210 &gt;31,0.01,0)</f>
        <v>0</v>
      </c>
      <c r="L1210" s="7" t="n">
        <f aca="false">J1210-(J1210*K1210)</f>
        <v>1318.34</v>
      </c>
      <c r="M1210" s="6" t="n">
        <f aca="false">IF(I1210&gt;31,J1210-O1210,J1210)</f>
        <v>1318.34</v>
      </c>
      <c r="N1210" s="1" t="s">
        <v>21</v>
      </c>
      <c r="O1210" s="1" t="n">
        <v>24.49</v>
      </c>
      <c r="P1210" s="1" t="n">
        <f aca="false">IF(N1210="Delivery Truck",J1210-O1210,J1210)</f>
        <v>1318.34</v>
      </c>
    </row>
    <row r="1211" customFormat="false" ht="13.8" hidden="false" customHeight="false" outlineLevel="0" collapsed="false">
      <c r="D1211" s="1" t="n">
        <v>16161</v>
      </c>
      <c r="E1211" s="5" t="n">
        <v>41118</v>
      </c>
      <c r="F1211" s="1" t="s">
        <v>19</v>
      </c>
      <c r="G1211" s="1" t="n">
        <v>49</v>
      </c>
      <c r="H1211" s="6" t="str">
        <f aca="false">IF(G1211&gt;=30,"Large",IF(G1211&lt;=15,"Small","Medium"))</f>
        <v>Large</v>
      </c>
      <c r="I1211" s="6" t="n">
        <f aca="false">VLOOKUP(G1211,$A$3:$B$12,1)</f>
        <v>46</v>
      </c>
      <c r="J1211" s="1" t="n">
        <v>2692.6895</v>
      </c>
      <c r="K1211" s="6" t="n">
        <f aca="false">IF(I1211 &gt;31,0.01,0)</f>
        <v>0.01</v>
      </c>
      <c r="L1211" s="7" t="n">
        <f aca="false">J1211-(J1211*K1211)</f>
        <v>2665.762605</v>
      </c>
      <c r="M1211" s="6" t="n">
        <f aca="false">IF(I1211&gt;31,J1211-O1211,J1211)</f>
        <v>2688.4895</v>
      </c>
      <c r="N1211" s="1" t="s">
        <v>16</v>
      </c>
      <c r="O1211" s="1" t="n">
        <v>4.2</v>
      </c>
      <c r="P1211" s="1" t="n">
        <f aca="false">IF(N1211="Delivery Truck",J1211-O1211,J1211)</f>
        <v>2692.6895</v>
      </c>
    </row>
    <row r="1212" customFormat="false" ht="13.8" hidden="false" customHeight="false" outlineLevel="0" collapsed="false">
      <c r="D1212" s="1" t="n">
        <v>49153</v>
      </c>
      <c r="E1212" s="5" t="n">
        <v>41118</v>
      </c>
      <c r="F1212" s="1" t="s">
        <v>19</v>
      </c>
      <c r="G1212" s="1" t="n">
        <v>31</v>
      </c>
      <c r="H1212" s="6" t="str">
        <f aca="false">IF(G1212&gt;=30,"Large",IF(G1212&lt;=15,"Small","Medium"))</f>
        <v>Large</v>
      </c>
      <c r="I1212" s="6" t="n">
        <f aca="false">VLOOKUP(G1212,$A$3:$B$12,1)</f>
        <v>31</v>
      </c>
      <c r="J1212" s="1" t="n">
        <v>2245.78</v>
      </c>
      <c r="K1212" s="6" t="n">
        <f aca="false">IF(I1212 &gt;31,0.01,0)</f>
        <v>0</v>
      </c>
      <c r="L1212" s="7" t="n">
        <f aca="false">J1212-(J1212*K1212)</f>
        <v>2245.78</v>
      </c>
      <c r="M1212" s="6" t="n">
        <f aca="false">IF(I1212&gt;31,J1212-O1212,J1212)</f>
        <v>2245.78</v>
      </c>
      <c r="N1212" s="1" t="s">
        <v>13</v>
      </c>
      <c r="O1212" s="1" t="n">
        <v>30</v>
      </c>
      <c r="P1212" s="1" t="n">
        <f aca="false">IF(N1212="Delivery Truck",J1212-O1212,J1212)</f>
        <v>2215.78</v>
      </c>
    </row>
    <row r="1213" customFormat="false" ht="13.8" hidden="false" customHeight="false" outlineLevel="0" collapsed="false">
      <c r="D1213" s="1" t="n">
        <v>16161</v>
      </c>
      <c r="E1213" s="5" t="n">
        <v>41118</v>
      </c>
      <c r="F1213" s="1" t="s">
        <v>19</v>
      </c>
      <c r="G1213" s="1" t="n">
        <v>38</v>
      </c>
      <c r="H1213" s="6" t="str">
        <f aca="false">IF(G1213&gt;=30,"Large",IF(G1213&lt;=15,"Small","Medium"))</f>
        <v>Large</v>
      </c>
      <c r="I1213" s="6" t="n">
        <f aca="false">VLOOKUP(G1213,$A$3:$B$12,1)</f>
        <v>36</v>
      </c>
      <c r="J1213" s="1" t="n">
        <v>151.19</v>
      </c>
      <c r="K1213" s="6" t="n">
        <f aca="false">IF(I1213 &gt;31,0.01,0)</f>
        <v>0.01</v>
      </c>
      <c r="L1213" s="7" t="n">
        <f aca="false">J1213-(J1213*K1213)</f>
        <v>149.6781</v>
      </c>
      <c r="M1213" s="6" t="n">
        <f aca="false">IF(I1213&gt;31,J1213-O1213,J1213)</f>
        <v>150.48</v>
      </c>
      <c r="N1213" s="1" t="s">
        <v>16</v>
      </c>
      <c r="O1213" s="1" t="n">
        <v>0.71</v>
      </c>
      <c r="P1213" s="1" t="n">
        <f aca="false">IF(N1213="Delivery Truck",J1213-O1213,J1213)</f>
        <v>151.19</v>
      </c>
    </row>
    <row r="1214" customFormat="false" ht="13.8" hidden="false" customHeight="false" outlineLevel="0" collapsed="false">
      <c r="D1214" s="1" t="n">
        <v>11782</v>
      </c>
      <c r="E1214" s="5" t="n">
        <v>41118</v>
      </c>
      <c r="F1214" s="1" t="s">
        <v>15</v>
      </c>
      <c r="G1214" s="1" t="n">
        <v>27</v>
      </c>
      <c r="H1214" s="6" t="str">
        <f aca="false">IF(G1214&gt;=30,"Large",IF(G1214&lt;=15,"Small","Medium"))</f>
        <v>Medium</v>
      </c>
      <c r="I1214" s="6" t="n">
        <f aca="false">VLOOKUP(G1214,$A$3:$B$12,1)</f>
        <v>26</v>
      </c>
      <c r="J1214" s="1" t="n">
        <v>1541.781</v>
      </c>
      <c r="K1214" s="6" t="n">
        <f aca="false">IF(I1214 &gt;31,0.01,0)</f>
        <v>0</v>
      </c>
      <c r="L1214" s="7" t="n">
        <f aca="false">J1214-(J1214*K1214)</f>
        <v>1541.781</v>
      </c>
      <c r="M1214" s="6" t="n">
        <f aca="false">IF(I1214&gt;31,J1214-O1214,J1214)</f>
        <v>1541.781</v>
      </c>
      <c r="N1214" s="1" t="s">
        <v>16</v>
      </c>
      <c r="O1214" s="1" t="n">
        <v>13.99</v>
      </c>
      <c r="P1214" s="1" t="n">
        <f aca="false">IF(N1214="Delivery Truck",J1214-O1214,J1214)</f>
        <v>1541.781</v>
      </c>
    </row>
    <row r="1215" customFormat="false" ht="13.8" hidden="false" customHeight="false" outlineLevel="0" collapsed="false">
      <c r="D1215" s="1" t="n">
        <v>55813</v>
      </c>
      <c r="E1215" s="5" t="n">
        <v>41118</v>
      </c>
      <c r="F1215" s="1" t="s">
        <v>15</v>
      </c>
      <c r="G1215" s="1" t="n">
        <v>39</v>
      </c>
      <c r="H1215" s="6" t="str">
        <f aca="false">IF(G1215&gt;=30,"Large",IF(G1215&lt;=15,"Small","Medium"))</f>
        <v>Large</v>
      </c>
      <c r="I1215" s="6" t="n">
        <f aca="false">VLOOKUP(G1215,$A$3:$B$12,1)</f>
        <v>36</v>
      </c>
      <c r="J1215" s="1" t="n">
        <v>2650.77</v>
      </c>
      <c r="K1215" s="6" t="n">
        <f aca="false">IF(I1215 &gt;31,0.01,0)</f>
        <v>0.01</v>
      </c>
      <c r="L1215" s="7" t="n">
        <f aca="false">J1215-(J1215*K1215)</f>
        <v>2624.2623</v>
      </c>
      <c r="M1215" s="6" t="n">
        <f aca="false">IF(I1215&gt;31,J1215-O1215,J1215)</f>
        <v>2613.19</v>
      </c>
      <c r="N1215" s="1" t="s">
        <v>16</v>
      </c>
      <c r="O1215" s="1" t="n">
        <v>37.58</v>
      </c>
      <c r="P1215" s="1" t="n">
        <f aca="false">IF(N1215="Delivery Truck",J1215-O1215,J1215)</f>
        <v>2650.77</v>
      </c>
    </row>
    <row r="1216" customFormat="false" ht="13.8" hidden="false" customHeight="false" outlineLevel="0" collapsed="false">
      <c r="D1216" s="1" t="n">
        <v>11782</v>
      </c>
      <c r="E1216" s="5" t="n">
        <v>41118</v>
      </c>
      <c r="F1216" s="1" t="s">
        <v>15</v>
      </c>
      <c r="G1216" s="1" t="n">
        <v>46</v>
      </c>
      <c r="H1216" s="6" t="str">
        <f aca="false">IF(G1216&gt;=30,"Large",IF(G1216&lt;=15,"Small","Medium"))</f>
        <v>Large</v>
      </c>
      <c r="I1216" s="6" t="n">
        <f aca="false">VLOOKUP(G1216,$A$3:$B$12,1)</f>
        <v>46</v>
      </c>
      <c r="J1216" s="1" t="n">
        <v>247.21</v>
      </c>
      <c r="K1216" s="6" t="n">
        <f aca="false">IF(I1216 &gt;31,0.01,0)</f>
        <v>0.01</v>
      </c>
      <c r="L1216" s="7" t="n">
        <f aca="false">J1216-(J1216*K1216)</f>
        <v>244.7379</v>
      </c>
      <c r="M1216" s="6" t="n">
        <f aca="false">IF(I1216&gt;31,J1216-O1216,J1216)</f>
        <v>242.46</v>
      </c>
      <c r="N1216" s="1" t="s">
        <v>16</v>
      </c>
      <c r="O1216" s="1" t="n">
        <v>4.75</v>
      </c>
      <c r="P1216" s="1" t="n">
        <f aca="false">IF(N1216="Delivery Truck",J1216-O1216,J1216)</f>
        <v>247.21</v>
      </c>
    </row>
    <row r="1217" customFormat="false" ht="13.8" hidden="false" customHeight="false" outlineLevel="0" collapsed="false">
      <c r="D1217" s="1" t="n">
        <v>44423</v>
      </c>
      <c r="E1217" s="5" t="n">
        <v>41119</v>
      </c>
      <c r="F1217" s="1" t="s">
        <v>23</v>
      </c>
      <c r="G1217" s="1" t="n">
        <v>39</v>
      </c>
      <c r="H1217" s="6" t="str">
        <f aca="false">IF(G1217&gt;=30,"Large",IF(G1217&lt;=15,"Small","Medium"))</f>
        <v>Large</v>
      </c>
      <c r="I1217" s="6" t="n">
        <f aca="false">VLOOKUP(G1217,$A$3:$B$12,1)</f>
        <v>36</v>
      </c>
      <c r="J1217" s="1" t="n">
        <v>248.64</v>
      </c>
      <c r="K1217" s="6" t="n">
        <f aca="false">IF(I1217 &gt;31,0.01,0)</f>
        <v>0.01</v>
      </c>
      <c r="L1217" s="7" t="n">
        <f aca="false">J1217-(J1217*K1217)</f>
        <v>246.1536</v>
      </c>
      <c r="M1217" s="6" t="n">
        <f aca="false">IF(I1217&gt;31,J1217-O1217,J1217)</f>
        <v>243.35</v>
      </c>
      <c r="N1217" s="1" t="s">
        <v>16</v>
      </c>
      <c r="O1217" s="1" t="n">
        <v>5.29</v>
      </c>
      <c r="P1217" s="1" t="n">
        <f aca="false">IF(N1217="Delivery Truck",J1217-O1217,J1217)</f>
        <v>248.64</v>
      </c>
    </row>
    <row r="1218" customFormat="false" ht="13.8" hidden="false" customHeight="false" outlineLevel="0" collapsed="false">
      <c r="D1218" s="1" t="n">
        <v>36864</v>
      </c>
      <c r="E1218" s="5" t="n">
        <v>41119</v>
      </c>
      <c r="F1218" s="1" t="s">
        <v>15</v>
      </c>
      <c r="G1218" s="1" t="n">
        <v>9</v>
      </c>
      <c r="H1218" s="6" t="str">
        <f aca="false">IF(G1218&gt;=30,"Large",IF(G1218&lt;=15,"Small","Medium"))</f>
        <v>Small</v>
      </c>
      <c r="I1218" s="6" t="n">
        <f aca="false">VLOOKUP(G1218,$A$3:$B$12,1)</f>
        <v>6</v>
      </c>
      <c r="J1218" s="1" t="n">
        <v>55.49</v>
      </c>
      <c r="K1218" s="6" t="n">
        <f aca="false">IF(I1218 &gt;31,0.01,0)</f>
        <v>0</v>
      </c>
      <c r="L1218" s="7" t="n">
        <f aca="false">J1218-(J1218*K1218)</f>
        <v>55.49</v>
      </c>
      <c r="M1218" s="6" t="n">
        <f aca="false">IF(I1218&gt;31,J1218-O1218,J1218)</f>
        <v>55.49</v>
      </c>
      <c r="N1218" s="1" t="s">
        <v>16</v>
      </c>
      <c r="O1218" s="1" t="n">
        <v>0.91</v>
      </c>
      <c r="P1218" s="1" t="n">
        <f aca="false">IF(N1218="Delivery Truck",J1218-O1218,J1218)</f>
        <v>55.49</v>
      </c>
    </row>
    <row r="1219" customFormat="false" ht="13.8" hidden="false" customHeight="false" outlineLevel="0" collapsed="false">
      <c r="D1219" s="1" t="n">
        <v>59234</v>
      </c>
      <c r="E1219" s="5" t="n">
        <v>41119</v>
      </c>
      <c r="F1219" s="1" t="s">
        <v>15</v>
      </c>
      <c r="G1219" s="1" t="n">
        <v>16</v>
      </c>
      <c r="H1219" s="6" t="str">
        <f aca="false">IF(G1219&gt;=30,"Large",IF(G1219&lt;=15,"Small","Medium"))</f>
        <v>Medium</v>
      </c>
      <c r="I1219" s="6" t="n">
        <f aca="false">VLOOKUP(G1219,$A$3:$B$12,1)</f>
        <v>16</v>
      </c>
      <c r="J1219" s="1" t="n">
        <v>797.24</v>
      </c>
      <c r="K1219" s="6" t="n">
        <f aca="false">IF(I1219 &gt;31,0.01,0)</f>
        <v>0</v>
      </c>
      <c r="L1219" s="7" t="n">
        <f aca="false">J1219-(J1219*K1219)</f>
        <v>797.24</v>
      </c>
      <c r="M1219" s="6" t="n">
        <f aca="false">IF(I1219&gt;31,J1219-O1219,J1219)</f>
        <v>797.24</v>
      </c>
      <c r="N1219" s="1" t="s">
        <v>13</v>
      </c>
      <c r="O1219" s="1" t="n">
        <v>14.19</v>
      </c>
      <c r="P1219" s="1" t="n">
        <f aca="false">IF(N1219="Delivery Truck",J1219-O1219,J1219)</f>
        <v>783.05</v>
      </c>
    </row>
    <row r="1220" customFormat="false" ht="13.8" hidden="false" customHeight="false" outlineLevel="0" collapsed="false">
      <c r="D1220" s="1" t="n">
        <v>26310</v>
      </c>
      <c r="E1220" s="5" t="n">
        <v>41119</v>
      </c>
      <c r="F1220" s="1" t="s">
        <v>30</v>
      </c>
      <c r="G1220" s="1" t="n">
        <v>5</v>
      </c>
      <c r="H1220" s="6" t="str">
        <f aca="false">IF(G1220&gt;=30,"Large",IF(G1220&lt;=15,"Small","Medium"))</f>
        <v>Small</v>
      </c>
      <c r="I1220" s="6" t="n">
        <f aca="false">VLOOKUP(G1220,$A$3:$B$12,1)</f>
        <v>1</v>
      </c>
      <c r="J1220" s="1" t="n">
        <v>77.41</v>
      </c>
      <c r="K1220" s="6" t="n">
        <f aca="false">IF(I1220 &gt;31,0.01,0)</f>
        <v>0</v>
      </c>
      <c r="L1220" s="7" t="n">
        <f aca="false">J1220-(J1220*K1220)</f>
        <v>77.41</v>
      </c>
      <c r="M1220" s="6" t="n">
        <f aca="false">IF(I1220&gt;31,J1220-O1220,J1220)</f>
        <v>77.41</v>
      </c>
      <c r="N1220" s="1" t="s">
        <v>16</v>
      </c>
      <c r="O1220" s="1" t="n">
        <v>1.39</v>
      </c>
      <c r="P1220" s="1" t="n">
        <f aca="false">IF(N1220="Delivery Truck",J1220-O1220,J1220)</f>
        <v>77.41</v>
      </c>
    </row>
    <row r="1221" customFormat="false" ht="13.8" hidden="false" customHeight="false" outlineLevel="0" collapsed="false">
      <c r="D1221" s="1" t="n">
        <v>5699</v>
      </c>
      <c r="E1221" s="5" t="n">
        <v>41119</v>
      </c>
      <c r="F1221" s="1" t="s">
        <v>15</v>
      </c>
      <c r="G1221" s="1" t="n">
        <v>41</v>
      </c>
      <c r="H1221" s="6" t="str">
        <f aca="false">IF(G1221&gt;=30,"Large",IF(G1221&lt;=15,"Small","Medium"))</f>
        <v>Large</v>
      </c>
      <c r="I1221" s="6" t="n">
        <f aca="false">VLOOKUP(G1221,$A$3:$B$12,1)</f>
        <v>41</v>
      </c>
      <c r="J1221" s="1" t="n">
        <v>573.89</v>
      </c>
      <c r="K1221" s="6" t="n">
        <f aca="false">IF(I1221 &gt;31,0.01,0)</f>
        <v>0.01</v>
      </c>
      <c r="L1221" s="7" t="n">
        <f aca="false">J1221-(J1221*K1221)</f>
        <v>568.1511</v>
      </c>
      <c r="M1221" s="6" t="n">
        <f aca="false">IF(I1221&gt;31,J1221-O1221,J1221)</f>
        <v>566.2</v>
      </c>
      <c r="N1221" s="1" t="s">
        <v>21</v>
      </c>
      <c r="O1221" s="1" t="n">
        <v>7.69</v>
      </c>
      <c r="P1221" s="1" t="n">
        <f aca="false">IF(N1221="Delivery Truck",J1221-O1221,J1221)</f>
        <v>573.89</v>
      </c>
    </row>
    <row r="1222" customFormat="false" ht="13.8" hidden="false" customHeight="false" outlineLevel="0" collapsed="false">
      <c r="D1222" s="1" t="n">
        <v>40901</v>
      </c>
      <c r="E1222" s="5" t="n">
        <v>41119</v>
      </c>
      <c r="F1222" s="1" t="s">
        <v>19</v>
      </c>
      <c r="G1222" s="1" t="n">
        <v>22</v>
      </c>
      <c r="H1222" s="6" t="str">
        <f aca="false">IF(G1222&gt;=30,"Large",IF(G1222&lt;=15,"Small","Medium"))</f>
        <v>Medium</v>
      </c>
      <c r="I1222" s="6" t="n">
        <f aca="false">VLOOKUP(G1222,$A$3:$B$12,1)</f>
        <v>21</v>
      </c>
      <c r="J1222" s="1" t="n">
        <v>3100.1115</v>
      </c>
      <c r="K1222" s="6" t="n">
        <f aca="false">IF(I1222 &gt;31,0.01,0)</f>
        <v>0</v>
      </c>
      <c r="L1222" s="7" t="n">
        <f aca="false">J1222-(J1222*K1222)</f>
        <v>3100.1115</v>
      </c>
      <c r="M1222" s="6" t="n">
        <f aca="false">IF(I1222&gt;31,J1222-O1222,J1222)</f>
        <v>3100.1115</v>
      </c>
      <c r="N1222" s="1" t="s">
        <v>21</v>
      </c>
      <c r="O1222" s="1" t="n">
        <v>8.08</v>
      </c>
      <c r="P1222" s="1" t="n">
        <f aca="false">IF(N1222="Delivery Truck",J1222-O1222,J1222)</f>
        <v>3100.1115</v>
      </c>
    </row>
    <row r="1223" customFormat="false" ht="13.8" hidden="false" customHeight="false" outlineLevel="0" collapsed="false">
      <c r="D1223" s="1" t="n">
        <v>59234</v>
      </c>
      <c r="E1223" s="5" t="n">
        <v>41119</v>
      </c>
      <c r="F1223" s="1" t="s">
        <v>15</v>
      </c>
      <c r="G1223" s="1" t="n">
        <v>32</v>
      </c>
      <c r="H1223" s="6" t="str">
        <f aca="false">IF(G1223&gt;=30,"Large",IF(G1223&lt;=15,"Small","Medium"))</f>
        <v>Large</v>
      </c>
      <c r="I1223" s="6" t="n">
        <f aca="false">VLOOKUP(G1223,$A$3:$B$12,1)</f>
        <v>31</v>
      </c>
      <c r="J1223" s="1" t="n">
        <v>5686.25</v>
      </c>
      <c r="K1223" s="6" t="n">
        <f aca="false">IF(I1223 &gt;31,0.01,0)</f>
        <v>0</v>
      </c>
      <c r="L1223" s="7" t="n">
        <f aca="false">J1223-(J1223*K1223)</f>
        <v>5686.25</v>
      </c>
      <c r="M1223" s="6" t="n">
        <f aca="false">IF(I1223&gt;31,J1223-O1223,J1223)</f>
        <v>5686.25</v>
      </c>
      <c r="N1223" s="1" t="s">
        <v>16</v>
      </c>
      <c r="O1223" s="1" t="n">
        <v>0.99</v>
      </c>
      <c r="P1223" s="1" t="n">
        <f aca="false">IF(N1223="Delivery Truck",J1223-O1223,J1223)</f>
        <v>5686.25</v>
      </c>
    </row>
    <row r="1224" customFormat="false" ht="13.8" hidden="false" customHeight="false" outlineLevel="0" collapsed="false">
      <c r="D1224" s="1" t="n">
        <v>26310</v>
      </c>
      <c r="E1224" s="5" t="n">
        <v>41119</v>
      </c>
      <c r="F1224" s="1" t="s">
        <v>30</v>
      </c>
      <c r="G1224" s="1" t="n">
        <v>19</v>
      </c>
      <c r="H1224" s="6" t="str">
        <f aca="false">IF(G1224&gt;=30,"Large",IF(G1224&lt;=15,"Small","Medium"))</f>
        <v>Medium</v>
      </c>
      <c r="I1224" s="6" t="n">
        <f aca="false">VLOOKUP(G1224,$A$3:$B$12,1)</f>
        <v>16</v>
      </c>
      <c r="J1224" s="1" t="n">
        <v>112.67</v>
      </c>
      <c r="K1224" s="6" t="n">
        <f aca="false">IF(I1224 &gt;31,0.01,0)</f>
        <v>0</v>
      </c>
      <c r="L1224" s="7" t="n">
        <f aca="false">J1224-(J1224*K1224)</f>
        <v>112.67</v>
      </c>
      <c r="M1224" s="6" t="n">
        <f aca="false">IF(I1224&gt;31,J1224-O1224,J1224)</f>
        <v>112.67</v>
      </c>
      <c r="N1224" s="1" t="s">
        <v>16</v>
      </c>
      <c r="O1224" s="1" t="n">
        <v>5.14</v>
      </c>
      <c r="P1224" s="1" t="n">
        <f aca="false">IF(N1224="Delivery Truck",J1224-O1224,J1224)</f>
        <v>112.67</v>
      </c>
    </row>
    <row r="1225" customFormat="false" ht="13.8" hidden="false" customHeight="false" outlineLevel="0" collapsed="false">
      <c r="D1225" s="1" t="n">
        <v>52678</v>
      </c>
      <c r="E1225" s="5" t="n">
        <v>41119</v>
      </c>
      <c r="F1225" s="1" t="s">
        <v>34</v>
      </c>
      <c r="G1225" s="1" t="n">
        <v>3</v>
      </c>
      <c r="H1225" s="6" t="str">
        <f aca="false">IF(G1225&gt;=30,"Large",IF(G1225&lt;=15,"Small","Medium"))</f>
        <v>Small</v>
      </c>
      <c r="I1225" s="6" t="n">
        <f aca="false">VLOOKUP(G1225,$A$3:$B$12,1)</f>
        <v>1</v>
      </c>
      <c r="J1225" s="1" t="n">
        <v>112.79</v>
      </c>
      <c r="K1225" s="6" t="n">
        <f aca="false">IF(I1225 &gt;31,0.01,0)</f>
        <v>0</v>
      </c>
      <c r="L1225" s="7" t="n">
        <f aca="false">J1225-(J1225*K1225)</f>
        <v>112.79</v>
      </c>
      <c r="M1225" s="6" t="n">
        <f aca="false">IF(I1225&gt;31,J1225-O1225,J1225)</f>
        <v>112.79</v>
      </c>
      <c r="N1225" s="1" t="s">
        <v>13</v>
      </c>
      <c r="O1225" s="1" t="n">
        <v>53.03</v>
      </c>
      <c r="P1225" s="1" t="n">
        <f aca="false">IF(N1225="Delivery Truck",J1225-O1225,J1225)</f>
        <v>59.76</v>
      </c>
    </row>
    <row r="1226" customFormat="false" ht="13.8" hidden="false" customHeight="false" outlineLevel="0" collapsed="false">
      <c r="D1226" s="1" t="n">
        <v>5699</v>
      </c>
      <c r="E1226" s="5" t="n">
        <v>41119</v>
      </c>
      <c r="F1226" s="1" t="s">
        <v>15</v>
      </c>
      <c r="G1226" s="1" t="n">
        <v>2</v>
      </c>
      <c r="H1226" s="6" t="str">
        <f aca="false">IF(G1226&gt;=30,"Large",IF(G1226&lt;=15,"Small","Medium"))</f>
        <v>Small</v>
      </c>
      <c r="I1226" s="6" t="n">
        <f aca="false">VLOOKUP(G1226,$A$3:$B$12,1)</f>
        <v>1</v>
      </c>
      <c r="J1226" s="1" t="n">
        <v>9.25</v>
      </c>
      <c r="K1226" s="6" t="n">
        <f aca="false">IF(I1226 &gt;31,0.01,0)</f>
        <v>0</v>
      </c>
      <c r="L1226" s="7" t="n">
        <f aca="false">J1226-(J1226*K1226)</f>
        <v>9.25</v>
      </c>
      <c r="M1226" s="6" t="n">
        <f aca="false">IF(I1226&gt;31,J1226-O1226,J1226)</f>
        <v>9.25</v>
      </c>
      <c r="N1226" s="1" t="s">
        <v>16</v>
      </c>
      <c r="O1226" s="1" t="n">
        <v>0.99</v>
      </c>
      <c r="P1226" s="1" t="n">
        <f aca="false">IF(N1226="Delivery Truck",J1226-O1226,J1226)</f>
        <v>9.25</v>
      </c>
    </row>
    <row r="1227" customFormat="false" ht="13.8" hidden="false" customHeight="false" outlineLevel="0" collapsed="false">
      <c r="D1227" s="1" t="n">
        <v>20932</v>
      </c>
      <c r="E1227" s="5" t="n">
        <v>41119</v>
      </c>
      <c r="F1227" s="1" t="s">
        <v>34</v>
      </c>
      <c r="G1227" s="1" t="n">
        <v>38</v>
      </c>
      <c r="H1227" s="6" t="str">
        <f aca="false">IF(G1227&gt;=30,"Large",IF(G1227&lt;=15,"Small","Medium"))</f>
        <v>Large</v>
      </c>
      <c r="I1227" s="6" t="n">
        <f aca="false">VLOOKUP(G1227,$A$3:$B$12,1)</f>
        <v>36</v>
      </c>
      <c r="J1227" s="1" t="n">
        <v>123.26</v>
      </c>
      <c r="K1227" s="6" t="n">
        <f aca="false">IF(I1227 &gt;31,0.01,0)</f>
        <v>0.01</v>
      </c>
      <c r="L1227" s="7" t="n">
        <f aca="false">J1227-(J1227*K1227)</f>
        <v>122.0274</v>
      </c>
      <c r="M1227" s="6" t="n">
        <f aca="false">IF(I1227&gt;31,J1227-O1227,J1227)</f>
        <v>121.4</v>
      </c>
      <c r="N1227" s="1" t="s">
        <v>16</v>
      </c>
      <c r="O1227" s="1" t="n">
        <v>1.86</v>
      </c>
      <c r="P1227" s="1" t="n">
        <f aca="false">IF(N1227="Delivery Truck",J1227-O1227,J1227)</f>
        <v>123.26</v>
      </c>
    </row>
    <row r="1228" customFormat="false" ht="13.8" hidden="false" customHeight="false" outlineLevel="0" collapsed="false">
      <c r="D1228" s="1" t="n">
        <v>40901</v>
      </c>
      <c r="E1228" s="5" t="n">
        <v>41119</v>
      </c>
      <c r="F1228" s="1" t="s">
        <v>19</v>
      </c>
      <c r="G1228" s="1" t="n">
        <v>40</v>
      </c>
      <c r="H1228" s="6" t="str">
        <f aca="false">IF(G1228&gt;=30,"Large",IF(G1228&lt;=15,"Small","Medium"))</f>
        <v>Large</v>
      </c>
      <c r="I1228" s="6" t="n">
        <f aca="false">VLOOKUP(G1228,$A$3:$B$12,1)</f>
        <v>36</v>
      </c>
      <c r="J1228" s="1" t="n">
        <v>273.14</v>
      </c>
      <c r="K1228" s="6" t="n">
        <f aca="false">IF(I1228 &gt;31,0.01,0)</f>
        <v>0.01</v>
      </c>
      <c r="L1228" s="7" t="n">
        <f aca="false">J1228-(J1228*K1228)</f>
        <v>270.4086</v>
      </c>
      <c r="M1228" s="6" t="n">
        <f aca="false">IF(I1228&gt;31,J1228-O1228,J1228)</f>
        <v>269.07</v>
      </c>
      <c r="N1228" s="1" t="s">
        <v>16</v>
      </c>
      <c r="O1228" s="1" t="n">
        <v>4.07</v>
      </c>
      <c r="P1228" s="1" t="n">
        <f aca="false">IF(N1228="Delivery Truck",J1228-O1228,J1228)</f>
        <v>273.14</v>
      </c>
    </row>
    <row r="1229" customFormat="false" ht="13.8" hidden="false" customHeight="false" outlineLevel="0" collapsed="false">
      <c r="D1229" s="1" t="n">
        <v>26469</v>
      </c>
      <c r="E1229" s="5" t="n">
        <v>41120</v>
      </c>
      <c r="F1229" s="1" t="s">
        <v>19</v>
      </c>
      <c r="G1229" s="1" t="n">
        <v>50</v>
      </c>
      <c r="H1229" s="6" t="str">
        <f aca="false">IF(G1229&gt;=30,"Large",IF(G1229&lt;=15,"Small","Medium"))</f>
        <v>Large</v>
      </c>
      <c r="I1229" s="6" t="n">
        <f aca="false">VLOOKUP(G1229,$A$3:$B$12,1)</f>
        <v>46</v>
      </c>
      <c r="J1229" s="1" t="n">
        <v>350.01</v>
      </c>
      <c r="K1229" s="6" t="n">
        <f aca="false">IF(I1229 &gt;31,0.01,0)</f>
        <v>0.01</v>
      </c>
      <c r="L1229" s="7" t="n">
        <f aca="false">J1229-(J1229*K1229)</f>
        <v>346.5099</v>
      </c>
      <c r="M1229" s="6" t="n">
        <f aca="false">IF(I1229&gt;31,J1229-O1229,J1229)</f>
        <v>343.08</v>
      </c>
      <c r="N1229" s="1" t="s">
        <v>16</v>
      </c>
      <c r="O1229" s="1" t="n">
        <v>6.93</v>
      </c>
      <c r="P1229" s="1" t="n">
        <f aca="false">IF(N1229="Delivery Truck",J1229-O1229,J1229)</f>
        <v>350.01</v>
      </c>
    </row>
    <row r="1230" customFormat="false" ht="13.8" hidden="false" customHeight="false" outlineLevel="0" collapsed="false">
      <c r="D1230" s="1" t="n">
        <v>16352</v>
      </c>
      <c r="E1230" s="5" t="n">
        <v>41120</v>
      </c>
      <c r="F1230" s="1" t="s">
        <v>19</v>
      </c>
      <c r="G1230" s="1" t="n">
        <v>16</v>
      </c>
      <c r="H1230" s="6" t="str">
        <f aca="false">IF(G1230&gt;=30,"Large",IF(G1230&lt;=15,"Small","Medium"))</f>
        <v>Medium</v>
      </c>
      <c r="I1230" s="6" t="n">
        <f aca="false">VLOOKUP(G1230,$A$3:$B$12,1)</f>
        <v>16</v>
      </c>
      <c r="J1230" s="1" t="n">
        <v>113.25</v>
      </c>
      <c r="K1230" s="6" t="n">
        <f aca="false">IF(I1230 &gt;31,0.01,0)</f>
        <v>0</v>
      </c>
      <c r="L1230" s="7" t="n">
        <f aca="false">J1230-(J1230*K1230)</f>
        <v>113.25</v>
      </c>
      <c r="M1230" s="6" t="n">
        <f aca="false">IF(I1230&gt;31,J1230-O1230,J1230)</f>
        <v>113.25</v>
      </c>
      <c r="N1230" s="1" t="s">
        <v>16</v>
      </c>
      <c r="O1230" s="1" t="n">
        <v>6.65</v>
      </c>
      <c r="P1230" s="1" t="n">
        <f aca="false">IF(N1230="Delivery Truck",J1230-O1230,J1230)</f>
        <v>113.25</v>
      </c>
    </row>
    <row r="1231" customFormat="false" ht="13.8" hidden="false" customHeight="false" outlineLevel="0" collapsed="false">
      <c r="D1231" s="1" t="n">
        <v>27616</v>
      </c>
      <c r="E1231" s="5" t="n">
        <v>41120</v>
      </c>
      <c r="F1231" s="1" t="s">
        <v>15</v>
      </c>
      <c r="G1231" s="1" t="n">
        <v>3</v>
      </c>
      <c r="H1231" s="6" t="str">
        <f aca="false">IF(G1231&gt;=30,"Large",IF(G1231&lt;=15,"Small","Medium"))</f>
        <v>Small</v>
      </c>
      <c r="I1231" s="6" t="n">
        <f aca="false">VLOOKUP(G1231,$A$3:$B$12,1)</f>
        <v>1</v>
      </c>
      <c r="J1231" s="1" t="n">
        <v>614.14</v>
      </c>
      <c r="K1231" s="6" t="n">
        <f aca="false">IF(I1231 &gt;31,0.01,0)</f>
        <v>0</v>
      </c>
      <c r="L1231" s="7" t="n">
        <f aca="false">J1231-(J1231*K1231)</f>
        <v>614.14</v>
      </c>
      <c r="M1231" s="6" t="n">
        <f aca="false">IF(I1231&gt;31,J1231-O1231,J1231)</f>
        <v>614.14</v>
      </c>
      <c r="N1231" s="1" t="s">
        <v>16</v>
      </c>
      <c r="O1231" s="1" t="n">
        <v>24.49</v>
      </c>
      <c r="P1231" s="1" t="n">
        <f aca="false">IF(N1231="Delivery Truck",J1231-O1231,J1231)</f>
        <v>614.14</v>
      </c>
    </row>
    <row r="1232" customFormat="false" ht="13.8" hidden="false" customHeight="false" outlineLevel="0" collapsed="false">
      <c r="D1232" s="1" t="n">
        <v>26469</v>
      </c>
      <c r="E1232" s="5" t="n">
        <v>41120</v>
      </c>
      <c r="F1232" s="1" t="s">
        <v>19</v>
      </c>
      <c r="G1232" s="1" t="n">
        <v>4</v>
      </c>
      <c r="H1232" s="6" t="str">
        <f aca="false">IF(G1232&gt;=30,"Large",IF(G1232&lt;=15,"Small","Medium"))</f>
        <v>Small</v>
      </c>
      <c r="I1232" s="6" t="n">
        <f aca="false">VLOOKUP(G1232,$A$3:$B$12,1)</f>
        <v>1</v>
      </c>
      <c r="J1232" s="1" t="n">
        <v>7406.49</v>
      </c>
      <c r="K1232" s="6" t="n">
        <f aca="false">IF(I1232 &gt;31,0.01,0)</f>
        <v>0</v>
      </c>
      <c r="L1232" s="7" t="n">
        <f aca="false">J1232-(J1232*K1232)</f>
        <v>7406.49</v>
      </c>
      <c r="M1232" s="6" t="n">
        <f aca="false">IF(I1232&gt;31,J1232-O1232,J1232)</f>
        <v>7406.49</v>
      </c>
      <c r="N1232" s="1" t="s">
        <v>16</v>
      </c>
      <c r="O1232" s="1" t="n">
        <v>19.99</v>
      </c>
      <c r="P1232" s="1" t="n">
        <f aca="false">IF(N1232="Delivery Truck",J1232-O1232,J1232)</f>
        <v>7406.49</v>
      </c>
    </row>
    <row r="1233" customFormat="false" ht="13.8" hidden="false" customHeight="false" outlineLevel="0" collapsed="false">
      <c r="D1233" s="1" t="n">
        <v>11808</v>
      </c>
      <c r="E1233" s="5" t="n">
        <v>41121</v>
      </c>
      <c r="F1233" s="1" t="s">
        <v>30</v>
      </c>
      <c r="G1233" s="1" t="n">
        <v>1</v>
      </c>
      <c r="H1233" s="6" t="str">
        <f aca="false">IF(G1233&gt;=30,"Large",IF(G1233&lt;=15,"Small","Medium"))</f>
        <v>Small</v>
      </c>
      <c r="I1233" s="6" t="n">
        <f aca="false">VLOOKUP(G1233,$A$3:$B$12,1)</f>
        <v>1</v>
      </c>
      <c r="J1233" s="1" t="n">
        <v>148.344</v>
      </c>
      <c r="K1233" s="6" t="n">
        <f aca="false">IF(I1233 &gt;31,0.01,0)</f>
        <v>0</v>
      </c>
      <c r="L1233" s="7" t="n">
        <f aca="false">J1233-(J1233*K1233)</f>
        <v>148.344</v>
      </c>
      <c r="M1233" s="6" t="n">
        <f aca="false">IF(I1233&gt;31,J1233-O1233,J1233)</f>
        <v>148.344</v>
      </c>
      <c r="N1233" s="1" t="s">
        <v>13</v>
      </c>
      <c r="O1233" s="1" t="n">
        <v>39.25</v>
      </c>
      <c r="P1233" s="1" t="n">
        <f aca="false">IF(N1233="Delivery Truck",J1233-O1233,J1233)</f>
        <v>109.094</v>
      </c>
    </row>
    <row r="1234" customFormat="false" ht="13.8" hidden="false" customHeight="false" outlineLevel="0" collapsed="false">
      <c r="D1234" s="1" t="n">
        <v>2562</v>
      </c>
      <c r="E1234" s="5" t="n">
        <v>41121</v>
      </c>
      <c r="F1234" s="1" t="s">
        <v>23</v>
      </c>
      <c r="G1234" s="1" t="n">
        <v>17</v>
      </c>
      <c r="H1234" s="6" t="str">
        <f aca="false">IF(G1234&gt;=30,"Large",IF(G1234&lt;=15,"Small","Medium"))</f>
        <v>Medium</v>
      </c>
      <c r="I1234" s="6" t="n">
        <f aca="false">VLOOKUP(G1234,$A$3:$B$12,1)</f>
        <v>16</v>
      </c>
      <c r="J1234" s="1" t="n">
        <v>821.18</v>
      </c>
      <c r="K1234" s="6" t="n">
        <f aca="false">IF(I1234 &gt;31,0.01,0)</f>
        <v>0</v>
      </c>
      <c r="L1234" s="7" t="n">
        <f aca="false">J1234-(J1234*K1234)</f>
        <v>821.18</v>
      </c>
      <c r="M1234" s="6" t="n">
        <f aca="false">IF(I1234&gt;31,J1234-O1234,J1234)</f>
        <v>821.18</v>
      </c>
      <c r="N1234" s="1" t="s">
        <v>21</v>
      </c>
      <c r="O1234" s="1" t="n">
        <v>5.81</v>
      </c>
      <c r="P1234" s="1" t="n">
        <f aca="false">IF(N1234="Delivery Truck",J1234-O1234,J1234)</f>
        <v>821.18</v>
      </c>
    </row>
    <row r="1235" customFormat="false" ht="13.8" hidden="false" customHeight="false" outlineLevel="0" collapsed="false">
      <c r="D1235" s="1" t="n">
        <v>56384</v>
      </c>
      <c r="E1235" s="5" t="n">
        <v>41121</v>
      </c>
      <c r="F1235" s="1" t="s">
        <v>23</v>
      </c>
      <c r="G1235" s="1" t="n">
        <v>47</v>
      </c>
      <c r="H1235" s="6" t="str">
        <f aca="false">IF(G1235&gt;=30,"Large",IF(G1235&lt;=15,"Small","Medium"))</f>
        <v>Large</v>
      </c>
      <c r="I1235" s="6" t="n">
        <f aca="false">VLOOKUP(G1235,$A$3:$B$12,1)</f>
        <v>46</v>
      </c>
      <c r="J1235" s="1" t="n">
        <v>257.2</v>
      </c>
      <c r="K1235" s="6" t="n">
        <f aca="false">IF(I1235 &gt;31,0.01,0)</f>
        <v>0.01</v>
      </c>
      <c r="L1235" s="7" t="n">
        <f aca="false">J1235-(J1235*K1235)</f>
        <v>254.628</v>
      </c>
      <c r="M1235" s="6" t="n">
        <f aca="false">IF(I1235&gt;31,J1235-O1235,J1235)</f>
        <v>208.2</v>
      </c>
      <c r="N1235" s="1" t="s">
        <v>16</v>
      </c>
      <c r="O1235" s="1" t="n">
        <v>49</v>
      </c>
      <c r="P1235" s="1" t="n">
        <f aca="false">IF(N1235="Delivery Truck",J1235-O1235,J1235)</f>
        <v>257.2</v>
      </c>
    </row>
    <row r="1236" customFormat="false" ht="13.8" hidden="false" customHeight="false" outlineLevel="0" collapsed="false">
      <c r="D1236" s="1" t="n">
        <v>2562</v>
      </c>
      <c r="E1236" s="5" t="n">
        <v>41121</v>
      </c>
      <c r="F1236" s="1" t="s">
        <v>23</v>
      </c>
      <c r="G1236" s="1" t="n">
        <v>6</v>
      </c>
      <c r="H1236" s="6" t="str">
        <f aca="false">IF(G1236&gt;=30,"Large",IF(G1236&lt;=15,"Small","Medium"))</f>
        <v>Small</v>
      </c>
      <c r="I1236" s="6" t="n">
        <f aca="false">VLOOKUP(G1236,$A$3:$B$12,1)</f>
        <v>6</v>
      </c>
      <c r="J1236" s="1" t="n">
        <v>77.6</v>
      </c>
      <c r="K1236" s="6" t="n">
        <f aca="false">IF(I1236 &gt;31,0.01,0)</f>
        <v>0</v>
      </c>
      <c r="L1236" s="7" t="n">
        <f aca="false">J1236-(J1236*K1236)</f>
        <v>77.6</v>
      </c>
      <c r="M1236" s="6" t="n">
        <f aca="false">IF(I1236&gt;31,J1236-O1236,J1236)</f>
        <v>77.6</v>
      </c>
      <c r="N1236" s="1" t="s">
        <v>16</v>
      </c>
      <c r="O1236" s="1" t="n">
        <v>11.25</v>
      </c>
      <c r="P1236" s="1" t="n">
        <f aca="false">IF(N1236="Delivery Truck",J1236-O1236,J1236)</f>
        <v>77.6</v>
      </c>
    </row>
    <row r="1237" customFormat="false" ht="13.8" hidden="false" customHeight="false" outlineLevel="0" collapsed="false">
      <c r="D1237" s="1" t="n">
        <v>56384</v>
      </c>
      <c r="E1237" s="5" t="n">
        <v>41121</v>
      </c>
      <c r="F1237" s="1" t="s">
        <v>23</v>
      </c>
      <c r="G1237" s="1" t="n">
        <v>29</v>
      </c>
      <c r="H1237" s="6" t="str">
        <f aca="false">IF(G1237&gt;=30,"Large",IF(G1237&lt;=15,"Small","Medium"))</f>
        <v>Medium</v>
      </c>
      <c r="I1237" s="6" t="n">
        <f aca="false">VLOOKUP(G1237,$A$3:$B$12,1)</f>
        <v>26</v>
      </c>
      <c r="J1237" s="1" t="n">
        <v>6139.34</v>
      </c>
      <c r="K1237" s="6" t="n">
        <f aca="false">IF(I1237 &gt;31,0.01,0)</f>
        <v>0</v>
      </c>
      <c r="L1237" s="7" t="n">
        <f aca="false">J1237-(J1237*K1237)</f>
        <v>6139.34</v>
      </c>
      <c r="M1237" s="6" t="n">
        <f aca="false">IF(I1237&gt;31,J1237-O1237,J1237)</f>
        <v>6139.34</v>
      </c>
      <c r="N1237" s="1" t="s">
        <v>13</v>
      </c>
      <c r="O1237" s="1" t="n">
        <v>69.64</v>
      </c>
      <c r="P1237" s="1" t="n">
        <f aca="false">IF(N1237="Delivery Truck",J1237-O1237,J1237)</f>
        <v>6069.7</v>
      </c>
    </row>
    <row r="1238" customFormat="false" ht="13.8" hidden="false" customHeight="false" outlineLevel="0" collapsed="false">
      <c r="D1238" s="1" t="n">
        <v>2562</v>
      </c>
      <c r="E1238" s="5" t="n">
        <v>41121</v>
      </c>
      <c r="F1238" s="1" t="s">
        <v>23</v>
      </c>
      <c r="G1238" s="1" t="n">
        <v>28</v>
      </c>
      <c r="H1238" s="6" t="str">
        <f aca="false">IF(G1238&gt;=30,"Large",IF(G1238&lt;=15,"Small","Medium"))</f>
        <v>Medium</v>
      </c>
      <c r="I1238" s="6" t="n">
        <f aca="false">VLOOKUP(G1238,$A$3:$B$12,1)</f>
        <v>26</v>
      </c>
      <c r="J1238" s="1" t="n">
        <v>64.82</v>
      </c>
      <c r="K1238" s="6" t="n">
        <f aca="false">IF(I1238 &gt;31,0.01,0)</f>
        <v>0</v>
      </c>
      <c r="L1238" s="7" t="n">
        <f aca="false">J1238-(J1238*K1238)</f>
        <v>64.82</v>
      </c>
      <c r="M1238" s="6" t="n">
        <f aca="false">IF(I1238&gt;31,J1238-O1238,J1238)</f>
        <v>64.82</v>
      </c>
      <c r="N1238" s="1" t="s">
        <v>16</v>
      </c>
      <c r="O1238" s="1" t="n">
        <v>1.99</v>
      </c>
      <c r="P1238" s="1" t="n">
        <f aca="false">IF(N1238="Delivery Truck",J1238-O1238,J1238)</f>
        <v>64.82</v>
      </c>
    </row>
    <row r="1239" customFormat="false" ht="13.8" hidden="false" customHeight="false" outlineLevel="0" collapsed="false">
      <c r="D1239" s="1" t="n">
        <v>13988</v>
      </c>
      <c r="E1239" s="5" t="n">
        <v>41122</v>
      </c>
      <c r="F1239" s="1" t="s">
        <v>30</v>
      </c>
      <c r="G1239" s="1" t="n">
        <v>34</v>
      </c>
      <c r="H1239" s="6" t="str">
        <f aca="false">IF(G1239&gt;=30,"Large",IF(G1239&lt;=15,"Small","Medium"))</f>
        <v>Large</v>
      </c>
      <c r="I1239" s="6" t="n">
        <f aca="false">VLOOKUP(G1239,$A$3:$B$12,1)</f>
        <v>31</v>
      </c>
      <c r="J1239" s="1" t="n">
        <v>180.27</v>
      </c>
      <c r="K1239" s="6" t="n">
        <f aca="false">IF(I1239 &gt;31,0.01,0)</f>
        <v>0</v>
      </c>
      <c r="L1239" s="7" t="n">
        <f aca="false">J1239-(J1239*K1239)</f>
        <v>180.27</v>
      </c>
      <c r="M1239" s="6" t="n">
        <f aca="false">IF(I1239&gt;31,J1239-O1239,J1239)</f>
        <v>180.27</v>
      </c>
      <c r="N1239" s="1" t="s">
        <v>16</v>
      </c>
      <c r="O1239" s="1" t="n">
        <v>5.32</v>
      </c>
      <c r="P1239" s="1" t="n">
        <f aca="false">IF(N1239="Delivery Truck",J1239-O1239,J1239)</f>
        <v>180.27</v>
      </c>
    </row>
    <row r="1240" customFormat="false" ht="13.8" hidden="false" customHeight="false" outlineLevel="0" collapsed="false">
      <c r="D1240" s="1" t="n">
        <v>31302</v>
      </c>
      <c r="E1240" s="5" t="n">
        <v>41122</v>
      </c>
      <c r="F1240" s="1" t="s">
        <v>34</v>
      </c>
      <c r="G1240" s="1" t="n">
        <v>41</v>
      </c>
      <c r="H1240" s="6" t="str">
        <f aca="false">IF(G1240&gt;=30,"Large",IF(G1240&lt;=15,"Small","Medium"))</f>
        <v>Large</v>
      </c>
      <c r="I1240" s="6" t="n">
        <f aca="false">VLOOKUP(G1240,$A$3:$B$12,1)</f>
        <v>41</v>
      </c>
      <c r="J1240" s="1" t="n">
        <v>4648.64</v>
      </c>
      <c r="K1240" s="6" t="n">
        <f aca="false">IF(I1240 &gt;31,0.01,0)</f>
        <v>0.01</v>
      </c>
      <c r="L1240" s="7" t="n">
        <f aca="false">J1240-(J1240*K1240)</f>
        <v>4602.1536</v>
      </c>
      <c r="M1240" s="6" t="n">
        <f aca="false">IF(I1240&gt;31,J1240-O1240,J1240)</f>
        <v>4646.65</v>
      </c>
      <c r="N1240" s="1" t="s">
        <v>16</v>
      </c>
      <c r="O1240" s="1" t="n">
        <v>1.99</v>
      </c>
      <c r="P1240" s="1" t="n">
        <f aca="false">IF(N1240="Delivery Truck",J1240-O1240,J1240)</f>
        <v>4648.64</v>
      </c>
    </row>
    <row r="1241" customFormat="false" ht="13.8" hidden="false" customHeight="false" outlineLevel="0" collapsed="false">
      <c r="D1241" s="1" t="n">
        <v>47399</v>
      </c>
      <c r="E1241" s="5" t="n">
        <v>41122</v>
      </c>
      <c r="F1241" s="1" t="s">
        <v>15</v>
      </c>
      <c r="G1241" s="1" t="n">
        <v>26</v>
      </c>
      <c r="H1241" s="6" t="str">
        <f aca="false">IF(G1241&gt;=30,"Large",IF(G1241&lt;=15,"Small","Medium"))</f>
        <v>Medium</v>
      </c>
      <c r="I1241" s="6" t="n">
        <f aca="false">VLOOKUP(G1241,$A$3:$B$12,1)</f>
        <v>26</v>
      </c>
      <c r="J1241" s="1" t="n">
        <v>145.76</v>
      </c>
      <c r="K1241" s="6" t="n">
        <f aca="false">IF(I1241 &gt;31,0.01,0)</f>
        <v>0</v>
      </c>
      <c r="L1241" s="7" t="n">
        <f aca="false">J1241-(J1241*K1241)</f>
        <v>145.76</v>
      </c>
      <c r="M1241" s="6" t="n">
        <f aca="false">IF(I1241&gt;31,J1241-O1241,J1241)</f>
        <v>145.76</v>
      </c>
      <c r="N1241" s="1" t="s">
        <v>16</v>
      </c>
      <c r="O1241" s="1" t="n">
        <v>2.99</v>
      </c>
      <c r="P1241" s="1" t="n">
        <f aca="false">IF(N1241="Delivery Truck",J1241-O1241,J1241)</f>
        <v>145.76</v>
      </c>
    </row>
    <row r="1242" customFormat="false" ht="13.8" hidden="false" customHeight="false" outlineLevel="0" collapsed="false">
      <c r="D1242" s="1" t="n">
        <v>13988</v>
      </c>
      <c r="E1242" s="5" t="n">
        <v>41122</v>
      </c>
      <c r="F1242" s="1" t="s">
        <v>30</v>
      </c>
      <c r="G1242" s="1" t="n">
        <v>39</v>
      </c>
      <c r="H1242" s="6" t="str">
        <f aca="false">IF(G1242&gt;=30,"Large",IF(G1242&lt;=15,"Small","Medium"))</f>
        <v>Large</v>
      </c>
      <c r="I1242" s="6" t="n">
        <f aca="false">VLOOKUP(G1242,$A$3:$B$12,1)</f>
        <v>36</v>
      </c>
      <c r="J1242" s="1" t="n">
        <v>626.96</v>
      </c>
      <c r="K1242" s="6" t="n">
        <f aca="false">IF(I1242 &gt;31,0.01,0)</f>
        <v>0.01</v>
      </c>
      <c r="L1242" s="7" t="n">
        <f aca="false">J1242-(J1242*K1242)</f>
        <v>620.6904</v>
      </c>
      <c r="M1242" s="6" t="n">
        <f aca="false">IF(I1242&gt;31,J1242-O1242,J1242)</f>
        <v>619.27</v>
      </c>
      <c r="N1242" s="1" t="s">
        <v>16</v>
      </c>
      <c r="O1242" s="1" t="n">
        <v>7.69</v>
      </c>
      <c r="P1242" s="1" t="n">
        <f aca="false">IF(N1242="Delivery Truck",J1242-O1242,J1242)</f>
        <v>626.96</v>
      </c>
    </row>
    <row r="1243" customFormat="false" ht="13.8" hidden="false" customHeight="false" outlineLevel="0" collapsed="false">
      <c r="D1243" s="1" t="n">
        <v>13988</v>
      </c>
      <c r="E1243" s="5" t="n">
        <v>41122</v>
      </c>
      <c r="F1243" s="1" t="s">
        <v>30</v>
      </c>
      <c r="G1243" s="1" t="n">
        <v>18</v>
      </c>
      <c r="H1243" s="6" t="str">
        <f aca="false">IF(G1243&gt;=30,"Large",IF(G1243&lt;=15,"Small","Medium"))</f>
        <v>Medium</v>
      </c>
      <c r="I1243" s="6" t="n">
        <f aca="false">VLOOKUP(G1243,$A$3:$B$12,1)</f>
        <v>16</v>
      </c>
      <c r="J1243" s="1" t="n">
        <v>236.31</v>
      </c>
      <c r="K1243" s="6" t="n">
        <f aca="false">IF(I1243 &gt;31,0.01,0)</f>
        <v>0</v>
      </c>
      <c r="L1243" s="7" t="n">
        <f aca="false">J1243-(J1243*K1243)</f>
        <v>236.31</v>
      </c>
      <c r="M1243" s="6" t="n">
        <f aca="false">IF(I1243&gt;31,J1243-O1243,J1243)</f>
        <v>236.31</v>
      </c>
      <c r="N1243" s="1" t="s">
        <v>21</v>
      </c>
      <c r="O1243" s="1" t="n">
        <v>4.98</v>
      </c>
      <c r="P1243" s="1" t="n">
        <f aca="false">IF(N1243="Delivery Truck",J1243-O1243,J1243)</f>
        <v>236.31</v>
      </c>
    </row>
    <row r="1244" customFormat="false" ht="13.8" hidden="false" customHeight="false" outlineLevel="0" collapsed="false">
      <c r="D1244" s="1" t="n">
        <v>11431</v>
      </c>
      <c r="E1244" s="5" t="n">
        <v>41122</v>
      </c>
      <c r="F1244" s="1" t="s">
        <v>34</v>
      </c>
      <c r="G1244" s="1" t="n">
        <v>8</v>
      </c>
      <c r="H1244" s="6" t="str">
        <f aca="false">IF(G1244&gt;=30,"Large",IF(G1244&lt;=15,"Small","Medium"))</f>
        <v>Small</v>
      </c>
      <c r="I1244" s="6" t="n">
        <f aca="false">VLOOKUP(G1244,$A$3:$B$12,1)</f>
        <v>6</v>
      </c>
      <c r="J1244" s="1" t="n">
        <v>1273.266</v>
      </c>
      <c r="K1244" s="6" t="n">
        <f aca="false">IF(I1244 &gt;31,0.01,0)</f>
        <v>0</v>
      </c>
      <c r="L1244" s="7" t="n">
        <f aca="false">J1244-(J1244*K1244)</f>
        <v>1273.266</v>
      </c>
      <c r="M1244" s="6" t="n">
        <f aca="false">IF(I1244&gt;31,J1244-O1244,J1244)</f>
        <v>1273.266</v>
      </c>
      <c r="N1244" s="1" t="s">
        <v>16</v>
      </c>
      <c r="O1244" s="1" t="n">
        <v>8.99</v>
      </c>
      <c r="P1244" s="1" t="n">
        <f aca="false">IF(N1244="Delivery Truck",J1244-O1244,J1244)</f>
        <v>1273.266</v>
      </c>
    </row>
    <row r="1245" customFormat="false" ht="13.8" hidden="false" customHeight="false" outlineLevel="0" collapsed="false">
      <c r="D1245" s="1" t="n">
        <v>11431</v>
      </c>
      <c r="E1245" s="5" t="n">
        <v>41122</v>
      </c>
      <c r="F1245" s="1" t="s">
        <v>34</v>
      </c>
      <c r="G1245" s="1" t="n">
        <v>5</v>
      </c>
      <c r="H1245" s="6" t="str">
        <f aca="false">IF(G1245&gt;=30,"Large",IF(G1245&lt;=15,"Small","Medium"))</f>
        <v>Small</v>
      </c>
      <c r="I1245" s="6" t="n">
        <f aca="false">VLOOKUP(G1245,$A$3:$B$12,1)</f>
        <v>1</v>
      </c>
      <c r="J1245" s="1" t="n">
        <v>39.68</v>
      </c>
      <c r="K1245" s="6" t="n">
        <f aca="false">IF(I1245 &gt;31,0.01,0)</f>
        <v>0</v>
      </c>
      <c r="L1245" s="7" t="n">
        <f aca="false">J1245-(J1245*K1245)</f>
        <v>39.68</v>
      </c>
      <c r="M1245" s="6" t="n">
        <f aca="false">IF(I1245&gt;31,J1245-O1245,J1245)</f>
        <v>39.68</v>
      </c>
      <c r="N1245" s="1" t="s">
        <v>16</v>
      </c>
      <c r="O1245" s="1" t="n">
        <v>2.87</v>
      </c>
      <c r="P1245" s="1" t="n">
        <f aca="false">IF(N1245="Delivery Truck",J1245-O1245,J1245)</f>
        <v>39.68</v>
      </c>
    </row>
    <row r="1246" customFormat="false" ht="13.8" hidden="false" customHeight="false" outlineLevel="0" collapsed="false">
      <c r="D1246" s="1" t="n">
        <v>2247</v>
      </c>
      <c r="E1246" s="5" t="n">
        <v>41122</v>
      </c>
      <c r="F1246" s="1" t="s">
        <v>30</v>
      </c>
      <c r="G1246" s="1" t="n">
        <v>6</v>
      </c>
      <c r="H1246" s="6" t="str">
        <f aca="false">IF(G1246&gt;=30,"Large",IF(G1246&lt;=15,"Small","Medium"))</f>
        <v>Small</v>
      </c>
      <c r="I1246" s="6" t="n">
        <f aca="false">VLOOKUP(G1246,$A$3:$B$12,1)</f>
        <v>6</v>
      </c>
      <c r="J1246" s="1" t="n">
        <v>21134.71</v>
      </c>
      <c r="K1246" s="6" t="n">
        <f aca="false">IF(I1246 &gt;31,0.01,0)</f>
        <v>0</v>
      </c>
      <c r="L1246" s="7" t="n">
        <f aca="false">J1246-(J1246*K1246)</f>
        <v>21134.71</v>
      </c>
      <c r="M1246" s="6" t="n">
        <f aca="false">IF(I1246&gt;31,J1246-O1246,J1246)</f>
        <v>21134.71</v>
      </c>
      <c r="N1246" s="1" t="s">
        <v>13</v>
      </c>
      <c r="O1246" s="1" t="n">
        <v>8.73</v>
      </c>
      <c r="P1246" s="1" t="n">
        <f aca="false">IF(N1246="Delivery Truck",J1246-O1246,J1246)</f>
        <v>21125.98</v>
      </c>
    </row>
    <row r="1247" customFormat="false" ht="13.8" hidden="false" customHeight="false" outlineLevel="0" collapsed="false">
      <c r="D1247" s="1" t="n">
        <v>33445</v>
      </c>
      <c r="E1247" s="5" t="n">
        <v>41123</v>
      </c>
      <c r="F1247" s="1" t="s">
        <v>15</v>
      </c>
      <c r="G1247" s="1" t="n">
        <v>18</v>
      </c>
      <c r="H1247" s="6" t="str">
        <f aca="false">IF(G1247&gt;=30,"Large",IF(G1247&lt;=15,"Small","Medium"))</f>
        <v>Medium</v>
      </c>
      <c r="I1247" s="6" t="n">
        <f aca="false">VLOOKUP(G1247,$A$3:$B$12,1)</f>
        <v>16</v>
      </c>
      <c r="J1247" s="1" t="n">
        <v>1776.96</v>
      </c>
      <c r="K1247" s="6" t="n">
        <f aca="false">IF(I1247 &gt;31,0.01,0)</f>
        <v>0</v>
      </c>
      <c r="L1247" s="7" t="n">
        <f aca="false">J1247-(J1247*K1247)</f>
        <v>1776.96</v>
      </c>
      <c r="M1247" s="6" t="n">
        <f aca="false">IF(I1247&gt;31,J1247-O1247,J1247)</f>
        <v>1776.96</v>
      </c>
      <c r="N1247" s="1" t="s">
        <v>13</v>
      </c>
      <c r="O1247" s="1" t="n">
        <v>35.84</v>
      </c>
      <c r="P1247" s="1" t="n">
        <f aca="false">IF(N1247="Delivery Truck",J1247-O1247,J1247)</f>
        <v>1741.12</v>
      </c>
    </row>
    <row r="1248" customFormat="false" ht="13.8" hidden="false" customHeight="false" outlineLevel="0" collapsed="false">
      <c r="D1248" s="1" t="n">
        <v>52039</v>
      </c>
      <c r="E1248" s="5" t="n">
        <v>41123</v>
      </c>
      <c r="F1248" s="1" t="s">
        <v>23</v>
      </c>
      <c r="G1248" s="1" t="n">
        <v>48</v>
      </c>
      <c r="H1248" s="6" t="str">
        <f aca="false">IF(G1248&gt;=30,"Large",IF(G1248&lt;=15,"Small","Medium"))</f>
        <v>Large</v>
      </c>
      <c r="I1248" s="6" t="n">
        <f aca="false">VLOOKUP(G1248,$A$3:$B$12,1)</f>
        <v>46</v>
      </c>
      <c r="J1248" s="1" t="n">
        <v>2006.38</v>
      </c>
      <c r="K1248" s="6" t="n">
        <f aca="false">IF(I1248 &gt;31,0.01,0)</f>
        <v>0.01</v>
      </c>
      <c r="L1248" s="7" t="n">
        <f aca="false">J1248-(J1248*K1248)</f>
        <v>1986.3162</v>
      </c>
      <c r="M1248" s="6" t="n">
        <f aca="false">IF(I1248&gt;31,J1248-O1248,J1248)</f>
        <v>2004.39</v>
      </c>
      <c r="N1248" s="1" t="s">
        <v>16</v>
      </c>
      <c r="O1248" s="1" t="n">
        <v>1.99</v>
      </c>
      <c r="P1248" s="1" t="n">
        <f aca="false">IF(N1248="Delivery Truck",J1248-O1248,J1248)</f>
        <v>2006.38</v>
      </c>
    </row>
    <row r="1249" customFormat="false" ht="13.8" hidden="false" customHeight="false" outlineLevel="0" collapsed="false">
      <c r="D1249" s="1" t="n">
        <v>33445</v>
      </c>
      <c r="E1249" s="5" t="n">
        <v>41123</v>
      </c>
      <c r="F1249" s="1" t="s">
        <v>15</v>
      </c>
      <c r="G1249" s="1" t="n">
        <v>49</v>
      </c>
      <c r="H1249" s="6" t="str">
        <f aca="false">IF(G1249&gt;=30,"Large",IF(G1249&lt;=15,"Small","Medium"))</f>
        <v>Large</v>
      </c>
      <c r="I1249" s="6" t="n">
        <f aca="false">VLOOKUP(G1249,$A$3:$B$12,1)</f>
        <v>46</v>
      </c>
      <c r="J1249" s="1" t="n">
        <v>3642.14</v>
      </c>
      <c r="K1249" s="6" t="n">
        <f aca="false">IF(I1249 &gt;31,0.01,0)</f>
        <v>0.01</v>
      </c>
      <c r="L1249" s="7" t="n">
        <f aca="false">J1249-(J1249*K1249)</f>
        <v>3605.7186</v>
      </c>
      <c r="M1249" s="6" t="n">
        <f aca="false">IF(I1249&gt;31,J1249-O1249,J1249)</f>
        <v>3615.4</v>
      </c>
      <c r="N1249" s="1" t="s">
        <v>13</v>
      </c>
      <c r="O1249" s="1" t="n">
        <v>26.74</v>
      </c>
      <c r="P1249" s="1" t="n">
        <f aca="false">IF(N1249="Delivery Truck",J1249-O1249,J1249)</f>
        <v>3615.4</v>
      </c>
    </row>
    <row r="1250" customFormat="false" ht="13.8" hidden="false" customHeight="false" outlineLevel="0" collapsed="false">
      <c r="D1250" s="1" t="n">
        <v>33445</v>
      </c>
      <c r="E1250" s="5" t="n">
        <v>41123</v>
      </c>
      <c r="F1250" s="1" t="s">
        <v>15</v>
      </c>
      <c r="G1250" s="1" t="n">
        <v>16</v>
      </c>
      <c r="H1250" s="6" t="str">
        <f aca="false">IF(G1250&gt;=30,"Large",IF(G1250&lt;=15,"Small","Medium"))</f>
        <v>Medium</v>
      </c>
      <c r="I1250" s="6" t="n">
        <f aca="false">VLOOKUP(G1250,$A$3:$B$12,1)</f>
        <v>16</v>
      </c>
      <c r="J1250" s="1" t="n">
        <v>2982.5</v>
      </c>
      <c r="K1250" s="6" t="n">
        <f aca="false">IF(I1250 &gt;31,0.01,0)</f>
        <v>0</v>
      </c>
      <c r="L1250" s="7" t="n">
        <f aca="false">J1250-(J1250*K1250)</f>
        <v>2982.5</v>
      </c>
      <c r="M1250" s="6" t="n">
        <f aca="false">IF(I1250&gt;31,J1250-O1250,J1250)</f>
        <v>2982.5</v>
      </c>
      <c r="N1250" s="1" t="s">
        <v>16</v>
      </c>
      <c r="O1250" s="1" t="n">
        <v>69</v>
      </c>
      <c r="P1250" s="1" t="n">
        <f aca="false">IF(N1250="Delivery Truck",J1250-O1250,J1250)</f>
        <v>2982.5</v>
      </c>
    </row>
    <row r="1251" customFormat="false" ht="13.8" hidden="false" customHeight="false" outlineLevel="0" collapsed="false">
      <c r="D1251" s="1" t="n">
        <v>37412</v>
      </c>
      <c r="E1251" s="5" t="n">
        <v>41124</v>
      </c>
      <c r="F1251" s="1" t="s">
        <v>34</v>
      </c>
      <c r="G1251" s="1" t="n">
        <v>17</v>
      </c>
      <c r="H1251" s="6" t="str">
        <f aca="false">IF(G1251&gt;=30,"Large",IF(G1251&lt;=15,"Small","Medium"))</f>
        <v>Medium</v>
      </c>
      <c r="I1251" s="6" t="n">
        <f aca="false">VLOOKUP(G1251,$A$3:$B$12,1)</f>
        <v>16</v>
      </c>
      <c r="J1251" s="1" t="n">
        <v>191.67</v>
      </c>
      <c r="K1251" s="6" t="n">
        <f aca="false">IF(I1251 &gt;31,0.01,0)</f>
        <v>0</v>
      </c>
      <c r="L1251" s="7" t="n">
        <f aca="false">J1251-(J1251*K1251)</f>
        <v>191.67</v>
      </c>
      <c r="M1251" s="6" t="n">
        <f aca="false">IF(I1251&gt;31,J1251-O1251,J1251)</f>
        <v>191.67</v>
      </c>
      <c r="N1251" s="1" t="s">
        <v>16</v>
      </c>
      <c r="O1251" s="1" t="n">
        <v>3.37</v>
      </c>
      <c r="P1251" s="1" t="n">
        <f aca="false">IF(N1251="Delivery Truck",J1251-O1251,J1251)</f>
        <v>191.67</v>
      </c>
    </row>
    <row r="1252" customFormat="false" ht="13.8" hidden="false" customHeight="false" outlineLevel="0" collapsed="false">
      <c r="D1252" s="1" t="n">
        <v>26691</v>
      </c>
      <c r="E1252" s="5" t="n">
        <v>41124</v>
      </c>
      <c r="F1252" s="1" t="s">
        <v>30</v>
      </c>
      <c r="G1252" s="1" t="n">
        <v>37</v>
      </c>
      <c r="H1252" s="6" t="str">
        <f aca="false">IF(G1252&gt;=30,"Large",IF(G1252&lt;=15,"Small","Medium"))</f>
        <v>Large</v>
      </c>
      <c r="I1252" s="6" t="n">
        <f aca="false">VLOOKUP(G1252,$A$3:$B$12,1)</f>
        <v>36</v>
      </c>
      <c r="J1252" s="1" t="n">
        <v>270.43</v>
      </c>
      <c r="K1252" s="6" t="n">
        <f aca="false">IF(I1252 &gt;31,0.01,0)</f>
        <v>0.01</v>
      </c>
      <c r="L1252" s="7" t="n">
        <f aca="false">J1252-(J1252*K1252)</f>
        <v>267.7257</v>
      </c>
      <c r="M1252" s="6" t="n">
        <f aca="false">IF(I1252&gt;31,J1252-O1252,J1252)</f>
        <v>264.27</v>
      </c>
      <c r="N1252" s="1" t="s">
        <v>16</v>
      </c>
      <c r="O1252" s="1" t="n">
        <v>6.16</v>
      </c>
      <c r="P1252" s="1" t="n">
        <f aca="false">IF(N1252="Delivery Truck",J1252-O1252,J1252)</f>
        <v>270.43</v>
      </c>
    </row>
    <row r="1253" customFormat="false" ht="13.8" hidden="false" customHeight="false" outlineLevel="0" collapsed="false">
      <c r="D1253" s="1" t="n">
        <v>36803</v>
      </c>
      <c r="E1253" s="5" t="n">
        <v>41125</v>
      </c>
      <c r="F1253" s="1" t="s">
        <v>30</v>
      </c>
      <c r="G1253" s="1" t="n">
        <v>42</v>
      </c>
      <c r="H1253" s="6" t="str">
        <f aca="false">IF(G1253&gt;=30,"Large",IF(G1253&lt;=15,"Small","Medium"))</f>
        <v>Large</v>
      </c>
      <c r="I1253" s="6" t="n">
        <f aca="false">VLOOKUP(G1253,$A$3:$B$12,1)</f>
        <v>41</v>
      </c>
      <c r="J1253" s="1" t="n">
        <v>121.65</v>
      </c>
      <c r="K1253" s="6" t="n">
        <f aca="false">IF(I1253 &gt;31,0.01,0)</f>
        <v>0.01</v>
      </c>
      <c r="L1253" s="7" t="n">
        <f aca="false">J1253-(J1253*K1253)</f>
        <v>120.4335</v>
      </c>
      <c r="M1253" s="6" t="n">
        <f aca="false">IF(I1253&gt;31,J1253-O1253,J1253)</f>
        <v>120.66</v>
      </c>
      <c r="N1253" s="1" t="s">
        <v>16</v>
      </c>
      <c r="O1253" s="1" t="n">
        <v>0.99</v>
      </c>
      <c r="P1253" s="1" t="n">
        <f aca="false">IF(N1253="Delivery Truck",J1253-O1253,J1253)</f>
        <v>121.65</v>
      </c>
    </row>
    <row r="1254" customFormat="false" ht="13.8" hidden="false" customHeight="false" outlineLevel="0" collapsed="false">
      <c r="D1254" s="1" t="n">
        <v>52197</v>
      </c>
      <c r="E1254" s="5" t="n">
        <v>41125</v>
      </c>
      <c r="F1254" s="1" t="s">
        <v>23</v>
      </c>
      <c r="G1254" s="1" t="n">
        <v>6</v>
      </c>
      <c r="H1254" s="6" t="str">
        <f aca="false">IF(G1254&gt;=30,"Large",IF(G1254&lt;=15,"Small","Medium"))</f>
        <v>Small</v>
      </c>
      <c r="I1254" s="6" t="n">
        <f aca="false">VLOOKUP(G1254,$A$3:$B$12,1)</f>
        <v>6</v>
      </c>
      <c r="J1254" s="1" t="n">
        <v>377.03</v>
      </c>
      <c r="K1254" s="6" t="n">
        <f aca="false">IF(I1254 &gt;31,0.01,0)</f>
        <v>0</v>
      </c>
      <c r="L1254" s="7" t="n">
        <f aca="false">J1254-(J1254*K1254)</f>
        <v>377.03</v>
      </c>
      <c r="M1254" s="6" t="n">
        <f aca="false">IF(I1254&gt;31,J1254-O1254,J1254)</f>
        <v>377.03</v>
      </c>
      <c r="N1254" s="1" t="s">
        <v>16</v>
      </c>
      <c r="O1254" s="1" t="n">
        <v>6.88</v>
      </c>
      <c r="P1254" s="1" t="n">
        <f aca="false">IF(N1254="Delivery Truck",J1254-O1254,J1254)</f>
        <v>377.03</v>
      </c>
    </row>
    <row r="1255" customFormat="false" ht="13.8" hidden="false" customHeight="false" outlineLevel="0" collapsed="false">
      <c r="D1255" s="1" t="n">
        <v>8167</v>
      </c>
      <c r="E1255" s="5" t="n">
        <v>41125</v>
      </c>
      <c r="F1255" s="1" t="s">
        <v>23</v>
      </c>
      <c r="G1255" s="1" t="n">
        <v>48</v>
      </c>
      <c r="H1255" s="6" t="str">
        <f aca="false">IF(G1255&gt;=30,"Large",IF(G1255&lt;=15,"Small","Medium"))</f>
        <v>Large</v>
      </c>
      <c r="I1255" s="6" t="n">
        <f aca="false">VLOOKUP(G1255,$A$3:$B$12,1)</f>
        <v>46</v>
      </c>
      <c r="J1255" s="1" t="n">
        <v>1449.301</v>
      </c>
      <c r="K1255" s="6" t="n">
        <f aca="false">IF(I1255 &gt;31,0.01,0)</f>
        <v>0.01</v>
      </c>
      <c r="L1255" s="7" t="n">
        <f aca="false">J1255-(J1255*K1255)</f>
        <v>1434.80799</v>
      </c>
      <c r="M1255" s="6" t="n">
        <f aca="false">IF(I1255&gt;31,J1255-O1255,J1255)</f>
        <v>1448.051</v>
      </c>
      <c r="N1255" s="1" t="s">
        <v>16</v>
      </c>
      <c r="O1255" s="1" t="n">
        <v>1.25</v>
      </c>
      <c r="P1255" s="1" t="n">
        <f aca="false">IF(N1255="Delivery Truck",J1255-O1255,J1255)</f>
        <v>1449.301</v>
      </c>
    </row>
    <row r="1256" customFormat="false" ht="13.8" hidden="false" customHeight="false" outlineLevel="0" collapsed="false">
      <c r="D1256" s="1" t="n">
        <v>54886</v>
      </c>
      <c r="E1256" s="5" t="n">
        <v>41125</v>
      </c>
      <c r="F1256" s="1" t="s">
        <v>23</v>
      </c>
      <c r="G1256" s="1" t="n">
        <v>39</v>
      </c>
      <c r="H1256" s="6" t="str">
        <f aca="false">IF(G1256&gt;=30,"Large",IF(G1256&lt;=15,"Small","Medium"))</f>
        <v>Large</v>
      </c>
      <c r="I1256" s="6" t="n">
        <f aca="false">VLOOKUP(G1256,$A$3:$B$12,1)</f>
        <v>36</v>
      </c>
      <c r="J1256" s="1" t="n">
        <v>419.95</v>
      </c>
      <c r="K1256" s="6" t="n">
        <f aca="false">IF(I1256 &gt;31,0.01,0)</f>
        <v>0.01</v>
      </c>
      <c r="L1256" s="7" t="n">
        <f aca="false">J1256-(J1256*K1256)</f>
        <v>415.7505</v>
      </c>
      <c r="M1256" s="6" t="n">
        <f aca="false">IF(I1256&gt;31,J1256-O1256,J1256)</f>
        <v>414.79</v>
      </c>
      <c r="N1256" s="1" t="s">
        <v>16</v>
      </c>
      <c r="O1256" s="1" t="n">
        <v>5.16</v>
      </c>
      <c r="P1256" s="1" t="n">
        <f aca="false">IF(N1256="Delivery Truck",J1256-O1256,J1256)</f>
        <v>419.95</v>
      </c>
    </row>
    <row r="1257" customFormat="false" ht="13.8" hidden="false" customHeight="false" outlineLevel="0" collapsed="false">
      <c r="D1257" s="1" t="n">
        <v>36803</v>
      </c>
      <c r="E1257" s="5" t="n">
        <v>41125</v>
      </c>
      <c r="F1257" s="1" t="s">
        <v>30</v>
      </c>
      <c r="G1257" s="1" t="n">
        <v>2</v>
      </c>
      <c r="H1257" s="6" t="str">
        <f aca="false">IF(G1257&gt;=30,"Large",IF(G1257&lt;=15,"Small","Medium"))</f>
        <v>Small</v>
      </c>
      <c r="I1257" s="6" t="n">
        <f aca="false">VLOOKUP(G1257,$A$3:$B$12,1)</f>
        <v>1</v>
      </c>
      <c r="J1257" s="1" t="n">
        <v>19.02</v>
      </c>
      <c r="K1257" s="6" t="n">
        <f aca="false">IF(I1257 &gt;31,0.01,0)</f>
        <v>0</v>
      </c>
      <c r="L1257" s="7" t="n">
        <f aca="false">J1257-(J1257*K1257)</f>
        <v>19.02</v>
      </c>
      <c r="M1257" s="6" t="n">
        <f aca="false">IF(I1257&gt;31,J1257-O1257,J1257)</f>
        <v>19.02</v>
      </c>
      <c r="N1257" s="1" t="s">
        <v>21</v>
      </c>
      <c r="O1257" s="1" t="n">
        <v>5.33</v>
      </c>
      <c r="P1257" s="1" t="n">
        <f aca="false">IF(N1257="Delivery Truck",J1257-O1257,J1257)</f>
        <v>19.02</v>
      </c>
    </row>
    <row r="1258" customFormat="false" ht="13.8" hidden="false" customHeight="false" outlineLevel="0" collapsed="false">
      <c r="D1258" s="1" t="n">
        <v>36803</v>
      </c>
      <c r="E1258" s="5" t="n">
        <v>41125</v>
      </c>
      <c r="F1258" s="1" t="s">
        <v>30</v>
      </c>
      <c r="G1258" s="1" t="n">
        <v>2</v>
      </c>
      <c r="H1258" s="6" t="str">
        <f aca="false">IF(G1258&gt;=30,"Large",IF(G1258&lt;=15,"Small","Medium"))</f>
        <v>Small</v>
      </c>
      <c r="I1258" s="6" t="n">
        <f aca="false">VLOOKUP(G1258,$A$3:$B$12,1)</f>
        <v>1</v>
      </c>
      <c r="J1258" s="1" t="n">
        <v>103.105</v>
      </c>
      <c r="K1258" s="6" t="n">
        <f aca="false">IF(I1258 &gt;31,0.01,0)</f>
        <v>0</v>
      </c>
      <c r="L1258" s="7" t="n">
        <f aca="false">J1258-(J1258*K1258)</f>
        <v>103.105</v>
      </c>
      <c r="M1258" s="6" t="n">
        <f aca="false">IF(I1258&gt;31,J1258-O1258,J1258)</f>
        <v>103.105</v>
      </c>
      <c r="N1258" s="1" t="s">
        <v>16</v>
      </c>
      <c r="O1258" s="1" t="n">
        <v>2.5</v>
      </c>
      <c r="P1258" s="1" t="n">
        <f aca="false">IF(N1258="Delivery Truck",J1258-O1258,J1258)</f>
        <v>103.105</v>
      </c>
    </row>
    <row r="1259" customFormat="false" ht="13.8" hidden="false" customHeight="false" outlineLevel="0" collapsed="false">
      <c r="D1259" s="1" t="n">
        <v>8167</v>
      </c>
      <c r="E1259" s="5" t="n">
        <v>41125</v>
      </c>
      <c r="F1259" s="1" t="s">
        <v>23</v>
      </c>
      <c r="G1259" s="1" t="n">
        <v>4</v>
      </c>
      <c r="H1259" s="6" t="str">
        <f aca="false">IF(G1259&gt;=30,"Large",IF(G1259&lt;=15,"Small","Medium"))</f>
        <v>Small</v>
      </c>
      <c r="I1259" s="6" t="n">
        <f aca="false">VLOOKUP(G1259,$A$3:$B$12,1)</f>
        <v>1</v>
      </c>
      <c r="J1259" s="1" t="n">
        <v>30.95</v>
      </c>
      <c r="K1259" s="6" t="n">
        <f aca="false">IF(I1259 &gt;31,0.01,0)</f>
        <v>0</v>
      </c>
      <c r="L1259" s="7" t="n">
        <f aca="false">J1259-(J1259*K1259)</f>
        <v>30.95</v>
      </c>
      <c r="M1259" s="6" t="n">
        <f aca="false">IF(I1259&gt;31,J1259-O1259,J1259)</f>
        <v>30.95</v>
      </c>
      <c r="N1259" s="1" t="s">
        <v>16</v>
      </c>
      <c r="O1259" s="1" t="n">
        <v>6.22</v>
      </c>
      <c r="P1259" s="1" t="n">
        <f aca="false">IF(N1259="Delivery Truck",J1259-O1259,J1259)</f>
        <v>30.95</v>
      </c>
    </row>
    <row r="1260" customFormat="false" ht="13.8" hidden="false" customHeight="false" outlineLevel="0" collapsed="false">
      <c r="D1260" s="1" t="n">
        <v>52197</v>
      </c>
      <c r="E1260" s="5" t="n">
        <v>41125</v>
      </c>
      <c r="F1260" s="1" t="s">
        <v>23</v>
      </c>
      <c r="G1260" s="1" t="n">
        <v>23</v>
      </c>
      <c r="H1260" s="6" t="str">
        <f aca="false">IF(G1260&gt;=30,"Large",IF(G1260&lt;=15,"Small","Medium"))</f>
        <v>Medium</v>
      </c>
      <c r="I1260" s="6" t="n">
        <f aca="false">VLOOKUP(G1260,$A$3:$B$12,1)</f>
        <v>21</v>
      </c>
      <c r="J1260" s="1" t="n">
        <v>91.94</v>
      </c>
      <c r="K1260" s="6" t="n">
        <f aca="false">IF(I1260 &gt;31,0.01,0)</f>
        <v>0</v>
      </c>
      <c r="L1260" s="7" t="n">
        <f aca="false">J1260-(J1260*K1260)</f>
        <v>91.94</v>
      </c>
      <c r="M1260" s="6" t="n">
        <f aca="false">IF(I1260&gt;31,J1260-O1260,J1260)</f>
        <v>91.94</v>
      </c>
      <c r="N1260" s="1" t="s">
        <v>16</v>
      </c>
      <c r="O1260" s="1" t="n">
        <v>2</v>
      </c>
      <c r="P1260" s="1" t="n">
        <f aca="false">IF(N1260="Delivery Truck",J1260-O1260,J1260)</f>
        <v>91.94</v>
      </c>
    </row>
    <row r="1261" customFormat="false" ht="13.8" hidden="false" customHeight="false" outlineLevel="0" collapsed="false">
      <c r="D1261" s="1" t="n">
        <v>1540</v>
      </c>
      <c r="E1261" s="5" t="n">
        <v>41125</v>
      </c>
      <c r="F1261" s="1" t="s">
        <v>34</v>
      </c>
      <c r="G1261" s="1" t="n">
        <v>30</v>
      </c>
      <c r="H1261" s="6" t="str">
        <f aca="false">IF(G1261&gt;=30,"Large",IF(G1261&lt;=15,"Small","Medium"))</f>
        <v>Large</v>
      </c>
      <c r="I1261" s="6" t="n">
        <f aca="false">VLOOKUP(G1261,$A$3:$B$12,1)</f>
        <v>26</v>
      </c>
      <c r="J1261" s="1" t="n">
        <v>80.9</v>
      </c>
      <c r="K1261" s="6" t="n">
        <f aca="false">IF(I1261 &gt;31,0.01,0)</f>
        <v>0</v>
      </c>
      <c r="L1261" s="7" t="n">
        <f aca="false">J1261-(J1261*K1261)</f>
        <v>80.9</v>
      </c>
      <c r="M1261" s="6" t="n">
        <f aca="false">IF(I1261&gt;31,J1261-O1261,J1261)</f>
        <v>80.9</v>
      </c>
      <c r="N1261" s="1" t="s">
        <v>16</v>
      </c>
      <c r="O1261" s="1" t="n">
        <v>0.7</v>
      </c>
      <c r="P1261" s="1" t="n">
        <f aca="false">IF(N1261="Delivery Truck",J1261-O1261,J1261)</f>
        <v>80.9</v>
      </c>
    </row>
    <row r="1262" customFormat="false" ht="13.8" hidden="false" customHeight="false" outlineLevel="0" collapsed="false">
      <c r="D1262" s="1" t="n">
        <v>33761</v>
      </c>
      <c r="E1262" s="5" t="n">
        <v>41125</v>
      </c>
      <c r="F1262" s="1" t="s">
        <v>34</v>
      </c>
      <c r="G1262" s="1" t="n">
        <v>45</v>
      </c>
      <c r="H1262" s="6" t="str">
        <f aca="false">IF(G1262&gt;=30,"Large",IF(G1262&lt;=15,"Small","Medium"))</f>
        <v>Large</v>
      </c>
      <c r="I1262" s="6" t="n">
        <f aca="false">VLOOKUP(G1262,$A$3:$B$12,1)</f>
        <v>41</v>
      </c>
      <c r="J1262" s="1" t="n">
        <v>463.93</v>
      </c>
      <c r="K1262" s="6" t="n">
        <f aca="false">IF(I1262 &gt;31,0.01,0)</f>
        <v>0.01</v>
      </c>
      <c r="L1262" s="7" t="n">
        <f aca="false">J1262-(J1262*K1262)</f>
        <v>459.2907</v>
      </c>
      <c r="M1262" s="6" t="n">
        <f aca="false">IF(I1262&gt;31,J1262-O1262,J1262)</f>
        <v>461.04</v>
      </c>
      <c r="N1262" s="1" t="s">
        <v>16</v>
      </c>
      <c r="O1262" s="1" t="n">
        <v>2.89</v>
      </c>
      <c r="P1262" s="1" t="n">
        <f aca="false">IF(N1262="Delivery Truck",J1262-O1262,J1262)</f>
        <v>463.93</v>
      </c>
    </row>
    <row r="1263" customFormat="false" ht="13.8" hidden="false" customHeight="false" outlineLevel="0" collapsed="false">
      <c r="D1263" s="1" t="n">
        <v>933</v>
      </c>
      <c r="E1263" s="5" t="n">
        <v>41125</v>
      </c>
      <c r="F1263" s="1" t="s">
        <v>30</v>
      </c>
      <c r="G1263" s="1" t="n">
        <v>15</v>
      </c>
      <c r="H1263" s="6" t="str">
        <f aca="false">IF(G1263&gt;=30,"Large",IF(G1263&lt;=15,"Small","Medium"))</f>
        <v>Small</v>
      </c>
      <c r="I1263" s="6" t="n">
        <f aca="false">VLOOKUP(G1263,$A$3:$B$12,1)</f>
        <v>11</v>
      </c>
      <c r="J1263" s="1" t="n">
        <v>80.61</v>
      </c>
      <c r="K1263" s="6" t="n">
        <f aca="false">IF(I1263 &gt;31,0.01,0)</f>
        <v>0</v>
      </c>
      <c r="L1263" s="7" t="n">
        <f aca="false">J1263-(J1263*K1263)</f>
        <v>80.61</v>
      </c>
      <c r="M1263" s="6" t="n">
        <f aca="false">IF(I1263&gt;31,J1263-O1263,J1263)</f>
        <v>80.61</v>
      </c>
      <c r="N1263" s="1" t="s">
        <v>16</v>
      </c>
      <c r="O1263" s="1" t="n">
        <v>2.99</v>
      </c>
      <c r="P1263" s="1" t="n">
        <f aca="false">IF(N1263="Delivery Truck",J1263-O1263,J1263)</f>
        <v>80.61</v>
      </c>
    </row>
    <row r="1264" customFormat="false" ht="13.8" hidden="false" customHeight="false" outlineLevel="0" collapsed="false">
      <c r="D1264" s="1" t="n">
        <v>59909</v>
      </c>
      <c r="E1264" s="5" t="n">
        <v>41126</v>
      </c>
      <c r="F1264" s="1" t="s">
        <v>15</v>
      </c>
      <c r="G1264" s="1" t="n">
        <v>11</v>
      </c>
      <c r="H1264" s="6" t="str">
        <f aca="false">IF(G1264&gt;=30,"Large",IF(G1264&lt;=15,"Small","Medium"))</f>
        <v>Small</v>
      </c>
      <c r="I1264" s="6" t="n">
        <f aca="false">VLOOKUP(G1264,$A$3:$B$12,1)</f>
        <v>11</v>
      </c>
      <c r="J1264" s="1" t="n">
        <v>1255.48</v>
      </c>
      <c r="K1264" s="6" t="n">
        <f aca="false">IF(I1264 &gt;31,0.01,0)</f>
        <v>0</v>
      </c>
      <c r="L1264" s="7" t="n">
        <f aca="false">J1264-(J1264*K1264)</f>
        <v>1255.48</v>
      </c>
      <c r="M1264" s="6" t="n">
        <f aca="false">IF(I1264&gt;31,J1264-O1264,J1264)</f>
        <v>1255.48</v>
      </c>
      <c r="N1264" s="1" t="s">
        <v>13</v>
      </c>
      <c r="O1264" s="1" t="n">
        <v>56.14</v>
      </c>
      <c r="P1264" s="1" t="n">
        <f aca="false">IF(N1264="Delivery Truck",J1264-O1264,J1264)</f>
        <v>1199.34</v>
      </c>
    </row>
    <row r="1265" customFormat="false" ht="13.8" hidden="false" customHeight="false" outlineLevel="0" collapsed="false">
      <c r="D1265" s="1" t="n">
        <v>18849</v>
      </c>
      <c r="E1265" s="5" t="n">
        <v>41126</v>
      </c>
      <c r="F1265" s="1" t="s">
        <v>34</v>
      </c>
      <c r="G1265" s="1" t="n">
        <v>43</v>
      </c>
      <c r="H1265" s="6" t="str">
        <f aca="false">IF(G1265&gt;=30,"Large",IF(G1265&lt;=15,"Small","Medium"))</f>
        <v>Large</v>
      </c>
      <c r="I1265" s="6" t="n">
        <f aca="false">VLOOKUP(G1265,$A$3:$B$12,1)</f>
        <v>41</v>
      </c>
      <c r="J1265" s="1" t="n">
        <v>471.87</v>
      </c>
      <c r="K1265" s="6" t="n">
        <f aca="false">IF(I1265 &gt;31,0.01,0)</f>
        <v>0.01</v>
      </c>
      <c r="L1265" s="7" t="n">
        <f aca="false">J1265-(J1265*K1265)</f>
        <v>467.1513</v>
      </c>
      <c r="M1265" s="6" t="n">
        <f aca="false">IF(I1265&gt;31,J1265-O1265,J1265)</f>
        <v>466.62</v>
      </c>
      <c r="N1265" s="1" t="s">
        <v>16</v>
      </c>
      <c r="O1265" s="1" t="n">
        <v>5.25</v>
      </c>
      <c r="P1265" s="1" t="n">
        <f aca="false">IF(N1265="Delivery Truck",J1265-O1265,J1265)</f>
        <v>471.87</v>
      </c>
    </row>
    <row r="1266" customFormat="false" ht="13.8" hidden="false" customHeight="false" outlineLevel="0" collapsed="false">
      <c r="D1266" s="1" t="n">
        <v>27299</v>
      </c>
      <c r="E1266" s="5" t="n">
        <v>41126</v>
      </c>
      <c r="F1266" s="1" t="s">
        <v>23</v>
      </c>
      <c r="G1266" s="1" t="n">
        <v>41</v>
      </c>
      <c r="H1266" s="6" t="str">
        <f aca="false">IF(G1266&gt;=30,"Large",IF(G1266&lt;=15,"Small","Medium"))</f>
        <v>Large</v>
      </c>
      <c r="I1266" s="6" t="n">
        <f aca="false">VLOOKUP(G1266,$A$3:$B$12,1)</f>
        <v>41</v>
      </c>
      <c r="J1266" s="1" t="n">
        <v>802.16</v>
      </c>
      <c r="K1266" s="6" t="n">
        <f aca="false">IF(I1266 &gt;31,0.01,0)</f>
        <v>0.01</v>
      </c>
      <c r="L1266" s="7" t="n">
        <f aca="false">J1266-(J1266*K1266)</f>
        <v>794.1384</v>
      </c>
      <c r="M1266" s="6" t="n">
        <f aca="false">IF(I1266&gt;31,J1266-O1266,J1266)</f>
        <v>787.29</v>
      </c>
      <c r="N1266" s="1" t="s">
        <v>16</v>
      </c>
      <c r="O1266" s="1" t="n">
        <v>14.87</v>
      </c>
      <c r="P1266" s="1" t="n">
        <f aca="false">IF(N1266="Delivery Truck",J1266-O1266,J1266)</f>
        <v>802.16</v>
      </c>
    </row>
    <row r="1267" customFormat="false" ht="13.8" hidden="false" customHeight="false" outlineLevel="0" collapsed="false">
      <c r="D1267" s="1" t="n">
        <v>18849</v>
      </c>
      <c r="E1267" s="5" t="n">
        <v>41126</v>
      </c>
      <c r="F1267" s="1" t="s">
        <v>34</v>
      </c>
      <c r="G1267" s="1" t="n">
        <v>6</v>
      </c>
      <c r="H1267" s="6" t="str">
        <f aca="false">IF(G1267&gt;=30,"Large",IF(G1267&lt;=15,"Small","Medium"))</f>
        <v>Small</v>
      </c>
      <c r="I1267" s="6" t="n">
        <f aca="false">VLOOKUP(G1267,$A$3:$B$12,1)</f>
        <v>6</v>
      </c>
      <c r="J1267" s="1" t="n">
        <v>751.71</v>
      </c>
      <c r="K1267" s="6" t="n">
        <f aca="false">IF(I1267 &gt;31,0.01,0)</f>
        <v>0</v>
      </c>
      <c r="L1267" s="7" t="n">
        <f aca="false">J1267-(J1267*K1267)</f>
        <v>751.71</v>
      </c>
      <c r="M1267" s="6" t="n">
        <f aca="false">IF(I1267&gt;31,J1267-O1267,J1267)</f>
        <v>751.71</v>
      </c>
      <c r="N1267" s="1" t="s">
        <v>16</v>
      </c>
      <c r="O1267" s="1" t="n">
        <v>0.99</v>
      </c>
      <c r="P1267" s="1" t="n">
        <f aca="false">IF(N1267="Delivery Truck",J1267-O1267,J1267)</f>
        <v>751.71</v>
      </c>
    </row>
    <row r="1268" customFormat="false" ht="13.8" hidden="false" customHeight="false" outlineLevel="0" collapsed="false">
      <c r="D1268" s="1" t="n">
        <v>30597</v>
      </c>
      <c r="E1268" s="5" t="n">
        <v>41126</v>
      </c>
      <c r="F1268" s="1" t="s">
        <v>34</v>
      </c>
      <c r="G1268" s="1" t="n">
        <v>42</v>
      </c>
      <c r="H1268" s="6" t="str">
        <f aca="false">IF(G1268&gt;=30,"Large",IF(G1268&lt;=15,"Small","Medium"))</f>
        <v>Large</v>
      </c>
      <c r="I1268" s="6" t="n">
        <f aca="false">VLOOKUP(G1268,$A$3:$B$12,1)</f>
        <v>41</v>
      </c>
      <c r="J1268" s="1" t="n">
        <v>639.84</v>
      </c>
      <c r="K1268" s="6" t="n">
        <f aca="false">IF(I1268 &gt;31,0.01,0)</f>
        <v>0.01</v>
      </c>
      <c r="L1268" s="7" t="n">
        <f aca="false">J1268-(J1268*K1268)</f>
        <v>633.4416</v>
      </c>
      <c r="M1268" s="6" t="n">
        <f aca="false">IF(I1268&gt;31,J1268-O1268,J1268)</f>
        <v>635.31</v>
      </c>
      <c r="N1268" s="1" t="s">
        <v>16</v>
      </c>
      <c r="O1268" s="1" t="n">
        <v>4.53</v>
      </c>
      <c r="P1268" s="1" t="n">
        <f aca="false">IF(N1268="Delivery Truck",J1268-O1268,J1268)</f>
        <v>639.84</v>
      </c>
    </row>
    <row r="1269" customFormat="false" ht="13.8" hidden="false" customHeight="false" outlineLevel="0" collapsed="false">
      <c r="D1269" s="1" t="n">
        <v>30597</v>
      </c>
      <c r="E1269" s="5" t="n">
        <v>41126</v>
      </c>
      <c r="F1269" s="1" t="s">
        <v>34</v>
      </c>
      <c r="G1269" s="1" t="n">
        <v>18</v>
      </c>
      <c r="H1269" s="6" t="str">
        <f aca="false">IF(G1269&gt;=30,"Large",IF(G1269&lt;=15,"Small","Medium"))</f>
        <v>Medium</v>
      </c>
      <c r="I1269" s="6" t="n">
        <f aca="false">VLOOKUP(G1269,$A$3:$B$12,1)</f>
        <v>16</v>
      </c>
      <c r="J1269" s="1" t="n">
        <v>93.02</v>
      </c>
      <c r="K1269" s="6" t="n">
        <f aca="false">IF(I1269 &gt;31,0.01,0)</f>
        <v>0</v>
      </c>
      <c r="L1269" s="7" t="n">
        <f aca="false">J1269-(J1269*K1269)</f>
        <v>93.02</v>
      </c>
      <c r="M1269" s="6" t="n">
        <f aca="false">IF(I1269&gt;31,J1269-O1269,J1269)</f>
        <v>93.02</v>
      </c>
      <c r="N1269" s="1" t="s">
        <v>16</v>
      </c>
      <c r="O1269" s="1" t="n">
        <v>2.03</v>
      </c>
      <c r="P1269" s="1" t="n">
        <f aca="false">IF(N1269="Delivery Truck",J1269-O1269,J1269)</f>
        <v>93.02</v>
      </c>
    </row>
    <row r="1270" customFormat="false" ht="13.8" hidden="false" customHeight="false" outlineLevel="0" collapsed="false">
      <c r="D1270" s="1" t="n">
        <v>59909</v>
      </c>
      <c r="E1270" s="5" t="n">
        <v>41126</v>
      </c>
      <c r="F1270" s="1" t="s">
        <v>15</v>
      </c>
      <c r="G1270" s="1" t="n">
        <v>46</v>
      </c>
      <c r="H1270" s="6" t="str">
        <f aca="false">IF(G1270&gt;=30,"Large",IF(G1270&lt;=15,"Small","Medium"))</f>
        <v>Large</v>
      </c>
      <c r="I1270" s="6" t="n">
        <f aca="false">VLOOKUP(G1270,$A$3:$B$12,1)</f>
        <v>46</v>
      </c>
      <c r="J1270" s="1" t="n">
        <v>411.56</v>
      </c>
      <c r="K1270" s="6" t="n">
        <f aca="false">IF(I1270 &gt;31,0.01,0)</f>
        <v>0.01</v>
      </c>
      <c r="L1270" s="7" t="n">
        <f aca="false">J1270-(J1270*K1270)</f>
        <v>407.4444</v>
      </c>
      <c r="M1270" s="6" t="n">
        <f aca="false">IF(I1270&gt;31,J1270-O1270,J1270)</f>
        <v>404.28</v>
      </c>
      <c r="N1270" s="1" t="s">
        <v>21</v>
      </c>
      <c r="O1270" s="1" t="n">
        <v>7.28</v>
      </c>
      <c r="P1270" s="1" t="n">
        <f aca="false">IF(N1270="Delivery Truck",J1270-O1270,J1270)</f>
        <v>411.56</v>
      </c>
    </row>
    <row r="1271" customFormat="false" ht="13.8" hidden="false" customHeight="false" outlineLevel="0" collapsed="false">
      <c r="D1271" s="1" t="n">
        <v>16423</v>
      </c>
      <c r="E1271" s="5" t="n">
        <v>41126</v>
      </c>
      <c r="F1271" s="1" t="s">
        <v>19</v>
      </c>
      <c r="G1271" s="1" t="n">
        <v>19</v>
      </c>
      <c r="H1271" s="6" t="str">
        <f aca="false">IF(G1271&gt;=30,"Large",IF(G1271&lt;=15,"Small","Medium"))</f>
        <v>Medium</v>
      </c>
      <c r="I1271" s="6" t="n">
        <f aca="false">VLOOKUP(G1271,$A$3:$B$12,1)</f>
        <v>16</v>
      </c>
      <c r="J1271" s="1" t="n">
        <v>128.21</v>
      </c>
      <c r="K1271" s="6" t="n">
        <f aca="false">IF(I1271 &gt;31,0.01,0)</f>
        <v>0</v>
      </c>
      <c r="L1271" s="7" t="n">
        <f aca="false">J1271-(J1271*K1271)</f>
        <v>128.21</v>
      </c>
      <c r="M1271" s="6" t="n">
        <f aca="false">IF(I1271&gt;31,J1271-O1271,J1271)</f>
        <v>128.21</v>
      </c>
      <c r="N1271" s="1" t="s">
        <v>16</v>
      </c>
      <c r="O1271" s="1" t="n">
        <v>6.57</v>
      </c>
      <c r="P1271" s="1" t="n">
        <f aca="false">IF(N1271="Delivery Truck",J1271-O1271,J1271)</f>
        <v>128.21</v>
      </c>
    </row>
    <row r="1272" customFormat="false" ht="13.8" hidden="false" customHeight="false" outlineLevel="0" collapsed="false">
      <c r="D1272" s="1" t="n">
        <v>18849</v>
      </c>
      <c r="E1272" s="5" t="n">
        <v>41126</v>
      </c>
      <c r="F1272" s="1" t="s">
        <v>34</v>
      </c>
      <c r="G1272" s="1" t="n">
        <v>39</v>
      </c>
      <c r="H1272" s="6" t="str">
        <f aca="false">IF(G1272&gt;=30,"Large",IF(G1272&lt;=15,"Small","Medium"))</f>
        <v>Large</v>
      </c>
      <c r="I1272" s="6" t="n">
        <f aca="false">VLOOKUP(G1272,$A$3:$B$12,1)</f>
        <v>36</v>
      </c>
      <c r="J1272" s="1" t="n">
        <v>539.6</v>
      </c>
      <c r="K1272" s="6" t="n">
        <f aca="false">IF(I1272 &gt;31,0.01,0)</f>
        <v>0.01</v>
      </c>
      <c r="L1272" s="7" t="n">
        <f aca="false">J1272-(J1272*K1272)</f>
        <v>534.204</v>
      </c>
      <c r="M1272" s="6" t="n">
        <f aca="false">IF(I1272&gt;31,J1272-O1272,J1272)</f>
        <v>530.82</v>
      </c>
      <c r="N1272" s="1" t="s">
        <v>16</v>
      </c>
      <c r="O1272" s="1" t="n">
        <v>8.78</v>
      </c>
      <c r="P1272" s="1" t="n">
        <f aca="false">IF(N1272="Delivery Truck",J1272-O1272,J1272)</f>
        <v>539.6</v>
      </c>
    </row>
    <row r="1273" customFormat="false" ht="13.8" hidden="false" customHeight="false" outlineLevel="0" collapsed="false">
      <c r="D1273" s="1" t="n">
        <v>11398</v>
      </c>
      <c r="E1273" s="5" t="n">
        <v>41127</v>
      </c>
      <c r="F1273" s="1" t="s">
        <v>34</v>
      </c>
      <c r="G1273" s="1" t="n">
        <v>26</v>
      </c>
      <c r="H1273" s="6" t="str">
        <f aca="false">IF(G1273&gt;=30,"Large",IF(G1273&lt;=15,"Small","Medium"))</f>
        <v>Medium</v>
      </c>
      <c r="I1273" s="6" t="n">
        <f aca="false">VLOOKUP(G1273,$A$3:$B$12,1)</f>
        <v>26</v>
      </c>
      <c r="J1273" s="1" t="n">
        <v>80.89</v>
      </c>
      <c r="K1273" s="6" t="n">
        <f aca="false">IF(I1273 &gt;31,0.01,0)</f>
        <v>0</v>
      </c>
      <c r="L1273" s="7" t="n">
        <f aca="false">J1273-(J1273*K1273)</f>
        <v>80.89</v>
      </c>
      <c r="M1273" s="6" t="n">
        <f aca="false">IF(I1273&gt;31,J1273-O1273,J1273)</f>
        <v>80.89</v>
      </c>
      <c r="N1273" s="1" t="s">
        <v>16</v>
      </c>
      <c r="O1273" s="1" t="n">
        <v>0.81</v>
      </c>
      <c r="P1273" s="1" t="n">
        <f aca="false">IF(N1273="Delivery Truck",J1273-O1273,J1273)</f>
        <v>80.89</v>
      </c>
    </row>
    <row r="1274" customFormat="false" ht="13.8" hidden="false" customHeight="false" outlineLevel="0" collapsed="false">
      <c r="D1274" s="1" t="n">
        <v>28454</v>
      </c>
      <c r="E1274" s="5" t="n">
        <v>41127</v>
      </c>
      <c r="F1274" s="1" t="s">
        <v>19</v>
      </c>
      <c r="G1274" s="1" t="n">
        <v>25</v>
      </c>
      <c r="H1274" s="6" t="str">
        <f aca="false">IF(G1274&gt;=30,"Large",IF(G1274&lt;=15,"Small","Medium"))</f>
        <v>Medium</v>
      </c>
      <c r="I1274" s="6" t="n">
        <f aca="false">VLOOKUP(G1274,$A$3:$B$12,1)</f>
        <v>21</v>
      </c>
      <c r="J1274" s="1" t="n">
        <v>157.4</v>
      </c>
      <c r="K1274" s="6" t="n">
        <f aca="false">IF(I1274 &gt;31,0.01,0)</f>
        <v>0</v>
      </c>
      <c r="L1274" s="7" t="n">
        <f aca="false">J1274-(J1274*K1274)</f>
        <v>157.4</v>
      </c>
      <c r="M1274" s="6" t="n">
        <f aca="false">IF(I1274&gt;31,J1274-O1274,J1274)</f>
        <v>157.4</v>
      </c>
      <c r="N1274" s="1" t="s">
        <v>16</v>
      </c>
      <c r="O1274" s="1" t="n">
        <v>6.74</v>
      </c>
      <c r="P1274" s="1" t="n">
        <f aca="false">IF(N1274="Delivery Truck",J1274-O1274,J1274)</f>
        <v>157.4</v>
      </c>
    </row>
    <row r="1275" customFormat="false" ht="13.8" hidden="false" customHeight="false" outlineLevel="0" collapsed="false">
      <c r="D1275" s="1" t="n">
        <v>11398</v>
      </c>
      <c r="E1275" s="5" t="n">
        <v>41127</v>
      </c>
      <c r="F1275" s="1" t="s">
        <v>34</v>
      </c>
      <c r="G1275" s="1" t="n">
        <v>16</v>
      </c>
      <c r="H1275" s="6" t="str">
        <f aca="false">IF(G1275&gt;=30,"Large",IF(G1275&lt;=15,"Small","Medium"))</f>
        <v>Medium</v>
      </c>
      <c r="I1275" s="6" t="n">
        <f aca="false">VLOOKUP(G1275,$A$3:$B$12,1)</f>
        <v>16</v>
      </c>
      <c r="J1275" s="1" t="n">
        <v>109.7</v>
      </c>
      <c r="K1275" s="6" t="n">
        <f aca="false">IF(I1275 &gt;31,0.01,0)</f>
        <v>0</v>
      </c>
      <c r="L1275" s="7" t="n">
        <f aca="false">J1275-(J1275*K1275)</f>
        <v>109.7</v>
      </c>
      <c r="M1275" s="6" t="n">
        <f aca="false">IF(I1275&gt;31,J1275-O1275,J1275)</f>
        <v>109.7</v>
      </c>
      <c r="N1275" s="1" t="s">
        <v>16</v>
      </c>
      <c r="O1275" s="1" t="n">
        <v>10.39</v>
      </c>
      <c r="P1275" s="1" t="n">
        <f aca="false">IF(N1275="Delivery Truck",J1275-O1275,J1275)</f>
        <v>109.7</v>
      </c>
    </row>
    <row r="1276" customFormat="false" ht="13.8" hidden="false" customHeight="false" outlineLevel="0" collapsed="false">
      <c r="D1276" s="1" t="n">
        <v>45670</v>
      </c>
      <c r="E1276" s="5" t="n">
        <v>41128</v>
      </c>
      <c r="F1276" s="1" t="s">
        <v>15</v>
      </c>
      <c r="G1276" s="1" t="n">
        <v>2</v>
      </c>
      <c r="H1276" s="6" t="str">
        <f aca="false">IF(G1276&gt;=30,"Large",IF(G1276&lt;=15,"Small","Medium"))</f>
        <v>Small</v>
      </c>
      <c r="I1276" s="6" t="n">
        <f aca="false">VLOOKUP(G1276,$A$3:$B$12,1)</f>
        <v>1</v>
      </c>
      <c r="J1276" s="1" t="n">
        <v>20.16</v>
      </c>
      <c r="K1276" s="6" t="n">
        <f aca="false">IF(I1276 &gt;31,0.01,0)</f>
        <v>0</v>
      </c>
      <c r="L1276" s="7" t="n">
        <f aca="false">J1276-(J1276*K1276)</f>
        <v>20.16</v>
      </c>
      <c r="M1276" s="6" t="n">
        <f aca="false">IF(I1276&gt;31,J1276-O1276,J1276)</f>
        <v>20.16</v>
      </c>
      <c r="N1276" s="1" t="s">
        <v>16</v>
      </c>
      <c r="O1276" s="1" t="n">
        <v>7.86</v>
      </c>
      <c r="P1276" s="1" t="n">
        <f aca="false">IF(N1276="Delivery Truck",J1276-O1276,J1276)</f>
        <v>20.16</v>
      </c>
    </row>
    <row r="1277" customFormat="false" ht="13.8" hidden="false" customHeight="false" outlineLevel="0" collapsed="false">
      <c r="D1277" s="1" t="n">
        <v>51365</v>
      </c>
      <c r="E1277" s="5" t="n">
        <v>41128</v>
      </c>
      <c r="F1277" s="1" t="s">
        <v>34</v>
      </c>
      <c r="G1277" s="1" t="n">
        <v>35</v>
      </c>
      <c r="H1277" s="6" t="str">
        <f aca="false">IF(G1277&gt;=30,"Large",IF(G1277&lt;=15,"Small","Medium"))</f>
        <v>Large</v>
      </c>
      <c r="I1277" s="6" t="n">
        <f aca="false">VLOOKUP(G1277,$A$3:$B$12,1)</f>
        <v>31</v>
      </c>
      <c r="J1277" s="1" t="n">
        <v>4051.8</v>
      </c>
      <c r="K1277" s="6" t="n">
        <f aca="false">IF(I1277 &gt;31,0.01,0)</f>
        <v>0</v>
      </c>
      <c r="L1277" s="7" t="n">
        <f aca="false">J1277-(J1277*K1277)</f>
        <v>4051.8</v>
      </c>
      <c r="M1277" s="6" t="n">
        <f aca="false">IF(I1277&gt;31,J1277-O1277,J1277)</f>
        <v>4051.8</v>
      </c>
      <c r="N1277" s="1" t="s">
        <v>13</v>
      </c>
      <c r="O1277" s="1" t="n">
        <v>51.94</v>
      </c>
      <c r="P1277" s="1" t="n">
        <f aca="false">IF(N1277="Delivery Truck",J1277-O1277,J1277)</f>
        <v>3999.86</v>
      </c>
    </row>
    <row r="1278" customFormat="false" ht="13.8" hidden="false" customHeight="false" outlineLevel="0" collapsed="false">
      <c r="D1278" s="1" t="n">
        <v>15296</v>
      </c>
      <c r="E1278" s="5" t="n">
        <v>41128</v>
      </c>
      <c r="F1278" s="1" t="s">
        <v>30</v>
      </c>
      <c r="G1278" s="1" t="n">
        <v>38</v>
      </c>
      <c r="H1278" s="6" t="str">
        <f aca="false">IF(G1278&gt;=30,"Large",IF(G1278&lt;=15,"Small","Medium"))</f>
        <v>Large</v>
      </c>
      <c r="I1278" s="6" t="n">
        <f aca="false">VLOOKUP(G1278,$A$3:$B$12,1)</f>
        <v>36</v>
      </c>
      <c r="J1278" s="1" t="n">
        <v>6216.6</v>
      </c>
      <c r="K1278" s="6" t="n">
        <f aca="false">IF(I1278 &gt;31,0.01,0)</f>
        <v>0.01</v>
      </c>
      <c r="L1278" s="7" t="n">
        <f aca="false">J1278-(J1278*K1278)</f>
        <v>6154.434</v>
      </c>
      <c r="M1278" s="6" t="n">
        <f aca="false">IF(I1278&gt;31,J1278-O1278,J1278)</f>
        <v>6196.61</v>
      </c>
      <c r="N1278" s="1" t="s">
        <v>16</v>
      </c>
      <c r="O1278" s="1" t="n">
        <v>19.99</v>
      </c>
      <c r="P1278" s="1" t="n">
        <f aca="false">IF(N1278="Delivery Truck",J1278-O1278,J1278)</f>
        <v>6216.6</v>
      </c>
    </row>
    <row r="1279" customFormat="false" ht="13.8" hidden="false" customHeight="false" outlineLevel="0" collapsed="false">
      <c r="D1279" s="1" t="n">
        <v>44323</v>
      </c>
      <c r="E1279" s="5" t="n">
        <v>41128</v>
      </c>
      <c r="F1279" s="1" t="s">
        <v>19</v>
      </c>
      <c r="G1279" s="1" t="n">
        <v>27</v>
      </c>
      <c r="H1279" s="6" t="str">
        <f aca="false">IF(G1279&gt;=30,"Large",IF(G1279&lt;=15,"Small","Medium"))</f>
        <v>Medium</v>
      </c>
      <c r="I1279" s="6" t="n">
        <f aca="false">VLOOKUP(G1279,$A$3:$B$12,1)</f>
        <v>26</v>
      </c>
      <c r="J1279" s="1" t="n">
        <v>21320.58</v>
      </c>
      <c r="K1279" s="6" t="n">
        <f aca="false">IF(I1279 &gt;31,0.01,0)</f>
        <v>0</v>
      </c>
      <c r="L1279" s="7" t="n">
        <f aca="false">J1279-(J1279*K1279)</f>
        <v>21320.58</v>
      </c>
      <c r="M1279" s="6" t="n">
        <f aca="false">IF(I1279&gt;31,J1279-O1279,J1279)</f>
        <v>21320.58</v>
      </c>
      <c r="N1279" s="1" t="s">
        <v>13</v>
      </c>
      <c r="O1279" s="1" t="n">
        <v>16.06</v>
      </c>
      <c r="P1279" s="1" t="n">
        <f aca="false">IF(N1279="Delivery Truck",J1279-O1279,J1279)</f>
        <v>21304.52</v>
      </c>
    </row>
    <row r="1280" customFormat="false" ht="13.8" hidden="false" customHeight="false" outlineLevel="0" collapsed="false">
      <c r="D1280" s="1" t="n">
        <v>51365</v>
      </c>
      <c r="E1280" s="5" t="n">
        <v>41128</v>
      </c>
      <c r="F1280" s="1" t="s">
        <v>34</v>
      </c>
      <c r="G1280" s="1" t="n">
        <v>35</v>
      </c>
      <c r="H1280" s="6" t="str">
        <f aca="false">IF(G1280&gt;=30,"Large",IF(G1280&lt;=15,"Small","Medium"))</f>
        <v>Large</v>
      </c>
      <c r="I1280" s="6" t="n">
        <f aca="false">VLOOKUP(G1280,$A$3:$B$12,1)</f>
        <v>31</v>
      </c>
      <c r="J1280" s="1" t="n">
        <v>195.23</v>
      </c>
      <c r="K1280" s="6" t="n">
        <f aca="false">IF(I1280 &gt;31,0.01,0)</f>
        <v>0</v>
      </c>
      <c r="L1280" s="7" t="n">
        <f aca="false">J1280-(J1280*K1280)</f>
        <v>195.23</v>
      </c>
      <c r="M1280" s="6" t="n">
        <f aca="false">IF(I1280&gt;31,J1280-O1280,J1280)</f>
        <v>195.23</v>
      </c>
      <c r="N1280" s="1" t="s">
        <v>16</v>
      </c>
      <c r="O1280" s="1" t="n">
        <v>5.57</v>
      </c>
      <c r="P1280" s="1" t="n">
        <f aca="false">IF(N1280="Delivery Truck",J1280-O1280,J1280)</f>
        <v>195.23</v>
      </c>
    </row>
    <row r="1281" customFormat="false" ht="13.8" hidden="false" customHeight="false" outlineLevel="0" collapsed="false">
      <c r="D1281" s="1" t="n">
        <v>25861</v>
      </c>
      <c r="E1281" s="5" t="n">
        <v>41128</v>
      </c>
      <c r="F1281" s="1" t="s">
        <v>34</v>
      </c>
      <c r="G1281" s="1" t="n">
        <v>44</v>
      </c>
      <c r="H1281" s="6" t="str">
        <f aca="false">IF(G1281&gt;=30,"Large",IF(G1281&lt;=15,"Small","Medium"))</f>
        <v>Large</v>
      </c>
      <c r="I1281" s="6" t="n">
        <f aca="false">VLOOKUP(G1281,$A$3:$B$12,1)</f>
        <v>41</v>
      </c>
      <c r="J1281" s="1" t="n">
        <v>23775.56</v>
      </c>
      <c r="K1281" s="6" t="n">
        <f aca="false">IF(I1281 &gt;31,0.01,0)</f>
        <v>0.01</v>
      </c>
      <c r="L1281" s="7" t="n">
        <f aca="false">J1281-(J1281*K1281)</f>
        <v>23537.8044</v>
      </c>
      <c r="M1281" s="6" t="n">
        <f aca="false">IF(I1281&gt;31,J1281-O1281,J1281)</f>
        <v>23760.86</v>
      </c>
      <c r="N1281" s="1" t="s">
        <v>13</v>
      </c>
      <c r="O1281" s="1" t="n">
        <v>14.7</v>
      </c>
      <c r="P1281" s="1" t="n">
        <f aca="false">IF(N1281="Delivery Truck",J1281-O1281,J1281)</f>
        <v>23760.86</v>
      </c>
    </row>
    <row r="1282" customFormat="false" ht="13.8" hidden="false" customHeight="false" outlineLevel="0" collapsed="false">
      <c r="D1282" s="1" t="n">
        <v>32327</v>
      </c>
      <c r="E1282" s="5" t="n">
        <v>41128</v>
      </c>
      <c r="F1282" s="1" t="s">
        <v>15</v>
      </c>
      <c r="G1282" s="1" t="n">
        <v>45</v>
      </c>
      <c r="H1282" s="6" t="str">
        <f aca="false">IF(G1282&gt;=30,"Large",IF(G1282&lt;=15,"Small","Medium"))</f>
        <v>Large</v>
      </c>
      <c r="I1282" s="6" t="n">
        <f aca="false">VLOOKUP(G1282,$A$3:$B$12,1)</f>
        <v>41</v>
      </c>
      <c r="J1282" s="1" t="n">
        <v>20333.816</v>
      </c>
      <c r="K1282" s="6" t="n">
        <f aca="false">IF(I1282 &gt;31,0.01,0)</f>
        <v>0.01</v>
      </c>
      <c r="L1282" s="7" t="n">
        <f aca="false">J1282-(J1282*K1282)</f>
        <v>20130.47784</v>
      </c>
      <c r="M1282" s="6" t="n">
        <f aca="false">IF(I1282&gt;31,J1282-O1282,J1282)</f>
        <v>20186.696</v>
      </c>
      <c r="N1282" s="1" t="s">
        <v>13</v>
      </c>
      <c r="O1282" s="1" t="n">
        <v>147.12</v>
      </c>
      <c r="P1282" s="1" t="n">
        <f aca="false">IF(N1282="Delivery Truck",J1282-O1282,J1282)</f>
        <v>20186.696</v>
      </c>
    </row>
    <row r="1283" customFormat="false" ht="13.8" hidden="false" customHeight="false" outlineLevel="0" collapsed="false">
      <c r="D1283" s="1" t="n">
        <v>13543</v>
      </c>
      <c r="E1283" s="5" t="n">
        <v>41129</v>
      </c>
      <c r="F1283" s="1" t="s">
        <v>19</v>
      </c>
      <c r="G1283" s="1" t="n">
        <v>2</v>
      </c>
      <c r="H1283" s="6" t="str">
        <f aca="false">IF(G1283&gt;=30,"Large",IF(G1283&lt;=15,"Small","Medium"))</f>
        <v>Small</v>
      </c>
      <c r="I1283" s="6" t="n">
        <f aca="false">VLOOKUP(G1283,$A$3:$B$12,1)</f>
        <v>1</v>
      </c>
      <c r="J1283" s="1" t="n">
        <v>27.83</v>
      </c>
      <c r="K1283" s="6" t="n">
        <f aca="false">IF(I1283 &gt;31,0.01,0)</f>
        <v>0</v>
      </c>
      <c r="L1283" s="7" t="n">
        <f aca="false">J1283-(J1283*K1283)</f>
        <v>27.83</v>
      </c>
      <c r="M1283" s="6" t="n">
        <f aca="false">IF(I1283&gt;31,J1283-O1283,J1283)</f>
        <v>27.83</v>
      </c>
      <c r="N1283" s="1" t="s">
        <v>16</v>
      </c>
      <c r="O1283" s="1" t="n">
        <v>9.45</v>
      </c>
      <c r="P1283" s="1" t="n">
        <f aca="false">IF(N1283="Delivery Truck",J1283-O1283,J1283)</f>
        <v>27.83</v>
      </c>
    </row>
    <row r="1284" customFormat="false" ht="13.8" hidden="false" customHeight="false" outlineLevel="0" collapsed="false">
      <c r="D1284" s="1" t="n">
        <v>42400</v>
      </c>
      <c r="E1284" s="5" t="n">
        <v>41130</v>
      </c>
      <c r="F1284" s="1" t="s">
        <v>15</v>
      </c>
      <c r="G1284" s="1" t="n">
        <v>44</v>
      </c>
      <c r="H1284" s="6" t="str">
        <f aca="false">IF(G1284&gt;=30,"Large",IF(G1284&lt;=15,"Small","Medium"))</f>
        <v>Large</v>
      </c>
      <c r="I1284" s="6" t="n">
        <f aca="false">VLOOKUP(G1284,$A$3:$B$12,1)</f>
        <v>41</v>
      </c>
      <c r="J1284" s="1" t="n">
        <v>865.27</v>
      </c>
      <c r="K1284" s="6" t="n">
        <f aca="false">IF(I1284 &gt;31,0.01,0)</f>
        <v>0.01</v>
      </c>
      <c r="L1284" s="7" t="n">
        <f aca="false">J1284-(J1284*K1284)</f>
        <v>856.6173</v>
      </c>
      <c r="M1284" s="6" t="n">
        <f aca="false">IF(I1284&gt;31,J1284-O1284,J1284)</f>
        <v>861.27</v>
      </c>
      <c r="N1284" s="1" t="s">
        <v>16</v>
      </c>
      <c r="O1284" s="1" t="n">
        <v>4</v>
      </c>
      <c r="P1284" s="1" t="n">
        <f aca="false">IF(N1284="Delivery Truck",J1284-O1284,J1284)</f>
        <v>865.27</v>
      </c>
    </row>
    <row r="1285" customFormat="false" ht="13.8" hidden="false" customHeight="false" outlineLevel="0" collapsed="false">
      <c r="D1285" s="1" t="n">
        <v>48774</v>
      </c>
      <c r="E1285" s="5" t="n">
        <v>41130</v>
      </c>
      <c r="F1285" s="1" t="s">
        <v>34</v>
      </c>
      <c r="G1285" s="1" t="n">
        <v>31</v>
      </c>
      <c r="H1285" s="6" t="str">
        <f aca="false">IF(G1285&gt;=30,"Large",IF(G1285&lt;=15,"Small","Medium"))</f>
        <v>Large</v>
      </c>
      <c r="I1285" s="6" t="n">
        <f aca="false">VLOOKUP(G1285,$A$3:$B$12,1)</f>
        <v>31</v>
      </c>
      <c r="J1285" s="1" t="n">
        <v>7323.78</v>
      </c>
      <c r="K1285" s="6" t="n">
        <f aca="false">IF(I1285 &gt;31,0.01,0)</f>
        <v>0</v>
      </c>
      <c r="L1285" s="7" t="n">
        <f aca="false">J1285-(J1285*K1285)</f>
        <v>7323.78</v>
      </c>
      <c r="M1285" s="6" t="n">
        <f aca="false">IF(I1285&gt;31,J1285-O1285,J1285)</f>
        <v>7323.78</v>
      </c>
      <c r="N1285" s="1" t="s">
        <v>13</v>
      </c>
      <c r="O1285" s="1" t="n">
        <v>62.94</v>
      </c>
      <c r="P1285" s="1" t="n">
        <f aca="false">IF(N1285="Delivery Truck",J1285-O1285,J1285)</f>
        <v>7260.84</v>
      </c>
    </row>
    <row r="1286" customFormat="false" ht="13.8" hidden="false" customHeight="false" outlineLevel="0" collapsed="false">
      <c r="D1286" s="1" t="n">
        <v>49442</v>
      </c>
      <c r="E1286" s="5" t="n">
        <v>41130</v>
      </c>
      <c r="F1286" s="1" t="s">
        <v>34</v>
      </c>
      <c r="G1286" s="1" t="n">
        <v>11</v>
      </c>
      <c r="H1286" s="6" t="str">
        <f aca="false">IF(G1286&gt;=30,"Large",IF(G1286&lt;=15,"Small","Medium"))</f>
        <v>Small</v>
      </c>
      <c r="I1286" s="6" t="n">
        <f aca="false">VLOOKUP(G1286,$A$3:$B$12,1)</f>
        <v>11</v>
      </c>
      <c r="J1286" s="1" t="n">
        <v>131.12</v>
      </c>
      <c r="K1286" s="6" t="n">
        <f aca="false">IF(I1286 &gt;31,0.01,0)</f>
        <v>0</v>
      </c>
      <c r="L1286" s="7" t="n">
        <f aca="false">J1286-(J1286*K1286)</f>
        <v>131.12</v>
      </c>
      <c r="M1286" s="6" t="n">
        <f aca="false">IF(I1286&gt;31,J1286-O1286,J1286)</f>
        <v>131.12</v>
      </c>
      <c r="N1286" s="1" t="s">
        <v>16</v>
      </c>
      <c r="O1286" s="1" t="n">
        <v>7.19</v>
      </c>
      <c r="P1286" s="1" t="n">
        <f aca="false">IF(N1286="Delivery Truck",J1286-O1286,J1286)</f>
        <v>131.12</v>
      </c>
    </row>
    <row r="1287" customFormat="false" ht="13.8" hidden="false" customHeight="false" outlineLevel="0" collapsed="false">
      <c r="D1287" s="1" t="n">
        <v>42436</v>
      </c>
      <c r="E1287" s="5" t="n">
        <v>41130</v>
      </c>
      <c r="F1287" s="1" t="s">
        <v>23</v>
      </c>
      <c r="G1287" s="1" t="n">
        <v>30</v>
      </c>
      <c r="H1287" s="6" t="str">
        <f aca="false">IF(G1287&gt;=30,"Large",IF(G1287&lt;=15,"Small","Medium"))</f>
        <v>Large</v>
      </c>
      <c r="I1287" s="6" t="n">
        <f aca="false">VLOOKUP(G1287,$A$3:$B$12,1)</f>
        <v>26</v>
      </c>
      <c r="J1287" s="1" t="n">
        <v>10994.74</v>
      </c>
      <c r="K1287" s="6" t="n">
        <f aca="false">IF(I1287 &gt;31,0.01,0)</f>
        <v>0</v>
      </c>
      <c r="L1287" s="7" t="n">
        <f aca="false">J1287-(J1287*K1287)</f>
        <v>10994.74</v>
      </c>
      <c r="M1287" s="6" t="n">
        <f aca="false">IF(I1287&gt;31,J1287-O1287,J1287)</f>
        <v>10994.74</v>
      </c>
      <c r="N1287" s="1" t="s">
        <v>13</v>
      </c>
      <c r="O1287" s="1" t="n">
        <v>48.26</v>
      </c>
      <c r="P1287" s="1" t="n">
        <f aca="false">IF(N1287="Delivery Truck",J1287-O1287,J1287)</f>
        <v>10946.48</v>
      </c>
    </row>
    <row r="1288" customFormat="false" ht="13.8" hidden="false" customHeight="false" outlineLevel="0" collapsed="false">
      <c r="D1288" s="1" t="n">
        <v>9347</v>
      </c>
      <c r="E1288" s="5" t="n">
        <v>41130</v>
      </c>
      <c r="F1288" s="1" t="s">
        <v>15</v>
      </c>
      <c r="G1288" s="1" t="n">
        <v>31</v>
      </c>
      <c r="H1288" s="6" t="str">
        <f aca="false">IF(G1288&gt;=30,"Large",IF(G1288&lt;=15,"Small","Medium"))</f>
        <v>Large</v>
      </c>
      <c r="I1288" s="6" t="n">
        <f aca="false">VLOOKUP(G1288,$A$3:$B$12,1)</f>
        <v>31</v>
      </c>
      <c r="J1288" s="1" t="n">
        <v>131.2</v>
      </c>
      <c r="K1288" s="6" t="n">
        <f aca="false">IF(I1288 &gt;31,0.01,0)</f>
        <v>0</v>
      </c>
      <c r="L1288" s="7" t="n">
        <f aca="false">J1288-(J1288*K1288)</f>
        <v>131.2</v>
      </c>
      <c r="M1288" s="6" t="n">
        <f aca="false">IF(I1288&gt;31,J1288-O1288,J1288)</f>
        <v>131.2</v>
      </c>
      <c r="N1288" s="1" t="s">
        <v>16</v>
      </c>
      <c r="O1288" s="1" t="n">
        <v>5.13</v>
      </c>
      <c r="P1288" s="1" t="n">
        <f aca="false">IF(N1288="Delivery Truck",J1288-O1288,J1288)</f>
        <v>131.2</v>
      </c>
    </row>
    <row r="1289" customFormat="false" ht="13.8" hidden="false" customHeight="false" outlineLevel="0" collapsed="false">
      <c r="D1289" s="1" t="n">
        <v>42400</v>
      </c>
      <c r="E1289" s="5" t="n">
        <v>41130</v>
      </c>
      <c r="F1289" s="1" t="s">
        <v>15</v>
      </c>
      <c r="G1289" s="1" t="n">
        <v>41</v>
      </c>
      <c r="H1289" s="6" t="str">
        <f aca="false">IF(G1289&gt;=30,"Large",IF(G1289&lt;=15,"Small","Medium"))</f>
        <v>Large</v>
      </c>
      <c r="I1289" s="6" t="n">
        <f aca="false">VLOOKUP(G1289,$A$3:$B$12,1)</f>
        <v>41</v>
      </c>
      <c r="J1289" s="1" t="n">
        <v>429.28</v>
      </c>
      <c r="K1289" s="6" t="n">
        <f aca="false">IF(I1289 &gt;31,0.01,0)</f>
        <v>0.01</v>
      </c>
      <c r="L1289" s="7" t="n">
        <f aca="false">J1289-(J1289*K1289)</f>
        <v>424.9872</v>
      </c>
      <c r="M1289" s="6" t="n">
        <f aca="false">IF(I1289&gt;31,J1289-O1289,J1289)</f>
        <v>422.78</v>
      </c>
      <c r="N1289" s="1" t="s">
        <v>16</v>
      </c>
      <c r="O1289" s="1" t="n">
        <v>6.5</v>
      </c>
      <c r="P1289" s="1" t="n">
        <f aca="false">IF(N1289="Delivery Truck",J1289-O1289,J1289)</f>
        <v>429.28</v>
      </c>
    </row>
    <row r="1290" customFormat="false" ht="13.8" hidden="false" customHeight="false" outlineLevel="0" collapsed="false">
      <c r="D1290" s="1" t="n">
        <v>45440</v>
      </c>
      <c r="E1290" s="5" t="n">
        <v>41130</v>
      </c>
      <c r="F1290" s="1" t="s">
        <v>23</v>
      </c>
      <c r="G1290" s="1" t="n">
        <v>5</v>
      </c>
      <c r="H1290" s="6" t="str">
        <f aca="false">IF(G1290&gt;=30,"Large",IF(G1290&lt;=15,"Small","Medium"))</f>
        <v>Small</v>
      </c>
      <c r="I1290" s="6" t="n">
        <f aca="false">VLOOKUP(G1290,$A$3:$B$12,1)</f>
        <v>1</v>
      </c>
      <c r="J1290" s="1" t="n">
        <v>748.29</v>
      </c>
      <c r="K1290" s="6" t="n">
        <f aca="false">IF(I1290 &gt;31,0.01,0)</f>
        <v>0</v>
      </c>
      <c r="L1290" s="7" t="n">
        <f aca="false">J1290-(J1290*K1290)</f>
        <v>748.29</v>
      </c>
      <c r="M1290" s="6" t="n">
        <f aca="false">IF(I1290&gt;31,J1290-O1290,J1290)</f>
        <v>748.29</v>
      </c>
      <c r="N1290" s="1" t="s">
        <v>13</v>
      </c>
      <c r="O1290" s="1" t="n">
        <v>28.63</v>
      </c>
      <c r="P1290" s="1" t="n">
        <f aca="false">IF(N1290="Delivery Truck",J1290-O1290,J1290)</f>
        <v>719.66</v>
      </c>
    </row>
    <row r="1291" customFormat="false" ht="13.8" hidden="false" customHeight="false" outlineLevel="0" collapsed="false">
      <c r="D1291" s="1" t="n">
        <v>54630</v>
      </c>
      <c r="E1291" s="5" t="n">
        <v>41131</v>
      </c>
      <c r="F1291" s="1" t="s">
        <v>15</v>
      </c>
      <c r="G1291" s="1" t="n">
        <v>11</v>
      </c>
      <c r="H1291" s="6" t="str">
        <f aca="false">IF(G1291&gt;=30,"Large",IF(G1291&lt;=15,"Small","Medium"))</f>
        <v>Small</v>
      </c>
      <c r="I1291" s="6" t="n">
        <f aca="false">VLOOKUP(G1291,$A$3:$B$12,1)</f>
        <v>11</v>
      </c>
      <c r="J1291" s="1" t="n">
        <v>73.22</v>
      </c>
      <c r="K1291" s="6" t="n">
        <f aca="false">IF(I1291 &gt;31,0.01,0)</f>
        <v>0</v>
      </c>
      <c r="L1291" s="7" t="n">
        <f aca="false">J1291-(J1291*K1291)</f>
        <v>73.22</v>
      </c>
      <c r="M1291" s="6" t="n">
        <f aca="false">IF(I1291&gt;31,J1291-O1291,J1291)</f>
        <v>73.22</v>
      </c>
      <c r="N1291" s="1" t="s">
        <v>16</v>
      </c>
      <c r="O1291" s="1" t="n">
        <v>6.22</v>
      </c>
      <c r="P1291" s="1" t="n">
        <f aca="false">IF(N1291="Delivery Truck",J1291-O1291,J1291)</f>
        <v>73.22</v>
      </c>
    </row>
    <row r="1292" customFormat="false" ht="13.8" hidden="false" customHeight="false" outlineLevel="0" collapsed="false">
      <c r="D1292" s="1" t="n">
        <v>23748</v>
      </c>
      <c r="E1292" s="5" t="n">
        <v>41131</v>
      </c>
      <c r="F1292" s="1" t="s">
        <v>34</v>
      </c>
      <c r="G1292" s="1" t="n">
        <v>26</v>
      </c>
      <c r="H1292" s="6" t="str">
        <f aca="false">IF(G1292&gt;=30,"Large",IF(G1292&lt;=15,"Small","Medium"))</f>
        <v>Medium</v>
      </c>
      <c r="I1292" s="6" t="n">
        <f aca="false">VLOOKUP(G1292,$A$3:$B$12,1)</f>
        <v>26</v>
      </c>
      <c r="J1292" s="1" t="n">
        <v>6163.52</v>
      </c>
      <c r="K1292" s="6" t="n">
        <f aca="false">IF(I1292 &gt;31,0.01,0)</f>
        <v>0</v>
      </c>
      <c r="L1292" s="7" t="n">
        <f aca="false">J1292-(J1292*K1292)</f>
        <v>6163.52</v>
      </c>
      <c r="M1292" s="6" t="n">
        <f aca="false">IF(I1292&gt;31,J1292-O1292,J1292)</f>
        <v>6163.52</v>
      </c>
      <c r="N1292" s="1" t="s">
        <v>13</v>
      </c>
      <c r="O1292" s="1" t="n">
        <v>28.66</v>
      </c>
      <c r="P1292" s="1" t="n">
        <f aca="false">IF(N1292="Delivery Truck",J1292-O1292,J1292)</f>
        <v>6134.86</v>
      </c>
    </row>
    <row r="1293" customFormat="false" ht="13.8" hidden="false" customHeight="false" outlineLevel="0" collapsed="false">
      <c r="D1293" s="1" t="n">
        <v>28738</v>
      </c>
      <c r="E1293" s="5" t="n">
        <v>41131</v>
      </c>
      <c r="F1293" s="1" t="s">
        <v>19</v>
      </c>
      <c r="G1293" s="1" t="n">
        <v>2</v>
      </c>
      <c r="H1293" s="6" t="str">
        <f aca="false">IF(G1293&gt;=30,"Large",IF(G1293&lt;=15,"Small","Medium"))</f>
        <v>Small</v>
      </c>
      <c r="I1293" s="6" t="n">
        <f aca="false">VLOOKUP(G1293,$A$3:$B$12,1)</f>
        <v>1</v>
      </c>
      <c r="J1293" s="1" t="n">
        <v>23.54</v>
      </c>
      <c r="K1293" s="6" t="n">
        <f aca="false">IF(I1293 &gt;31,0.01,0)</f>
        <v>0</v>
      </c>
      <c r="L1293" s="7" t="n">
        <f aca="false">J1293-(J1293*K1293)</f>
        <v>23.54</v>
      </c>
      <c r="M1293" s="6" t="n">
        <f aca="false">IF(I1293&gt;31,J1293-O1293,J1293)</f>
        <v>23.54</v>
      </c>
      <c r="N1293" s="1" t="s">
        <v>16</v>
      </c>
      <c r="O1293" s="1" t="n">
        <v>6.19</v>
      </c>
      <c r="P1293" s="1" t="n">
        <f aca="false">IF(N1293="Delivery Truck",J1293-O1293,J1293)</f>
        <v>23.54</v>
      </c>
    </row>
    <row r="1294" customFormat="false" ht="13.8" hidden="false" customHeight="false" outlineLevel="0" collapsed="false">
      <c r="D1294" s="1" t="n">
        <v>35299</v>
      </c>
      <c r="E1294" s="5" t="n">
        <v>41131</v>
      </c>
      <c r="F1294" s="1" t="s">
        <v>30</v>
      </c>
      <c r="G1294" s="1" t="n">
        <v>41</v>
      </c>
      <c r="H1294" s="6" t="str">
        <f aca="false">IF(G1294&gt;=30,"Large",IF(G1294&lt;=15,"Small","Medium"))</f>
        <v>Large</v>
      </c>
      <c r="I1294" s="6" t="n">
        <f aca="false">VLOOKUP(G1294,$A$3:$B$12,1)</f>
        <v>41</v>
      </c>
      <c r="J1294" s="1" t="n">
        <v>4359</v>
      </c>
      <c r="K1294" s="6" t="n">
        <f aca="false">IF(I1294 &gt;31,0.01,0)</f>
        <v>0.01</v>
      </c>
      <c r="L1294" s="7" t="n">
        <f aca="false">J1294-(J1294*K1294)</f>
        <v>4315.41</v>
      </c>
      <c r="M1294" s="6" t="n">
        <f aca="false">IF(I1294&gt;31,J1294-O1294,J1294)</f>
        <v>4339.01</v>
      </c>
      <c r="N1294" s="1" t="s">
        <v>16</v>
      </c>
      <c r="O1294" s="1" t="n">
        <v>19.99</v>
      </c>
      <c r="P1294" s="1" t="n">
        <f aca="false">IF(N1294="Delivery Truck",J1294-O1294,J1294)</f>
        <v>4359</v>
      </c>
    </row>
    <row r="1295" customFormat="false" ht="13.8" hidden="false" customHeight="false" outlineLevel="0" collapsed="false">
      <c r="D1295" s="1" t="n">
        <v>8293</v>
      </c>
      <c r="E1295" s="5" t="n">
        <v>41131</v>
      </c>
      <c r="F1295" s="1" t="s">
        <v>15</v>
      </c>
      <c r="G1295" s="1" t="n">
        <v>22</v>
      </c>
      <c r="H1295" s="6" t="str">
        <f aca="false">IF(G1295&gt;=30,"Large",IF(G1295&lt;=15,"Small","Medium"))</f>
        <v>Medium</v>
      </c>
      <c r="I1295" s="6" t="n">
        <f aca="false">VLOOKUP(G1295,$A$3:$B$12,1)</f>
        <v>21</v>
      </c>
      <c r="J1295" s="1" t="n">
        <v>75.03</v>
      </c>
      <c r="K1295" s="6" t="n">
        <f aca="false">IF(I1295 &gt;31,0.01,0)</f>
        <v>0</v>
      </c>
      <c r="L1295" s="7" t="n">
        <f aca="false">J1295-(J1295*K1295)</f>
        <v>75.03</v>
      </c>
      <c r="M1295" s="6" t="n">
        <f aca="false">IF(I1295&gt;31,J1295-O1295,J1295)</f>
        <v>75.03</v>
      </c>
      <c r="N1295" s="1" t="s">
        <v>16</v>
      </c>
      <c r="O1295" s="1" t="n">
        <v>1.92</v>
      </c>
      <c r="P1295" s="1" t="n">
        <f aca="false">IF(N1295="Delivery Truck",J1295-O1295,J1295)</f>
        <v>75.03</v>
      </c>
    </row>
    <row r="1296" customFormat="false" ht="13.8" hidden="false" customHeight="false" outlineLevel="0" collapsed="false">
      <c r="D1296" s="1" t="n">
        <v>8801</v>
      </c>
      <c r="E1296" s="5" t="n">
        <v>41131</v>
      </c>
      <c r="F1296" s="1" t="s">
        <v>15</v>
      </c>
      <c r="G1296" s="1" t="n">
        <v>25</v>
      </c>
      <c r="H1296" s="6" t="str">
        <f aca="false">IF(G1296&gt;=30,"Large",IF(G1296&lt;=15,"Small","Medium"))</f>
        <v>Medium</v>
      </c>
      <c r="I1296" s="6" t="n">
        <f aca="false">VLOOKUP(G1296,$A$3:$B$12,1)</f>
        <v>21</v>
      </c>
      <c r="J1296" s="1" t="n">
        <v>2529.396</v>
      </c>
      <c r="K1296" s="6" t="n">
        <f aca="false">IF(I1296 &gt;31,0.01,0)</f>
        <v>0</v>
      </c>
      <c r="L1296" s="7" t="n">
        <f aca="false">J1296-(J1296*K1296)</f>
        <v>2529.396</v>
      </c>
      <c r="M1296" s="6" t="n">
        <f aca="false">IF(I1296&gt;31,J1296-O1296,J1296)</f>
        <v>2529.396</v>
      </c>
      <c r="N1296" s="1" t="s">
        <v>21</v>
      </c>
      <c r="O1296" s="1" t="n">
        <v>3</v>
      </c>
      <c r="P1296" s="1" t="n">
        <f aca="false">IF(N1296="Delivery Truck",J1296-O1296,J1296)</f>
        <v>2529.396</v>
      </c>
    </row>
    <row r="1297" customFormat="false" ht="13.8" hidden="false" customHeight="false" outlineLevel="0" collapsed="false">
      <c r="D1297" s="1" t="n">
        <v>38656</v>
      </c>
      <c r="E1297" s="5" t="n">
        <v>41131</v>
      </c>
      <c r="F1297" s="1" t="s">
        <v>15</v>
      </c>
      <c r="G1297" s="1" t="n">
        <v>41</v>
      </c>
      <c r="H1297" s="6" t="str">
        <f aca="false">IF(G1297&gt;=30,"Large",IF(G1297&lt;=15,"Small","Medium"))</f>
        <v>Large</v>
      </c>
      <c r="I1297" s="6" t="n">
        <f aca="false">VLOOKUP(G1297,$A$3:$B$12,1)</f>
        <v>41</v>
      </c>
      <c r="J1297" s="1" t="n">
        <v>162.51</v>
      </c>
      <c r="K1297" s="6" t="n">
        <f aca="false">IF(I1297 &gt;31,0.01,0)</f>
        <v>0.01</v>
      </c>
      <c r="L1297" s="7" t="n">
        <f aca="false">J1297-(J1297*K1297)</f>
        <v>160.8849</v>
      </c>
      <c r="M1297" s="6" t="n">
        <f aca="false">IF(I1297&gt;31,J1297-O1297,J1297)</f>
        <v>157.17</v>
      </c>
      <c r="N1297" s="1" t="s">
        <v>16</v>
      </c>
      <c r="O1297" s="1" t="n">
        <v>5.34</v>
      </c>
      <c r="P1297" s="1" t="n">
        <f aca="false">IF(N1297="Delivery Truck",J1297-O1297,J1297)</f>
        <v>162.51</v>
      </c>
    </row>
    <row r="1298" customFormat="false" ht="13.8" hidden="false" customHeight="false" outlineLevel="0" collapsed="false">
      <c r="D1298" s="1" t="n">
        <v>38656</v>
      </c>
      <c r="E1298" s="5" t="n">
        <v>41131</v>
      </c>
      <c r="F1298" s="1" t="s">
        <v>15</v>
      </c>
      <c r="G1298" s="1" t="n">
        <v>3</v>
      </c>
      <c r="H1298" s="6" t="str">
        <f aca="false">IF(G1298&gt;=30,"Large",IF(G1298&lt;=15,"Small","Medium"))</f>
        <v>Small</v>
      </c>
      <c r="I1298" s="6" t="n">
        <f aca="false">VLOOKUP(G1298,$A$3:$B$12,1)</f>
        <v>1</v>
      </c>
      <c r="J1298" s="1" t="n">
        <v>561.43</v>
      </c>
      <c r="K1298" s="6" t="n">
        <f aca="false">IF(I1298 &gt;31,0.01,0)</f>
        <v>0</v>
      </c>
      <c r="L1298" s="7" t="n">
        <f aca="false">J1298-(J1298*K1298)</f>
        <v>561.43</v>
      </c>
      <c r="M1298" s="6" t="n">
        <f aca="false">IF(I1298&gt;31,J1298-O1298,J1298)</f>
        <v>561.43</v>
      </c>
      <c r="N1298" s="1" t="s">
        <v>13</v>
      </c>
      <c r="O1298" s="1" t="n">
        <v>26.2</v>
      </c>
      <c r="P1298" s="1" t="n">
        <f aca="false">IF(N1298="Delivery Truck",J1298-O1298,J1298)</f>
        <v>535.23</v>
      </c>
    </row>
    <row r="1299" customFormat="false" ht="13.8" hidden="false" customHeight="false" outlineLevel="0" collapsed="false">
      <c r="D1299" s="1" t="n">
        <v>8293</v>
      </c>
      <c r="E1299" s="5" t="n">
        <v>41131</v>
      </c>
      <c r="F1299" s="1" t="s">
        <v>15</v>
      </c>
      <c r="G1299" s="1" t="n">
        <v>50</v>
      </c>
      <c r="H1299" s="6" t="str">
        <f aca="false">IF(G1299&gt;=30,"Large",IF(G1299&lt;=15,"Small","Medium"))</f>
        <v>Large</v>
      </c>
      <c r="I1299" s="6" t="n">
        <f aca="false">VLOOKUP(G1299,$A$3:$B$12,1)</f>
        <v>46</v>
      </c>
      <c r="J1299" s="1" t="n">
        <v>1497.7595</v>
      </c>
      <c r="K1299" s="6" t="n">
        <f aca="false">IF(I1299 &gt;31,0.01,0)</f>
        <v>0.01</v>
      </c>
      <c r="L1299" s="7" t="n">
        <f aca="false">J1299-(J1299*K1299)</f>
        <v>1482.781905</v>
      </c>
      <c r="M1299" s="6" t="n">
        <f aca="false">IF(I1299&gt;31,J1299-O1299,J1299)</f>
        <v>1496.6595</v>
      </c>
      <c r="N1299" s="1" t="s">
        <v>16</v>
      </c>
      <c r="O1299" s="1" t="n">
        <v>1.1</v>
      </c>
      <c r="P1299" s="1" t="n">
        <f aca="false">IF(N1299="Delivery Truck",J1299-O1299,J1299)</f>
        <v>1497.7595</v>
      </c>
    </row>
    <row r="1300" customFormat="false" ht="13.8" hidden="false" customHeight="false" outlineLevel="0" collapsed="false">
      <c r="D1300" s="1" t="n">
        <v>28738</v>
      </c>
      <c r="E1300" s="5" t="n">
        <v>41131</v>
      </c>
      <c r="F1300" s="1" t="s">
        <v>19</v>
      </c>
      <c r="G1300" s="1" t="n">
        <v>10</v>
      </c>
      <c r="H1300" s="6" t="str">
        <f aca="false">IF(G1300&gt;=30,"Large",IF(G1300&lt;=15,"Small","Medium"))</f>
        <v>Small</v>
      </c>
      <c r="I1300" s="6" t="n">
        <f aca="false">VLOOKUP(G1300,$A$3:$B$12,1)</f>
        <v>6</v>
      </c>
      <c r="J1300" s="1" t="n">
        <v>1539.83</v>
      </c>
      <c r="K1300" s="6" t="n">
        <f aca="false">IF(I1300 &gt;31,0.01,0)</f>
        <v>0</v>
      </c>
      <c r="L1300" s="7" t="n">
        <f aca="false">J1300-(J1300*K1300)</f>
        <v>1539.83</v>
      </c>
      <c r="M1300" s="6" t="n">
        <f aca="false">IF(I1300&gt;31,J1300-O1300,J1300)</f>
        <v>1539.83</v>
      </c>
      <c r="N1300" s="1" t="s">
        <v>16</v>
      </c>
      <c r="O1300" s="1" t="n">
        <v>19.99</v>
      </c>
      <c r="P1300" s="1" t="n">
        <f aca="false">IF(N1300="Delivery Truck",J1300-O1300,J1300)</f>
        <v>1539.83</v>
      </c>
    </row>
    <row r="1301" customFormat="false" ht="13.8" hidden="false" customHeight="false" outlineLevel="0" collapsed="false">
      <c r="D1301" s="1" t="n">
        <v>38656</v>
      </c>
      <c r="E1301" s="5" t="n">
        <v>41131</v>
      </c>
      <c r="F1301" s="1" t="s">
        <v>15</v>
      </c>
      <c r="G1301" s="1" t="n">
        <v>13</v>
      </c>
      <c r="H1301" s="6" t="str">
        <f aca="false">IF(G1301&gt;=30,"Large",IF(G1301&lt;=15,"Small","Medium"))</f>
        <v>Small</v>
      </c>
      <c r="I1301" s="6" t="n">
        <f aca="false">VLOOKUP(G1301,$A$3:$B$12,1)</f>
        <v>11</v>
      </c>
      <c r="J1301" s="1" t="n">
        <v>64.46</v>
      </c>
      <c r="K1301" s="6" t="n">
        <f aca="false">IF(I1301 &gt;31,0.01,0)</f>
        <v>0</v>
      </c>
      <c r="L1301" s="7" t="n">
        <f aca="false">J1301-(J1301*K1301)</f>
        <v>64.46</v>
      </c>
      <c r="M1301" s="6" t="n">
        <f aca="false">IF(I1301&gt;31,J1301-O1301,J1301)</f>
        <v>64.46</v>
      </c>
      <c r="N1301" s="1" t="s">
        <v>16</v>
      </c>
      <c r="O1301" s="1" t="n">
        <v>0.5</v>
      </c>
      <c r="P1301" s="1" t="n">
        <f aca="false">IF(N1301="Delivery Truck",J1301-O1301,J1301)</f>
        <v>64.46</v>
      </c>
    </row>
    <row r="1302" customFormat="false" ht="13.8" hidden="false" customHeight="false" outlineLevel="0" collapsed="false">
      <c r="D1302" s="1" t="n">
        <v>8801</v>
      </c>
      <c r="E1302" s="5" t="n">
        <v>41131</v>
      </c>
      <c r="F1302" s="1" t="s">
        <v>15</v>
      </c>
      <c r="G1302" s="1" t="n">
        <v>32</v>
      </c>
      <c r="H1302" s="6" t="str">
        <f aca="false">IF(G1302&gt;=30,"Large",IF(G1302&lt;=15,"Small","Medium"))</f>
        <v>Large</v>
      </c>
      <c r="I1302" s="6" t="n">
        <f aca="false">VLOOKUP(G1302,$A$3:$B$12,1)</f>
        <v>31</v>
      </c>
      <c r="J1302" s="1" t="n">
        <v>2593.08</v>
      </c>
      <c r="K1302" s="6" t="n">
        <f aca="false">IF(I1302 &gt;31,0.01,0)</f>
        <v>0</v>
      </c>
      <c r="L1302" s="7" t="n">
        <f aca="false">J1302-(J1302*K1302)</f>
        <v>2593.08</v>
      </c>
      <c r="M1302" s="6" t="n">
        <f aca="false">IF(I1302&gt;31,J1302-O1302,J1302)</f>
        <v>2593.08</v>
      </c>
      <c r="N1302" s="1" t="s">
        <v>21</v>
      </c>
      <c r="O1302" s="1" t="n">
        <v>48.2</v>
      </c>
      <c r="P1302" s="1" t="n">
        <f aca="false">IF(N1302="Delivery Truck",J1302-O1302,J1302)</f>
        <v>2593.08</v>
      </c>
    </row>
    <row r="1303" customFormat="false" ht="13.8" hidden="false" customHeight="false" outlineLevel="0" collapsed="false">
      <c r="D1303" s="1" t="n">
        <v>29376</v>
      </c>
      <c r="E1303" s="5" t="n">
        <v>41132</v>
      </c>
      <c r="F1303" s="1" t="s">
        <v>23</v>
      </c>
      <c r="G1303" s="1" t="n">
        <v>20</v>
      </c>
      <c r="H1303" s="6" t="str">
        <f aca="false">IF(G1303&gt;=30,"Large",IF(G1303&lt;=15,"Small","Medium"))</f>
        <v>Medium</v>
      </c>
      <c r="I1303" s="6" t="n">
        <f aca="false">VLOOKUP(G1303,$A$3:$B$12,1)</f>
        <v>16</v>
      </c>
      <c r="J1303" s="1" t="n">
        <v>2850.31</v>
      </c>
      <c r="K1303" s="6" t="n">
        <f aca="false">IF(I1303 &gt;31,0.01,0)</f>
        <v>0</v>
      </c>
      <c r="L1303" s="7" t="n">
        <f aca="false">J1303-(J1303*K1303)</f>
        <v>2850.31</v>
      </c>
      <c r="M1303" s="6" t="n">
        <f aca="false">IF(I1303&gt;31,J1303-O1303,J1303)</f>
        <v>2850.31</v>
      </c>
      <c r="N1303" s="1" t="s">
        <v>16</v>
      </c>
      <c r="O1303" s="1" t="n">
        <v>7.07</v>
      </c>
      <c r="P1303" s="1" t="n">
        <f aca="false">IF(N1303="Delivery Truck",J1303-O1303,J1303)</f>
        <v>2850.31</v>
      </c>
    </row>
    <row r="1304" customFormat="false" ht="13.8" hidden="false" customHeight="false" outlineLevel="0" collapsed="false">
      <c r="D1304" s="1" t="n">
        <v>47846</v>
      </c>
      <c r="E1304" s="5" t="n">
        <v>41132</v>
      </c>
      <c r="F1304" s="1" t="s">
        <v>34</v>
      </c>
      <c r="G1304" s="1" t="n">
        <v>25</v>
      </c>
      <c r="H1304" s="6" t="str">
        <f aca="false">IF(G1304&gt;=30,"Large",IF(G1304&lt;=15,"Small","Medium"))</f>
        <v>Medium</v>
      </c>
      <c r="I1304" s="6" t="n">
        <f aca="false">VLOOKUP(G1304,$A$3:$B$12,1)</f>
        <v>21</v>
      </c>
      <c r="J1304" s="1" t="n">
        <v>2674.18</v>
      </c>
      <c r="K1304" s="6" t="n">
        <f aca="false">IF(I1304 &gt;31,0.01,0)</f>
        <v>0</v>
      </c>
      <c r="L1304" s="7" t="n">
        <f aca="false">J1304-(J1304*K1304)</f>
        <v>2674.18</v>
      </c>
      <c r="M1304" s="6" t="n">
        <f aca="false">IF(I1304&gt;31,J1304-O1304,J1304)</f>
        <v>2674.18</v>
      </c>
      <c r="N1304" s="1" t="s">
        <v>16</v>
      </c>
      <c r="O1304" s="1" t="n">
        <v>13.99</v>
      </c>
      <c r="P1304" s="1" t="n">
        <f aca="false">IF(N1304="Delivery Truck",J1304-O1304,J1304)</f>
        <v>2674.18</v>
      </c>
    </row>
    <row r="1305" customFormat="false" ht="13.8" hidden="false" customHeight="false" outlineLevel="0" collapsed="false">
      <c r="D1305" s="1" t="n">
        <v>47846</v>
      </c>
      <c r="E1305" s="5" t="n">
        <v>41132</v>
      </c>
      <c r="F1305" s="1" t="s">
        <v>34</v>
      </c>
      <c r="G1305" s="1" t="n">
        <v>50</v>
      </c>
      <c r="H1305" s="6" t="str">
        <f aca="false">IF(G1305&gt;=30,"Large",IF(G1305&lt;=15,"Small","Medium"))</f>
        <v>Large</v>
      </c>
      <c r="I1305" s="6" t="n">
        <f aca="false">VLOOKUP(G1305,$A$3:$B$12,1)</f>
        <v>46</v>
      </c>
      <c r="J1305" s="1" t="n">
        <v>5513.82</v>
      </c>
      <c r="K1305" s="6" t="n">
        <f aca="false">IF(I1305 &gt;31,0.01,0)</f>
        <v>0.01</v>
      </c>
      <c r="L1305" s="7" t="n">
        <f aca="false">J1305-(J1305*K1305)</f>
        <v>5458.6818</v>
      </c>
      <c r="M1305" s="6" t="n">
        <f aca="false">IF(I1305&gt;31,J1305-O1305,J1305)</f>
        <v>5499.83</v>
      </c>
      <c r="N1305" s="1" t="s">
        <v>16</v>
      </c>
      <c r="O1305" s="1" t="n">
        <v>13.99</v>
      </c>
      <c r="P1305" s="1" t="n">
        <f aca="false">IF(N1305="Delivery Truck",J1305-O1305,J1305)</f>
        <v>5513.82</v>
      </c>
    </row>
    <row r="1306" customFormat="false" ht="13.8" hidden="false" customHeight="false" outlineLevel="0" collapsed="false">
      <c r="D1306" s="1" t="n">
        <v>47846</v>
      </c>
      <c r="E1306" s="5" t="n">
        <v>41132</v>
      </c>
      <c r="F1306" s="1" t="s">
        <v>34</v>
      </c>
      <c r="G1306" s="1" t="n">
        <v>5</v>
      </c>
      <c r="H1306" s="6" t="str">
        <f aca="false">IF(G1306&gt;=30,"Large",IF(G1306&lt;=15,"Small","Medium"))</f>
        <v>Small</v>
      </c>
      <c r="I1306" s="6" t="n">
        <f aca="false">VLOOKUP(G1306,$A$3:$B$12,1)</f>
        <v>1</v>
      </c>
      <c r="J1306" s="1" t="n">
        <v>66.43</v>
      </c>
      <c r="K1306" s="6" t="n">
        <f aca="false">IF(I1306 &gt;31,0.01,0)</f>
        <v>0</v>
      </c>
      <c r="L1306" s="7" t="n">
        <f aca="false">J1306-(J1306*K1306)</f>
        <v>66.43</v>
      </c>
      <c r="M1306" s="6" t="n">
        <f aca="false">IF(I1306&gt;31,J1306-O1306,J1306)</f>
        <v>66.43</v>
      </c>
      <c r="N1306" s="1" t="s">
        <v>16</v>
      </c>
      <c r="O1306" s="1" t="n">
        <v>13.04</v>
      </c>
      <c r="P1306" s="1" t="n">
        <f aca="false">IF(N1306="Delivery Truck",J1306-O1306,J1306)</f>
        <v>66.43</v>
      </c>
    </row>
    <row r="1307" customFormat="false" ht="13.8" hidden="false" customHeight="false" outlineLevel="0" collapsed="false">
      <c r="D1307" s="1" t="n">
        <v>47846</v>
      </c>
      <c r="E1307" s="5" t="n">
        <v>41132</v>
      </c>
      <c r="F1307" s="1" t="s">
        <v>34</v>
      </c>
      <c r="G1307" s="1" t="n">
        <v>37</v>
      </c>
      <c r="H1307" s="6" t="str">
        <f aca="false">IF(G1307&gt;=30,"Large",IF(G1307&lt;=15,"Small","Medium"))</f>
        <v>Large</v>
      </c>
      <c r="I1307" s="6" t="n">
        <f aca="false">VLOOKUP(G1307,$A$3:$B$12,1)</f>
        <v>36</v>
      </c>
      <c r="J1307" s="1" t="n">
        <v>241.14</v>
      </c>
      <c r="K1307" s="6" t="n">
        <f aca="false">IF(I1307 &gt;31,0.01,0)</f>
        <v>0.01</v>
      </c>
      <c r="L1307" s="7" t="n">
        <f aca="false">J1307-(J1307*K1307)</f>
        <v>238.7286</v>
      </c>
      <c r="M1307" s="6" t="n">
        <f aca="false">IF(I1307&gt;31,J1307-O1307,J1307)</f>
        <v>234.21</v>
      </c>
      <c r="N1307" s="1" t="s">
        <v>16</v>
      </c>
      <c r="O1307" s="1" t="n">
        <v>6.93</v>
      </c>
      <c r="P1307" s="1" t="n">
        <f aca="false">IF(N1307="Delivery Truck",J1307-O1307,J1307)</f>
        <v>241.14</v>
      </c>
    </row>
    <row r="1308" customFormat="false" ht="13.8" hidden="false" customHeight="false" outlineLevel="0" collapsed="false">
      <c r="D1308" s="1" t="n">
        <v>58883</v>
      </c>
      <c r="E1308" s="5" t="n">
        <v>41133</v>
      </c>
      <c r="F1308" s="1" t="s">
        <v>15</v>
      </c>
      <c r="G1308" s="1" t="n">
        <v>36</v>
      </c>
      <c r="H1308" s="6" t="str">
        <f aca="false">IF(G1308&gt;=30,"Large",IF(G1308&lt;=15,"Small","Medium"))</f>
        <v>Large</v>
      </c>
      <c r="I1308" s="6" t="n">
        <f aca="false">VLOOKUP(G1308,$A$3:$B$12,1)</f>
        <v>36</v>
      </c>
      <c r="J1308" s="1" t="n">
        <v>161.56</v>
      </c>
      <c r="K1308" s="6" t="n">
        <f aca="false">IF(I1308 &gt;31,0.01,0)</f>
        <v>0.01</v>
      </c>
      <c r="L1308" s="7" t="n">
        <f aca="false">J1308-(J1308*K1308)</f>
        <v>159.9444</v>
      </c>
      <c r="M1308" s="6" t="n">
        <f aca="false">IF(I1308&gt;31,J1308-O1308,J1308)</f>
        <v>160.57</v>
      </c>
      <c r="N1308" s="1" t="s">
        <v>16</v>
      </c>
      <c r="O1308" s="1" t="n">
        <v>0.99</v>
      </c>
      <c r="P1308" s="1" t="n">
        <f aca="false">IF(N1308="Delivery Truck",J1308-O1308,J1308)</f>
        <v>161.56</v>
      </c>
    </row>
    <row r="1309" customFormat="false" ht="13.8" hidden="false" customHeight="false" outlineLevel="0" collapsed="false">
      <c r="D1309" s="1" t="n">
        <v>39490</v>
      </c>
      <c r="E1309" s="5" t="n">
        <v>41133</v>
      </c>
      <c r="F1309" s="1" t="s">
        <v>15</v>
      </c>
      <c r="G1309" s="1" t="n">
        <v>38</v>
      </c>
      <c r="H1309" s="6" t="str">
        <f aca="false">IF(G1309&gt;=30,"Large",IF(G1309&lt;=15,"Small","Medium"))</f>
        <v>Large</v>
      </c>
      <c r="I1309" s="6" t="n">
        <f aca="false">VLOOKUP(G1309,$A$3:$B$12,1)</f>
        <v>36</v>
      </c>
      <c r="J1309" s="1" t="n">
        <v>456.03</v>
      </c>
      <c r="K1309" s="6" t="n">
        <f aca="false">IF(I1309 &gt;31,0.01,0)</f>
        <v>0.01</v>
      </c>
      <c r="L1309" s="7" t="n">
        <f aca="false">J1309-(J1309*K1309)</f>
        <v>451.4697</v>
      </c>
      <c r="M1309" s="6" t="n">
        <f aca="false">IF(I1309&gt;31,J1309-O1309,J1309)</f>
        <v>450.22</v>
      </c>
      <c r="N1309" s="1" t="s">
        <v>16</v>
      </c>
      <c r="O1309" s="1" t="n">
        <v>5.81</v>
      </c>
      <c r="P1309" s="1" t="n">
        <f aca="false">IF(N1309="Delivery Truck",J1309-O1309,J1309)</f>
        <v>456.03</v>
      </c>
    </row>
    <row r="1310" customFormat="false" ht="13.8" hidden="false" customHeight="false" outlineLevel="0" collapsed="false">
      <c r="D1310" s="1" t="n">
        <v>45860</v>
      </c>
      <c r="E1310" s="5" t="n">
        <v>41133</v>
      </c>
      <c r="F1310" s="1" t="s">
        <v>15</v>
      </c>
      <c r="G1310" s="1" t="n">
        <v>12</v>
      </c>
      <c r="H1310" s="6" t="str">
        <f aca="false">IF(G1310&gt;=30,"Large",IF(G1310&lt;=15,"Small","Medium"))</f>
        <v>Small</v>
      </c>
      <c r="I1310" s="6" t="n">
        <f aca="false">VLOOKUP(G1310,$A$3:$B$12,1)</f>
        <v>11</v>
      </c>
      <c r="J1310" s="1" t="n">
        <v>69.97</v>
      </c>
      <c r="K1310" s="6" t="n">
        <f aca="false">IF(I1310 &gt;31,0.01,0)</f>
        <v>0</v>
      </c>
      <c r="L1310" s="7" t="n">
        <f aca="false">J1310-(J1310*K1310)</f>
        <v>69.97</v>
      </c>
      <c r="M1310" s="6" t="n">
        <f aca="false">IF(I1310&gt;31,J1310-O1310,J1310)</f>
        <v>69.97</v>
      </c>
      <c r="N1310" s="1" t="s">
        <v>16</v>
      </c>
      <c r="O1310" s="1" t="n">
        <v>0.95</v>
      </c>
      <c r="P1310" s="1" t="n">
        <f aca="false">IF(N1310="Delivery Truck",J1310-O1310,J1310)</f>
        <v>69.97</v>
      </c>
    </row>
    <row r="1311" customFormat="false" ht="13.8" hidden="false" customHeight="false" outlineLevel="0" collapsed="false">
      <c r="D1311" s="1" t="n">
        <v>19905</v>
      </c>
      <c r="E1311" s="5" t="n">
        <v>41133</v>
      </c>
      <c r="F1311" s="1" t="s">
        <v>23</v>
      </c>
      <c r="G1311" s="1" t="n">
        <v>25</v>
      </c>
      <c r="H1311" s="6" t="str">
        <f aca="false">IF(G1311&gt;=30,"Large",IF(G1311&lt;=15,"Small","Medium"))</f>
        <v>Medium</v>
      </c>
      <c r="I1311" s="6" t="n">
        <f aca="false">VLOOKUP(G1311,$A$3:$B$12,1)</f>
        <v>21</v>
      </c>
      <c r="J1311" s="1" t="n">
        <v>13701.35</v>
      </c>
      <c r="K1311" s="6" t="n">
        <f aca="false">IF(I1311 &gt;31,0.01,0)</f>
        <v>0</v>
      </c>
      <c r="L1311" s="7" t="n">
        <f aca="false">J1311-(J1311*K1311)</f>
        <v>13701.35</v>
      </c>
      <c r="M1311" s="6" t="n">
        <f aca="false">IF(I1311&gt;31,J1311-O1311,J1311)</f>
        <v>13701.35</v>
      </c>
      <c r="N1311" s="1" t="s">
        <v>13</v>
      </c>
      <c r="O1311" s="1" t="n">
        <v>64.59</v>
      </c>
      <c r="P1311" s="1" t="n">
        <f aca="false">IF(N1311="Delivery Truck",J1311-O1311,J1311)</f>
        <v>13636.76</v>
      </c>
    </row>
    <row r="1312" customFormat="false" ht="13.8" hidden="false" customHeight="false" outlineLevel="0" collapsed="false">
      <c r="D1312" s="1" t="n">
        <v>13284</v>
      </c>
      <c r="E1312" s="5" t="n">
        <v>41133</v>
      </c>
      <c r="F1312" s="1" t="s">
        <v>34</v>
      </c>
      <c r="G1312" s="1" t="n">
        <v>49</v>
      </c>
      <c r="H1312" s="6" t="str">
        <f aca="false">IF(G1312&gt;=30,"Large",IF(G1312&lt;=15,"Small","Medium"))</f>
        <v>Large</v>
      </c>
      <c r="I1312" s="6" t="n">
        <f aca="false">VLOOKUP(G1312,$A$3:$B$12,1)</f>
        <v>46</v>
      </c>
      <c r="J1312" s="1" t="n">
        <v>1662.57</v>
      </c>
      <c r="K1312" s="6" t="n">
        <f aca="false">IF(I1312 &gt;31,0.01,0)</f>
        <v>0.01</v>
      </c>
      <c r="L1312" s="7" t="n">
        <f aca="false">J1312-(J1312*K1312)</f>
        <v>1645.9443</v>
      </c>
      <c r="M1312" s="6" t="n">
        <f aca="false">IF(I1312&gt;31,J1312-O1312,J1312)</f>
        <v>1659.58</v>
      </c>
      <c r="N1312" s="1" t="s">
        <v>16</v>
      </c>
      <c r="O1312" s="1" t="n">
        <v>2.99</v>
      </c>
      <c r="P1312" s="1" t="n">
        <f aca="false">IF(N1312="Delivery Truck",J1312-O1312,J1312)</f>
        <v>1662.57</v>
      </c>
    </row>
    <row r="1313" customFormat="false" ht="13.8" hidden="false" customHeight="false" outlineLevel="0" collapsed="false">
      <c r="D1313" s="1" t="n">
        <v>20002</v>
      </c>
      <c r="E1313" s="5" t="n">
        <v>41133</v>
      </c>
      <c r="F1313" s="1" t="s">
        <v>19</v>
      </c>
      <c r="G1313" s="1" t="n">
        <v>9</v>
      </c>
      <c r="H1313" s="6" t="str">
        <f aca="false">IF(G1313&gt;=30,"Large",IF(G1313&lt;=15,"Small","Medium"))</f>
        <v>Small</v>
      </c>
      <c r="I1313" s="6" t="n">
        <f aca="false">VLOOKUP(G1313,$A$3:$B$12,1)</f>
        <v>6</v>
      </c>
      <c r="J1313" s="1" t="n">
        <v>41.03</v>
      </c>
      <c r="K1313" s="6" t="n">
        <f aca="false">IF(I1313 &gt;31,0.01,0)</f>
        <v>0</v>
      </c>
      <c r="L1313" s="7" t="n">
        <f aca="false">J1313-(J1313*K1313)</f>
        <v>41.03</v>
      </c>
      <c r="M1313" s="6" t="n">
        <f aca="false">IF(I1313&gt;31,J1313-O1313,J1313)</f>
        <v>41.03</v>
      </c>
      <c r="N1313" s="1" t="s">
        <v>16</v>
      </c>
      <c r="O1313" s="1" t="n">
        <v>2.39</v>
      </c>
      <c r="P1313" s="1" t="n">
        <f aca="false">IF(N1313="Delivery Truck",J1313-O1313,J1313)</f>
        <v>41.03</v>
      </c>
    </row>
    <row r="1314" customFormat="false" ht="13.8" hidden="false" customHeight="false" outlineLevel="0" collapsed="false">
      <c r="D1314" s="1" t="n">
        <v>19905</v>
      </c>
      <c r="E1314" s="5" t="n">
        <v>41133</v>
      </c>
      <c r="F1314" s="1" t="s">
        <v>23</v>
      </c>
      <c r="G1314" s="1" t="n">
        <v>20</v>
      </c>
      <c r="H1314" s="6" t="str">
        <f aca="false">IF(G1314&gt;=30,"Large",IF(G1314&lt;=15,"Small","Medium"))</f>
        <v>Medium</v>
      </c>
      <c r="I1314" s="6" t="n">
        <f aca="false">VLOOKUP(G1314,$A$3:$B$12,1)</f>
        <v>16</v>
      </c>
      <c r="J1314" s="1" t="n">
        <v>82.97</v>
      </c>
      <c r="K1314" s="6" t="n">
        <f aca="false">IF(I1314 &gt;31,0.01,0)</f>
        <v>0</v>
      </c>
      <c r="L1314" s="7" t="n">
        <f aca="false">J1314-(J1314*K1314)</f>
        <v>82.97</v>
      </c>
      <c r="M1314" s="6" t="n">
        <f aca="false">IF(I1314&gt;31,J1314-O1314,J1314)</f>
        <v>82.97</v>
      </c>
      <c r="N1314" s="1" t="s">
        <v>16</v>
      </c>
      <c r="O1314" s="1" t="n">
        <v>0.5</v>
      </c>
      <c r="P1314" s="1" t="n">
        <f aca="false">IF(N1314="Delivery Truck",J1314-O1314,J1314)</f>
        <v>82.97</v>
      </c>
    </row>
    <row r="1315" customFormat="false" ht="13.8" hidden="false" customHeight="false" outlineLevel="0" collapsed="false">
      <c r="D1315" s="1" t="n">
        <v>27078</v>
      </c>
      <c r="E1315" s="5" t="n">
        <v>41133</v>
      </c>
      <c r="F1315" s="1" t="s">
        <v>30</v>
      </c>
      <c r="G1315" s="1" t="n">
        <v>22</v>
      </c>
      <c r="H1315" s="6" t="str">
        <f aca="false">IF(G1315&gt;=30,"Large",IF(G1315&lt;=15,"Small","Medium"))</f>
        <v>Medium</v>
      </c>
      <c r="I1315" s="6" t="n">
        <f aca="false">VLOOKUP(G1315,$A$3:$B$12,1)</f>
        <v>21</v>
      </c>
      <c r="J1315" s="1" t="n">
        <v>152.44</v>
      </c>
      <c r="K1315" s="6" t="n">
        <f aca="false">IF(I1315 &gt;31,0.01,0)</f>
        <v>0</v>
      </c>
      <c r="L1315" s="7" t="n">
        <f aca="false">J1315-(J1315*K1315)</f>
        <v>152.44</v>
      </c>
      <c r="M1315" s="6" t="n">
        <f aca="false">IF(I1315&gt;31,J1315-O1315,J1315)</f>
        <v>152.44</v>
      </c>
      <c r="N1315" s="1" t="s">
        <v>16</v>
      </c>
      <c r="O1315" s="1" t="n">
        <v>5.86</v>
      </c>
      <c r="P1315" s="1" t="n">
        <f aca="false">IF(N1315="Delivery Truck",J1315-O1315,J1315)</f>
        <v>152.44</v>
      </c>
    </row>
    <row r="1316" customFormat="false" ht="13.8" hidden="false" customHeight="false" outlineLevel="0" collapsed="false">
      <c r="D1316" s="1" t="n">
        <v>29347</v>
      </c>
      <c r="E1316" s="5" t="n">
        <v>41133</v>
      </c>
      <c r="F1316" s="1" t="s">
        <v>19</v>
      </c>
      <c r="G1316" s="1" t="n">
        <v>50</v>
      </c>
      <c r="H1316" s="6" t="str">
        <f aca="false">IF(G1316&gt;=30,"Large",IF(G1316&lt;=15,"Small","Medium"))</f>
        <v>Large</v>
      </c>
      <c r="I1316" s="6" t="n">
        <f aca="false">VLOOKUP(G1316,$A$3:$B$12,1)</f>
        <v>46</v>
      </c>
      <c r="J1316" s="1" t="n">
        <v>2040.39</v>
      </c>
      <c r="K1316" s="6" t="n">
        <f aca="false">IF(I1316 &gt;31,0.01,0)</f>
        <v>0.01</v>
      </c>
      <c r="L1316" s="7" t="n">
        <f aca="false">J1316-(J1316*K1316)</f>
        <v>2019.9861</v>
      </c>
      <c r="M1316" s="6" t="n">
        <f aca="false">IF(I1316&gt;31,J1316-O1316,J1316)</f>
        <v>2020.4</v>
      </c>
      <c r="N1316" s="1" t="s">
        <v>16</v>
      </c>
      <c r="O1316" s="1" t="n">
        <v>19.99</v>
      </c>
      <c r="P1316" s="1" t="n">
        <f aca="false">IF(N1316="Delivery Truck",J1316-O1316,J1316)</f>
        <v>2040.39</v>
      </c>
    </row>
    <row r="1317" customFormat="false" ht="13.8" hidden="false" customHeight="false" outlineLevel="0" collapsed="false">
      <c r="D1317" s="1" t="n">
        <v>39490</v>
      </c>
      <c r="E1317" s="5" t="n">
        <v>41133</v>
      </c>
      <c r="F1317" s="1" t="s">
        <v>15</v>
      </c>
      <c r="G1317" s="1" t="n">
        <v>17</v>
      </c>
      <c r="H1317" s="6" t="str">
        <f aca="false">IF(G1317&gt;=30,"Large",IF(G1317&lt;=15,"Small","Medium"))</f>
        <v>Medium</v>
      </c>
      <c r="I1317" s="6" t="n">
        <f aca="false">VLOOKUP(G1317,$A$3:$B$12,1)</f>
        <v>16</v>
      </c>
      <c r="J1317" s="1" t="n">
        <v>2844.64</v>
      </c>
      <c r="K1317" s="6" t="n">
        <f aca="false">IF(I1317 &gt;31,0.01,0)</f>
        <v>0</v>
      </c>
      <c r="L1317" s="7" t="n">
        <f aca="false">J1317-(J1317*K1317)</f>
        <v>2844.64</v>
      </c>
      <c r="M1317" s="6" t="n">
        <f aca="false">IF(I1317&gt;31,J1317-O1317,J1317)</f>
        <v>2844.64</v>
      </c>
      <c r="N1317" s="1" t="s">
        <v>13</v>
      </c>
      <c r="O1317" s="1" t="n">
        <v>60</v>
      </c>
      <c r="P1317" s="1" t="n">
        <f aca="false">IF(N1317="Delivery Truck",J1317-O1317,J1317)</f>
        <v>2784.64</v>
      </c>
    </row>
    <row r="1318" customFormat="false" ht="13.8" hidden="false" customHeight="false" outlineLevel="0" collapsed="false">
      <c r="D1318" s="1" t="n">
        <v>13284</v>
      </c>
      <c r="E1318" s="5" t="n">
        <v>41133</v>
      </c>
      <c r="F1318" s="1" t="s">
        <v>34</v>
      </c>
      <c r="G1318" s="1" t="n">
        <v>22</v>
      </c>
      <c r="H1318" s="6" t="str">
        <f aca="false">IF(G1318&gt;=30,"Large",IF(G1318&lt;=15,"Small","Medium"))</f>
        <v>Medium</v>
      </c>
      <c r="I1318" s="6" t="n">
        <f aca="false">VLOOKUP(G1318,$A$3:$B$12,1)</f>
        <v>21</v>
      </c>
      <c r="J1318" s="1" t="n">
        <v>9062.44</v>
      </c>
      <c r="K1318" s="6" t="n">
        <f aca="false">IF(I1318 &gt;31,0.01,0)</f>
        <v>0</v>
      </c>
      <c r="L1318" s="7" t="n">
        <f aca="false">J1318-(J1318*K1318)</f>
        <v>9062.44</v>
      </c>
      <c r="M1318" s="6" t="n">
        <f aca="false">IF(I1318&gt;31,J1318-O1318,J1318)</f>
        <v>9062.44</v>
      </c>
      <c r="N1318" s="1" t="s">
        <v>16</v>
      </c>
      <c r="O1318" s="1" t="n">
        <v>19.99</v>
      </c>
      <c r="P1318" s="1" t="n">
        <f aca="false">IF(N1318="Delivery Truck",J1318-O1318,J1318)</f>
        <v>9062.44</v>
      </c>
    </row>
    <row r="1319" customFormat="false" ht="13.8" hidden="false" customHeight="false" outlineLevel="0" collapsed="false">
      <c r="D1319" s="1" t="n">
        <v>48000</v>
      </c>
      <c r="E1319" s="5" t="n">
        <v>41134</v>
      </c>
      <c r="F1319" s="1" t="s">
        <v>34</v>
      </c>
      <c r="G1319" s="1" t="n">
        <v>12</v>
      </c>
      <c r="H1319" s="6" t="str">
        <f aca="false">IF(G1319&gt;=30,"Large",IF(G1319&lt;=15,"Small","Medium"))</f>
        <v>Small</v>
      </c>
      <c r="I1319" s="6" t="n">
        <f aca="false">VLOOKUP(G1319,$A$3:$B$12,1)</f>
        <v>11</v>
      </c>
      <c r="J1319" s="1" t="n">
        <v>214.94</v>
      </c>
      <c r="K1319" s="6" t="n">
        <f aca="false">IF(I1319 &gt;31,0.01,0)</f>
        <v>0</v>
      </c>
      <c r="L1319" s="7" t="n">
        <f aca="false">J1319-(J1319*K1319)</f>
        <v>214.94</v>
      </c>
      <c r="M1319" s="6" t="n">
        <f aca="false">IF(I1319&gt;31,J1319-O1319,J1319)</f>
        <v>214.94</v>
      </c>
      <c r="N1319" s="1" t="s">
        <v>16</v>
      </c>
      <c r="O1319" s="1" t="n">
        <v>1.99</v>
      </c>
      <c r="P1319" s="1" t="n">
        <f aca="false">IF(N1319="Delivery Truck",J1319-O1319,J1319)</f>
        <v>214.94</v>
      </c>
    </row>
    <row r="1320" customFormat="false" ht="13.8" hidden="false" customHeight="false" outlineLevel="0" collapsed="false">
      <c r="D1320" s="1" t="n">
        <v>10948</v>
      </c>
      <c r="E1320" s="5" t="n">
        <v>41134</v>
      </c>
      <c r="F1320" s="1" t="s">
        <v>19</v>
      </c>
      <c r="G1320" s="1" t="n">
        <v>50</v>
      </c>
      <c r="H1320" s="6" t="str">
        <f aca="false">IF(G1320&gt;=30,"Large",IF(G1320&lt;=15,"Small","Medium"))</f>
        <v>Large</v>
      </c>
      <c r="I1320" s="6" t="n">
        <f aca="false">VLOOKUP(G1320,$A$3:$B$12,1)</f>
        <v>46</v>
      </c>
      <c r="J1320" s="1" t="n">
        <v>193.11</v>
      </c>
      <c r="K1320" s="6" t="n">
        <f aca="false">IF(I1320 &gt;31,0.01,0)</f>
        <v>0.01</v>
      </c>
      <c r="L1320" s="7" t="n">
        <f aca="false">J1320-(J1320*K1320)</f>
        <v>191.1789</v>
      </c>
      <c r="M1320" s="6" t="n">
        <f aca="false">IF(I1320&gt;31,J1320-O1320,J1320)</f>
        <v>186.1</v>
      </c>
      <c r="N1320" s="1" t="s">
        <v>16</v>
      </c>
      <c r="O1320" s="1" t="n">
        <v>7.01</v>
      </c>
      <c r="P1320" s="1" t="n">
        <f aca="false">IF(N1320="Delivery Truck",J1320-O1320,J1320)</f>
        <v>193.11</v>
      </c>
    </row>
    <row r="1321" customFormat="false" ht="13.8" hidden="false" customHeight="false" outlineLevel="0" collapsed="false">
      <c r="D1321" s="1" t="n">
        <v>42596</v>
      </c>
      <c r="E1321" s="5" t="n">
        <v>41135</v>
      </c>
      <c r="F1321" s="1" t="s">
        <v>19</v>
      </c>
      <c r="G1321" s="1" t="n">
        <v>9</v>
      </c>
      <c r="H1321" s="6" t="str">
        <f aca="false">IF(G1321&gt;=30,"Large",IF(G1321&lt;=15,"Small","Medium"))</f>
        <v>Small</v>
      </c>
      <c r="I1321" s="6" t="n">
        <f aca="false">VLOOKUP(G1321,$A$3:$B$12,1)</f>
        <v>6</v>
      </c>
      <c r="J1321" s="1" t="n">
        <v>51.75</v>
      </c>
      <c r="K1321" s="6" t="n">
        <f aca="false">IF(I1321 &gt;31,0.01,0)</f>
        <v>0</v>
      </c>
      <c r="L1321" s="7" t="n">
        <f aca="false">J1321-(J1321*K1321)</f>
        <v>51.75</v>
      </c>
      <c r="M1321" s="6" t="n">
        <f aca="false">IF(I1321&gt;31,J1321-O1321,J1321)</f>
        <v>51.75</v>
      </c>
      <c r="N1321" s="1" t="s">
        <v>16</v>
      </c>
      <c r="O1321" s="1" t="n">
        <v>0.7</v>
      </c>
      <c r="P1321" s="1" t="n">
        <f aca="false">IF(N1321="Delivery Truck",J1321-O1321,J1321)</f>
        <v>51.75</v>
      </c>
    </row>
    <row r="1322" customFormat="false" ht="13.8" hidden="false" customHeight="false" outlineLevel="0" collapsed="false">
      <c r="D1322" s="1" t="n">
        <v>51175</v>
      </c>
      <c r="E1322" s="5" t="n">
        <v>41135</v>
      </c>
      <c r="F1322" s="1" t="s">
        <v>34</v>
      </c>
      <c r="G1322" s="1" t="n">
        <v>28</v>
      </c>
      <c r="H1322" s="6" t="str">
        <f aca="false">IF(G1322&gt;=30,"Large",IF(G1322&lt;=15,"Small","Medium"))</f>
        <v>Medium</v>
      </c>
      <c r="I1322" s="6" t="n">
        <f aca="false">VLOOKUP(G1322,$A$3:$B$12,1)</f>
        <v>26</v>
      </c>
      <c r="J1322" s="1" t="n">
        <v>1135.24</v>
      </c>
      <c r="K1322" s="6" t="n">
        <f aca="false">IF(I1322 &gt;31,0.01,0)</f>
        <v>0</v>
      </c>
      <c r="L1322" s="7" t="n">
        <f aca="false">J1322-(J1322*K1322)</f>
        <v>1135.24</v>
      </c>
      <c r="M1322" s="6" t="n">
        <f aca="false">IF(I1322&gt;31,J1322-O1322,J1322)</f>
        <v>1135.24</v>
      </c>
      <c r="N1322" s="1" t="s">
        <v>16</v>
      </c>
      <c r="O1322" s="1" t="n">
        <v>4.5</v>
      </c>
      <c r="P1322" s="1" t="n">
        <f aca="false">IF(N1322="Delivery Truck",J1322-O1322,J1322)</f>
        <v>1135.24</v>
      </c>
    </row>
    <row r="1323" customFormat="false" ht="13.8" hidden="false" customHeight="false" outlineLevel="0" collapsed="false">
      <c r="D1323" s="1" t="n">
        <v>24608</v>
      </c>
      <c r="E1323" s="5" t="n">
        <v>41135</v>
      </c>
      <c r="F1323" s="1" t="s">
        <v>19</v>
      </c>
      <c r="G1323" s="1" t="n">
        <v>50</v>
      </c>
      <c r="H1323" s="6" t="str">
        <f aca="false">IF(G1323&gt;=30,"Large",IF(G1323&lt;=15,"Small","Medium"))</f>
        <v>Large</v>
      </c>
      <c r="I1323" s="6" t="n">
        <f aca="false">VLOOKUP(G1323,$A$3:$B$12,1)</f>
        <v>46</v>
      </c>
      <c r="J1323" s="1" t="n">
        <v>197.36</v>
      </c>
      <c r="K1323" s="6" t="n">
        <f aca="false">IF(I1323 &gt;31,0.01,0)</f>
        <v>0.01</v>
      </c>
      <c r="L1323" s="7" t="n">
        <f aca="false">J1323-(J1323*K1323)</f>
        <v>195.3864</v>
      </c>
      <c r="M1323" s="6" t="n">
        <f aca="false">IF(I1323&gt;31,J1323-O1323,J1323)</f>
        <v>194.37</v>
      </c>
      <c r="N1323" s="1" t="s">
        <v>16</v>
      </c>
      <c r="O1323" s="1" t="n">
        <v>2.99</v>
      </c>
      <c r="P1323" s="1" t="n">
        <f aca="false">IF(N1323="Delivery Truck",J1323-O1323,J1323)</f>
        <v>197.36</v>
      </c>
    </row>
    <row r="1324" customFormat="false" ht="13.8" hidden="false" customHeight="false" outlineLevel="0" collapsed="false">
      <c r="D1324" s="1" t="n">
        <v>50532</v>
      </c>
      <c r="E1324" s="5" t="n">
        <v>41135</v>
      </c>
      <c r="F1324" s="1" t="s">
        <v>19</v>
      </c>
      <c r="G1324" s="1" t="n">
        <v>22</v>
      </c>
      <c r="H1324" s="6" t="str">
        <f aca="false">IF(G1324&gt;=30,"Large",IF(G1324&lt;=15,"Small","Medium"))</f>
        <v>Medium</v>
      </c>
      <c r="I1324" s="6" t="n">
        <f aca="false">VLOOKUP(G1324,$A$3:$B$12,1)</f>
        <v>21</v>
      </c>
      <c r="J1324" s="1" t="n">
        <v>82.98</v>
      </c>
      <c r="K1324" s="6" t="n">
        <f aca="false">IF(I1324 &gt;31,0.01,0)</f>
        <v>0</v>
      </c>
      <c r="L1324" s="7" t="n">
        <f aca="false">J1324-(J1324*K1324)</f>
        <v>82.98</v>
      </c>
      <c r="M1324" s="6" t="n">
        <f aca="false">IF(I1324&gt;31,J1324-O1324,J1324)</f>
        <v>82.98</v>
      </c>
      <c r="N1324" s="1" t="s">
        <v>16</v>
      </c>
      <c r="O1324" s="1" t="n">
        <v>1.3</v>
      </c>
      <c r="P1324" s="1" t="n">
        <f aca="false">IF(N1324="Delivery Truck",J1324-O1324,J1324)</f>
        <v>82.98</v>
      </c>
    </row>
    <row r="1325" customFormat="false" ht="13.8" hidden="false" customHeight="false" outlineLevel="0" collapsed="false">
      <c r="D1325" s="1" t="n">
        <v>50532</v>
      </c>
      <c r="E1325" s="5" t="n">
        <v>41135</v>
      </c>
      <c r="F1325" s="1" t="s">
        <v>19</v>
      </c>
      <c r="G1325" s="1" t="n">
        <v>10</v>
      </c>
      <c r="H1325" s="6" t="str">
        <f aca="false">IF(G1325&gt;=30,"Large",IF(G1325&lt;=15,"Small","Medium"))</f>
        <v>Small</v>
      </c>
      <c r="I1325" s="6" t="n">
        <f aca="false">VLOOKUP(G1325,$A$3:$B$12,1)</f>
        <v>6</v>
      </c>
      <c r="J1325" s="1" t="n">
        <v>267.06</v>
      </c>
      <c r="K1325" s="6" t="n">
        <f aca="false">IF(I1325 &gt;31,0.01,0)</f>
        <v>0</v>
      </c>
      <c r="L1325" s="7" t="n">
        <f aca="false">J1325-(J1325*K1325)</f>
        <v>267.06</v>
      </c>
      <c r="M1325" s="6" t="n">
        <f aca="false">IF(I1325&gt;31,J1325-O1325,J1325)</f>
        <v>267.06</v>
      </c>
      <c r="N1325" s="1" t="s">
        <v>16</v>
      </c>
      <c r="O1325" s="1" t="n">
        <v>2.99</v>
      </c>
      <c r="P1325" s="1" t="n">
        <f aca="false">IF(N1325="Delivery Truck",J1325-O1325,J1325)</f>
        <v>267.06</v>
      </c>
    </row>
    <row r="1326" customFormat="false" ht="13.8" hidden="false" customHeight="false" outlineLevel="0" collapsed="false">
      <c r="D1326" s="1" t="n">
        <v>4294</v>
      </c>
      <c r="E1326" s="5" t="n">
        <v>41135</v>
      </c>
      <c r="F1326" s="1" t="s">
        <v>19</v>
      </c>
      <c r="G1326" s="1" t="n">
        <v>8</v>
      </c>
      <c r="H1326" s="6" t="str">
        <f aca="false">IF(G1326&gt;=30,"Large",IF(G1326&lt;=15,"Small","Medium"))</f>
        <v>Small</v>
      </c>
      <c r="I1326" s="6" t="n">
        <f aca="false">VLOOKUP(G1326,$A$3:$B$12,1)</f>
        <v>6</v>
      </c>
      <c r="J1326" s="1" t="n">
        <v>17.72</v>
      </c>
      <c r="K1326" s="6" t="n">
        <f aca="false">IF(I1326 &gt;31,0.01,0)</f>
        <v>0</v>
      </c>
      <c r="L1326" s="7" t="n">
        <f aca="false">J1326-(J1326*K1326)</f>
        <v>17.72</v>
      </c>
      <c r="M1326" s="6" t="n">
        <f aca="false">IF(I1326&gt;31,J1326-O1326,J1326)</f>
        <v>17.72</v>
      </c>
      <c r="N1326" s="1" t="s">
        <v>16</v>
      </c>
      <c r="O1326" s="1" t="n">
        <v>4.08</v>
      </c>
      <c r="P1326" s="1" t="n">
        <f aca="false">IF(N1326="Delivery Truck",J1326-O1326,J1326)</f>
        <v>17.72</v>
      </c>
    </row>
    <row r="1327" customFormat="false" ht="13.8" hidden="false" customHeight="false" outlineLevel="0" collapsed="false">
      <c r="D1327" s="1" t="n">
        <v>2500</v>
      </c>
      <c r="E1327" s="5" t="n">
        <v>41135</v>
      </c>
      <c r="F1327" s="1" t="s">
        <v>34</v>
      </c>
      <c r="G1327" s="1" t="n">
        <v>5</v>
      </c>
      <c r="H1327" s="6" t="str">
        <f aca="false">IF(G1327&gt;=30,"Large",IF(G1327&lt;=15,"Small","Medium"))</f>
        <v>Small</v>
      </c>
      <c r="I1327" s="6" t="n">
        <f aca="false">VLOOKUP(G1327,$A$3:$B$12,1)</f>
        <v>1</v>
      </c>
      <c r="J1327" s="1" t="n">
        <v>22.56</v>
      </c>
      <c r="K1327" s="6" t="n">
        <f aca="false">IF(I1327 &gt;31,0.01,0)</f>
        <v>0</v>
      </c>
      <c r="L1327" s="7" t="n">
        <f aca="false">J1327-(J1327*K1327)</f>
        <v>22.56</v>
      </c>
      <c r="M1327" s="6" t="n">
        <f aca="false">IF(I1327&gt;31,J1327-O1327,J1327)</f>
        <v>22.56</v>
      </c>
      <c r="N1327" s="1" t="s">
        <v>16</v>
      </c>
      <c r="O1327" s="1" t="n">
        <v>6.27</v>
      </c>
      <c r="P1327" s="1" t="n">
        <f aca="false">IF(N1327="Delivery Truck",J1327-O1327,J1327)</f>
        <v>22.56</v>
      </c>
    </row>
    <row r="1328" customFormat="false" ht="13.8" hidden="false" customHeight="false" outlineLevel="0" collapsed="false">
      <c r="D1328" s="1" t="n">
        <v>51175</v>
      </c>
      <c r="E1328" s="5" t="n">
        <v>41135</v>
      </c>
      <c r="F1328" s="1" t="s">
        <v>34</v>
      </c>
      <c r="G1328" s="1" t="n">
        <v>3</v>
      </c>
      <c r="H1328" s="6" t="str">
        <f aca="false">IF(G1328&gt;=30,"Large",IF(G1328&lt;=15,"Small","Medium"))</f>
        <v>Small</v>
      </c>
      <c r="I1328" s="6" t="n">
        <f aca="false">VLOOKUP(G1328,$A$3:$B$12,1)</f>
        <v>1</v>
      </c>
      <c r="J1328" s="1" t="n">
        <v>2136.93</v>
      </c>
      <c r="K1328" s="6" t="n">
        <f aca="false">IF(I1328 &gt;31,0.01,0)</f>
        <v>0</v>
      </c>
      <c r="L1328" s="7" t="n">
        <f aca="false">J1328-(J1328*K1328)</f>
        <v>2136.93</v>
      </c>
      <c r="M1328" s="6" t="n">
        <f aca="false">IF(I1328&gt;31,J1328-O1328,J1328)</f>
        <v>2136.93</v>
      </c>
      <c r="N1328" s="1" t="s">
        <v>16</v>
      </c>
      <c r="O1328" s="1" t="n">
        <v>24.49</v>
      </c>
      <c r="P1328" s="1" t="n">
        <f aca="false">IF(N1328="Delivery Truck",J1328-O1328,J1328)</f>
        <v>2136.93</v>
      </c>
    </row>
    <row r="1329" customFormat="false" ht="13.8" hidden="false" customHeight="false" outlineLevel="0" collapsed="false">
      <c r="D1329" s="1" t="n">
        <v>8454</v>
      </c>
      <c r="E1329" s="5" t="n">
        <v>41136</v>
      </c>
      <c r="F1329" s="1" t="s">
        <v>19</v>
      </c>
      <c r="G1329" s="1" t="n">
        <v>38</v>
      </c>
      <c r="H1329" s="6" t="str">
        <f aca="false">IF(G1329&gt;=30,"Large",IF(G1329&lt;=15,"Small","Medium"))</f>
        <v>Large</v>
      </c>
      <c r="I1329" s="6" t="n">
        <f aca="false">VLOOKUP(G1329,$A$3:$B$12,1)</f>
        <v>36</v>
      </c>
      <c r="J1329" s="1" t="n">
        <v>218.77</v>
      </c>
      <c r="K1329" s="6" t="n">
        <f aca="false">IF(I1329 &gt;31,0.01,0)</f>
        <v>0.01</v>
      </c>
      <c r="L1329" s="7" t="n">
        <f aca="false">J1329-(J1329*K1329)</f>
        <v>216.5823</v>
      </c>
      <c r="M1329" s="6" t="n">
        <f aca="false">IF(I1329&gt;31,J1329-O1329,J1329)</f>
        <v>210.99</v>
      </c>
      <c r="N1329" s="1" t="s">
        <v>16</v>
      </c>
      <c r="O1329" s="1" t="n">
        <v>7.78</v>
      </c>
      <c r="P1329" s="1" t="n">
        <f aca="false">IF(N1329="Delivery Truck",J1329-O1329,J1329)</f>
        <v>218.77</v>
      </c>
    </row>
    <row r="1330" customFormat="false" ht="13.8" hidden="false" customHeight="false" outlineLevel="0" collapsed="false">
      <c r="D1330" s="1" t="n">
        <v>5635</v>
      </c>
      <c r="E1330" s="5" t="n">
        <v>41136</v>
      </c>
      <c r="F1330" s="1" t="s">
        <v>19</v>
      </c>
      <c r="G1330" s="1" t="n">
        <v>50</v>
      </c>
      <c r="H1330" s="6" t="str">
        <f aca="false">IF(G1330&gt;=30,"Large",IF(G1330&lt;=15,"Small","Medium"))</f>
        <v>Large</v>
      </c>
      <c r="I1330" s="6" t="n">
        <f aca="false">VLOOKUP(G1330,$A$3:$B$12,1)</f>
        <v>46</v>
      </c>
      <c r="J1330" s="1" t="n">
        <v>281.58</v>
      </c>
      <c r="K1330" s="6" t="n">
        <f aca="false">IF(I1330 &gt;31,0.01,0)</f>
        <v>0.01</v>
      </c>
      <c r="L1330" s="7" t="n">
        <f aca="false">J1330-(J1330*K1330)</f>
        <v>278.7642</v>
      </c>
      <c r="M1330" s="6" t="n">
        <f aca="false">IF(I1330&gt;31,J1330-O1330,J1330)</f>
        <v>275.66</v>
      </c>
      <c r="N1330" s="1" t="s">
        <v>16</v>
      </c>
      <c r="O1330" s="1" t="n">
        <v>5.92</v>
      </c>
      <c r="P1330" s="1" t="n">
        <f aca="false">IF(N1330="Delivery Truck",J1330-O1330,J1330)</f>
        <v>281.58</v>
      </c>
    </row>
    <row r="1331" customFormat="false" ht="13.8" hidden="false" customHeight="false" outlineLevel="0" collapsed="false">
      <c r="D1331" s="1" t="n">
        <v>54209</v>
      </c>
      <c r="E1331" s="5" t="n">
        <v>41136</v>
      </c>
      <c r="F1331" s="1" t="s">
        <v>19</v>
      </c>
      <c r="G1331" s="1" t="n">
        <v>21</v>
      </c>
      <c r="H1331" s="6" t="str">
        <f aca="false">IF(G1331&gt;=30,"Large",IF(G1331&lt;=15,"Small","Medium"))</f>
        <v>Medium</v>
      </c>
      <c r="I1331" s="6" t="n">
        <f aca="false">VLOOKUP(G1331,$A$3:$B$12,1)</f>
        <v>21</v>
      </c>
      <c r="J1331" s="1" t="n">
        <v>664.989</v>
      </c>
      <c r="K1331" s="6" t="n">
        <f aca="false">IF(I1331 &gt;31,0.01,0)</f>
        <v>0</v>
      </c>
      <c r="L1331" s="7" t="n">
        <f aca="false">J1331-(J1331*K1331)</f>
        <v>664.989</v>
      </c>
      <c r="M1331" s="6" t="n">
        <f aca="false">IF(I1331&gt;31,J1331-O1331,J1331)</f>
        <v>664.989</v>
      </c>
      <c r="N1331" s="1" t="s">
        <v>16</v>
      </c>
      <c r="O1331" s="1" t="n">
        <v>5.99</v>
      </c>
      <c r="P1331" s="1" t="n">
        <f aca="false">IF(N1331="Delivery Truck",J1331-O1331,J1331)</f>
        <v>664.989</v>
      </c>
    </row>
    <row r="1332" customFormat="false" ht="13.8" hidden="false" customHeight="false" outlineLevel="0" collapsed="false">
      <c r="D1332" s="1" t="n">
        <v>5635</v>
      </c>
      <c r="E1332" s="5" t="n">
        <v>41136</v>
      </c>
      <c r="F1332" s="1" t="s">
        <v>19</v>
      </c>
      <c r="G1332" s="1" t="n">
        <v>17</v>
      </c>
      <c r="H1332" s="6" t="str">
        <f aca="false">IF(G1332&gt;=30,"Large",IF(G1332&lt;=15,"Small","Medium"))</f>
        <v>Medium</v>
      </c>
      <c r="I1332" s="6" t="n">
        <f aca="false">VLOOKUP(G1332,$A$3:$B$12,1)</f>
        <v>16</v>
      </c>
      <c r="J1332" s="1" t="n">
        <v>198.78</v>
      </c>
      <c r="K1332" s="6" t="n">
        <f aca="false">IF(I1332 &gt;31,0.01,0)</f>
        <v>0</v>
      </c>
      <c r="L1332" s="7" t="n">
        <f aca="false">J1332-(J1332*K1332)</f>
        <v>198.78</v>
      </c>
      <c r="M1332" s="6" t="n">
        <f aca="false">IF(I1332&gt;31,J1332-O1332,J1332)</f>
        <v>198.78</v>
      </c>
      <c r="N1332" s="1" t="s">
        <v>16</v>
      </c>
      <c r="O1332" s="1" t="n">
        <v>7.19</v>
      </c>
      <c r="P1332" s="1" t="n">
        <f aca="false">IF(N1332="Delivery Truck",J1332-O1332,J1332)</f>
        <v>198.78</v>
      </c>
    </row>
    <row r="1333" customFormat="false" ht="13.8" hidden="false" customHeight="false" outlineLevel="0" collapsed="false">
      <c r="D1333" s="1" t="n">
        <v>11108</v>
      </c>
      <c r="E1333" s="5" t="n">
        <v>41137</v>
      </c>
      <c r="F1333" s="1" t="s">
        <v>30</v>
      </c>
      <c r="G1333" s="1" t="n">
        <v>20</v>
      </c>
      <c r="H1333" s="6" t="str">
        <f aca="false">IF(G1333&gt;=30,"Large",IF(G1333&lt;=15,"Small","Medium"))</f>
        <v>Medium</v>
      </c>
      <c r="I1333" s="6" t="n">
        <f aca="false">VLOOKUP(G1333,$A$3:$B$12,1)</f>
        <v>16</v>
      </c>
      <c r="J1333" s="1" t="n">
        <v>131.71</v>
      </c>
      <c r="K1333" s="6" t="n">
        <f aca="false">IF(I1333 &gt;31,0.01,0)</f>
        <v>0</v>
      </c>
      <c r="L1333" s="7" t="n">
        <f aca="false">J1333-(J1333*K1333)</f>
        <v>131.71</v>
      </c>
      <c r="M1333" s="6" t="n">
        <f aca="false">IF(I1333&gt;31,J1333-O1333,J1333)</f>
        <v>131.71</v>
      </c>
      <c r="N1333" s="1" t="s">
        <v>16</v>
      </c>
      <c r="O1333" s="1" t="n">
        <v>5.74</v>
      </c>
      <c r="P1333" s="1" t="n">
        <f aca="false">IF(N1333="Delivery Truck",J1333-O1333,J1333)</f>
        <v>131.71</v>
      </c>
    </row>
    <row r="1334" customFormat="false" ht="13.8" hidden="false" customHeight="false" outlineLevel="0" collapsed="false">
      <c r="D1334" s="1" t="n">
        <v>36038</v>
      </c>
      <c r="E1334" s="5" t="n">
        <v>41137</v>
      </c>
      <c r="F1334" s="1" t="s">
        <v>34</v>
      </c>
      <c r="G1334" s="1" t="n">
        <v>26</v>
      </c>
      <c r="H1334" s="6" t="str">
        <f aca="false">IF(G1334&gt;=30,"Large",IF(G1334&lt;=15,"Small","Medium"))</f>
        <v>Medium</v>
      </c>
      <c r="I1334" s="6" t="n">
        <f aca="false">VLOOKUP(G1334,$A$3:$B$12,1)</f>
        <v>26</v>
      </c>
      <c r="J1334" s="1" t="n">
        <v>95.26</v>
      </c>
      <c r="K1334" s="6" t="n">
        <f aca="false">IF(I1334 &gt;31,0.01,0)</f>
        <v>0</v>
      </c>
      <c r="L1334" s="7" t="n">
        <f aca="false">J1334-(J1334*K1334)</f>
        <v>95.26</v>
      </c>
      <c r="M1334" s="6" t="n">
        <f aca="false">IF(I1334&gt;31,J1334-O1334,J1334)</f>
        <v>95.26</v>
      </c>
      <c r="N1334" s="1" t="s">
        <v>16</v>
      </c>
      <c r="O1334" s="1" t="n">
        <v>5</v>
      </c>
      <c r="P1334" s="1" t="n">
        <f aca="false">IF(N1334="Delivery Truck",J1334-O1334,J1334)</f>
        <v>95.26</v>
      </c>
    </row>
    <row r="1335" customFormat="false" ht="13.8" hidden="false" customHeight="false" outlineLevel="0" collapsed="false">
      <c r="D1335" s="1" t="n">
        <v>13601</v>
      </c>
      <c r="E1335" s="5" t="n">
        <v>41137</v>
      </c>
      <c r="F1335" s="1" t="s">
        <v>15</v>
      </c>
      <c r="G1335" s="1" t="n">
        <v>17</v>
      </c>
      <c r="H1335" s="6" t="str">
        <f aca="false">IF(G1335&gt;=30,"Large",IF(G1335&lt;=15,"Small","Medium"))</f>
        <v>Medium</v>
      </c>
      <c r="I1335" s="6" t="n">
        <f aca="false">VLOOKUP(G1335,$A$3:$B$12,1)</f>
        <v>16</v>
      </c>
      <c r="J1335" s="1" t="n">
        <v>822.91</v>
      </c>
      <c r="K1335" s="6" t="n">
        <f aca="false">IF(I1335 &gt;31,0.01,0)</f>
        <v>0</v>
      </c>
      <c r="L1335" s="7" t="n">
        <f aca="false">J1335-(J1335*K1335)</f>
        <v>822.91</v>
      </c>
      <c r="M1335" s="6" t="n">
        <f aca="false">IF(I1335&gt;31,J1335-O1335,J1335)</f>
        <v>822.91</v>
      </c>
      <c r="N1335" s="1" t="s">
        <v>16</v>
      </c>
      <c r="O1335" s="1" t="n">
        <v>19.99</v>
      </c>
      <c r="P1335" s="1" t="n">
        <f aca="false">IF(N1335="Delivery Truck",J1335-O1335,J1335)</f>
        <v>822.91</v>
      </c>
    </row>
    <row r="1336" customFormat="false" ht="13.8" hidden="false" customHeight="false" outlineLevel="0" collapsed="false">
      <c r="D1336" s="1" t="n">
        <v>39877</v>
      </c>
      <c r="E1336" s="5" t="n">
        <v>41137</v>
      </c>
      <c r="F1336" s="1" t="s">
        <v>23</v>
      </c>
      <c r="G1336" s="1" t="n">
        <v>41</v>
      </c>
      <c r="H1336" s="6" t="str">
        <f aca="false">IF(G1336&gt;=30,"Large",IF(G1336&lt;=15,"Small","Medium"))</f>
        <v>Large</v>
      </c>
      <c r="I1336" s="6" t="n">
        <f aca="false">VLOOKUP(G1336,$A$3:$B$12,1)</f>
        <v>41</v>
      </c>
      <c r="J1336" s="1" t="n">
        <v>90.88</v>
      </c>
      <c r="K1336" s="6" t="n">
        <f aca="false">IF(I1336 &gt;31,0.01,0)</f>
        <v>0.01</v>
      </c>
      <c r="L1336" s="7" t="n">
        <f aca="false">J1336-(J1336*K1336)</f>
        <v>89.9712</v>
      </c>
      <c r="M1336" s="6" t="n">
        <f aca="false">IF(I1336&gt;31,J1336-O1336,J1336)</f>
        <v>90.1</v>
      </c>
      <c r="N1336" s="1" t="s">
        <v>16</v>
      </c>
      <c r="O1336" s="1" t="n">
        <v>0.78</v>
      </c>
      <c r="P1336" s="1" t="n">
        <f aca="false">IF(N1336="Delivery Truck",J1336-O1336,J1336)</f>
        <v>90.88</v>
      </c>
    </row>
    <row r="1337" customFormat="false" ht="13.8" hidden="false" customHeight="false" outlineLevel="0" collapsed="false">
      <c r="D1337" s="1" t="n">
        <v>39425</v>
      </c>
      <c r="E1337" s="5" t="n">
        <v>41137</v>
      </c>
      <c r="F1337" s="1" t="s">
        <v>23</v>
      </c>
      <c r="G1337" s="1" t="n">
        <v>23</v>
      </c>
      <c r="H1337" s="6" t="str">
        <f aca="false">IF(G1337&gt;=30,"Large",IF(G1337&lt;=15,"Small","Medium"))</f>
        <v>Medium</v>
      </c>
      <c r="I1337" s="6" t="n">
        <f aca="false">VLOOKUP(G1337,$A$3:$B$12,1)</f>
        <v>21</v>
      </c>
      <c r="J1337" s="1" t="n">
        <v>1267.4605</v>
      </c>
      <c r="K1337" s="6" t="n">
        <f aca="false">IF(I1337 &gt;31,0.01,0)</f>
        <v>0</v>
      </c>
      <c r="L1337" s="7" t="n">
        <f aca="false">J1337-(J1337*K1337)</f>
        <v>1267.4605</v>
      </c>
      <c r="M1337" s="6" t="n">
        <f aca="false">IF(I1337&gt;31,J1337-O1337,J1337)</f>
        <v>1267.4605</v>
      </c>
      <c r="N1337" s="1" t="s">
        <v>16</v>
      </c>
      <c r="O1337" s="1" t="n">
        <v>5.99</v>
      </c>
      <c r="P1337" s="1" t="n">
        <f aca="false">IF(N1337="Delivery Truck",J1337-O1337,J1337)</f>
        <v>1267.4605</v>
      </c>
    </row>
    <row r="1338" customFormat="false" ht="13.8" hidden="false" customHeight="false" outlineLevel="0" collapsed="false">
      <c r="D1338" s="1" t="n">
        <v>38884</v>
      </c>
      <c r="E1338" s="5" t="n">
        <v>41138</v>
      </c>
      <c r="F1338" s="1" t="s">
        <v>34</v>
      </c>
      <c r="G1338" s="1" t="n">
        <v>47</v>
      </c>
      <c r="H1338" s="6" t="str">
        <f aca="false">IF(G1338&gt;=30,"Large",IF(G1338&lt;=15,"Small","Medium"))</f>
        <v>Large</v>
      </c>
      <c r="I1338" s="6" t="n">
        <f aca="false">VLOOKUP(G1338,$A$3:$B$12,1)</f>
        <v>46</v>
      </c>
      <c r="J1338" s="1" t="n">
        <v>256</v>
      </c>
      <c r="K1338" s="6" t="n">
        <f aca="false">IF(I1338 &gt;31,0.01,0)</f>
        <v>0.01</v>
      </c>
      <c r="L1338" s="7" t="n">
        <f aca="false">J1338-(J1338*K1338)</f>
        <v>253.44</v>
      </c>
      <c r="M1338" s="6" t="n">
        <f aca="false">IF(I1338&gt;31,J1338-O1338,J1338)</f>
        <v>250.34</v>
      </c>
      <c r="N1338" s="1" t="s">
        <v>16</v>
      </c>
      <c r="O1338" s="1" t="n">
        <v>5.66</v>
      </c>
      <c r="P1338" s="1" t="n">
        <f aca="false">IF(N1338="Delivery Truck",J1338-O1338,J1338)</f>
        <v>256</v>
      </c>
    </row>
    <row r="1339" customFormat="false" ht="13.8" hidden="false" customHeight="false" outlineLevel="0" collapsed="false">
      <c r="D1339" s="1" t="n">
        <v>56930</v>
      </c>
      <c r="E1339" s="5" t="n">
        <v>41138</v>
      </c>
      <c r="F1339" s="1" t="s">
        <v>15</v>
      </c>
      <c r="G1339" s="1" t="n">
        <v>47</v>
      </c>
      <c r="H1339" s="6" t="str">
        <f aca="false">IF(G1339&gt;=30,"Large",IF(G1339&lt;=15,"Small","Medium"))</f>
        <v>Large</v>
      </c>
      <c r="I1339" s="6" t="n">
        <f aca="false">VLOOKUP(G1339,$A$3:$B$12,1)</f>
        <v>46</v>
      </c>
      <c r="J1339" s="1" t="n">
        <v>228.31</v>
      </c>
      <c r="K1339" s="6" t="n">
        <f aca="false">IF(I1339 &gt;31,0.01,0)</f>
        <v>0.01</v>
      </c>
      <c r="L1339" s="7" t="n">
        <f aca="false">J1339-(J1339*K1339)</f>
        <v>226.0269</v>
      </c>
      <c r="M1339" s="6" t="n">
        <f aca="false">IF(I1339&gt;31,J1339-O1339,J1339)</f>
        <v>227.61</v>
      </c>
      <c r="N1339" s="1" t="s">
        <v>16</v>
      </c>
      <c r="O1339" s="1" t="n">
        <v>0.7</v>
      </c>
      <c r="P1339" s="1" t="n">
        <f aca="false">IF(N1339="Delivery Truck",J1339-O1339,J1339)</f>
        <v>228.31</v>
      </c>
    </row>
    <row r="1340" customFormat="false" ht="13.8" hidden="false" customHeight="false" outlineLevel="0" collapsed="false">
      <c r="D1340" s="1" t="n">
        <v>38884</v>
      </c>
      <c r="E1340" s="5" t="n">
        <v>41138</v>
      </c>
      <c r="F1340" s="1" t="s">
        <v>34</v>
      </c>
      <c r="G1340" s="1" t="n">
        <v>20</v>
      </c>
      <c r="H1340" s="6" t="str">
        <f aca="false">IF(G1340&gt;=30,"Large",IF(G1340&lt;=15,"Small","Medium"))</f>
        <v>Medium</v>
      </c>
      <c r="I1340" s="6" t="n">
        <f aca="false">VLOOKUP(G1340,$A$3:$B$12,1)</f>
        <v>16</v>
      </c>
      <c r="J1340" s="1" t="n">
        <v>6067.76</v>
      </c>
      <c r="K1340" s="6" t="n">
        <f aca="false">IF(I1340 &gt;31,0.01,0)</f>
        <v>0</v>
      </c>
      <c r="L1340" s="7" t="n">
        <f aca="false">J1340-(J1340*K1340)</f>
        <v>6067.76</v>
      </c>
      <c r="M1340" s="6" t="n">
        <f aca="false">IF(I1340&gt;31,J1340-O1340,J1340)</f>
        <v>6067.76</v>
      </c>
      <c r="N1340" s="1" t="s">
        <v>13</v>
      </c>
      <c r="O1340" s="1" t="n">
        <v>54.12</v>
      </c>
      <c r="P1340" s="1" t="n">
        <f aca="false">IF(N1340="Delivery Truck",J1340-O1340,J1340)</f>
        <v>6013.64</v>
      </c>
    </row>
    <row r="1341" customFormat="false" ht="13.8" hidden="false" customHeight="false" outlineLevel="0" collapsed="false">
      <c r="D1341" s="1" t="n">
        <v>487</v>
      </c>
      <c r="E1341" s="5" t="n">
        <v>41138</v>
      </c>
      <c r="F1341" s="1" t="s">
        <v>23</v>
      </c>
      <c r="G1341" s="1" t="n">
        <v>19</v>
      </c>
      <c r="H1341" s="6" t="str">
        <f aca="false">IF(G1341&gt;=30,"Large",IF(G1341&lt;=15,"Small","Medium"))</f>
        <v>Medium</v>
      </c>
      <c r="I1341" s="6" t="n">
        <f aca="false">VLOOKUP(G1341,$A$3:$B$12,1)</f>
        <v>16</v>
      </c>
      <c r="J1341" s="1" t="n">
        <v>210.4</v>
      </c>
      <c r="K1341" s="6" t="n">
        <f aca="false">IF(I1341 &gt;31,0.01,0)</f>
        <v>0</v>
      </c>
      <c r="L1341" s="7" t="n">
        <f aca="false">J1341-(J1341*K1341)</f>
        <v>210.4</v>
      </c>
      <c r="M1341" s="6" t="n">
        <f aca="false">IF(I1341&gt;31,J1341-O1341,J1341)</f>
        <v>210.4</v>
      </c>
      <c r="N1341" s="1" t="s">
        <v>16</v>
      </c>
      <c r="O1341" s="1" t="n">
        <v>4.5</v>
      </c>
      <c r="P1341" s="1" t="n">
        <f aca="false">IF(N1341="Delivery Truck",J1341-O1341,J1341)</f>
        <v>210.4</v>
      </c>
    </row>
    <row r="1342" customFormat="false" ht="13.8" hidden="false" customHeight="false" outlineLevel="0" collapsed="false">
      <c r="D1342" s="1" t="n">
        <v>56930</v>
      </c>
      <c r="E1342" s="5" t="n">
        <v>41138</v>
      </c>
      <c r="F1342" s="1" t="s">
        <v>15</v>
      </c>
      <c r="G1342" s="1" t="n">
        <v>10</v>
      </c>
      <c r="H1342" s="6" t="str">
        <f aca="false">IF(G1342&gt;=30,"Large",IF(G1342&lt;=15,"Small","Medium"))</f>
        <v>Small</v>
      </c>
      <c r="I1342" s="6" t="n">
        <f aca="false">VLOOKUP(G1342,$A$3:$B$12,1)</f>
        <v>6</v>
      </c>
      <c r="J1342" s="1" t="n">
        <v>987.54</v>
      </c>
      <c r="K1342" s="6" t="n">
        <f aca="false">IF(I1342 &gt;31,0.01,0)</f>
        <v>0</v>
      </c>
      <c r="L1342" s="7" t="n">
        <f aca="false">J1342-(J1342*K1342)</f>
        <v>987.54</v>
      </c>
      <c r="M1342" s="6" t="n">
        <f aca="false">IF(I1342&gt;31,J1342-O1342,J1342)</f>
        <v>987.54</v>
      </c>
      <c r="N1342" s="1" t="s">
        <v>16</v>
      </c>
      <c r="O1342" s="1" t="n">
        <v>35</v>
      </c>
      <c r="P1342" s="1" t="n">
        <f aca="false">IF(N1342="Delivery Truck",J1342-O1342,J1342)</f>
        <v>987.54</v>
      </c>
    </row>
    <row r="1343" customFormat="false" ht="13.8" hidden="false" customHeight="false" outlineLevel="0" collapsed="false">
      <c r="D1343" s="1" t="n">
        <v>3907</v>
      </c>
      <c r="E1343" s="5" t="n">
        <v>41139</v>
      </c>
      <c r="F1343" s="1" t="s">
        <v>19</v>
      </c>
      <c r="G1343" s="1" t="n">
        <v>34</v>
      </c>
      <c r="H1343" s="6" t="str">
        <f aca="false">IF(G1343&gt;=30,"Large",IF(G1343&lt;=15,"Small","Medium"))</f>
        <v>Large</v>
      </c>
      <c r="I1343" s="6" t="n">
        <f aca="false">VLOOKUP(G1343,$A$3:$B$12,1)</f>
        <v>31</v>
      </c>
      <c r="J1343" s="1" t="n">
        <v>729.83</v>
      </c>
      <c r="K1343" s="6" t="n">
        <f aca="false">IF(I1343 &gt;31,0.01,0)</f>
        <v>0</v>
      </c>
      <c r="L1343" s="7" t="n">
        <f aca="false">J1343-(J1343*K1343)</f>
        <v>729.83</v>
      </c>
      <c r="M1343" s="6" t="n">
        <f aca="false">IF(I1343&gt;31,J1343-O1343,J1343)</f>
        <v>729.83</v>
      </c>
      <c r="N1343" s="1" t="s">
        <v>16</v>
      </c>
      <c r="O1343" s="1" t="n">
        <v>15.1</v>
      </c>
      <c r="P1343" s="1" t="n">
        <f aca="false">IF(N1343="Delivery Truck",J1343-O1343,J1343)</f>
        <v>729.83</v>
      </c>
    </row>
    <row r="1344" customFormat="false" ht="13.8" hidden="false" customHeight="false" outlineLevel="0" collapsed="false">
      <c r="D1344" s="1" t="n">
        <v>3907</v>
      </c>
      <c r="E1344" s="5" t="n">
        <v>41139</v>
      </c>
      <c r="F1344" s="1" t="s">
        <v>19</v>
      </c>
      <c r="G1344" s="1" t="n">
        <v>36</v>
      </c>
      <c r="H1344" s="6" t="str">
        <f aca="false">IF(G1344&gt;=30,"Large",IF(G1344&lt;=15,"Small","Medium"))</f>
        <v>Large</v>
      </c>
      <c r="I1344" s="6" t="n">
        <f aca="false">VLOOKUP(G1344,$A$3:$B$12,1)</f>
        <v>36</v>
      </c>
      <c r="J1344" s="1" t="n">
        <v>218.12</v>
      </c>
      <c r="K1344" s="6" t="n">
        <f aca="false">IF(I1344 &gt;31,0.01,0)</f>
        <v>0.01</v>
      </c>
      <c r="L1344" s="7" t="n">
        <f aca="false">J1344-(J1344*K1344)</f>
        <v>215.9388</v>
      </c>
      <c r="M1344" s="6" t="n">
        <f aca="false">IF(I1344&gt;31,J1344-O1344,J1344)</f>
        <v>169.12</v>
      </c>
      <c r="N1344" s="1" t="s">
        <v>16</v>
      </c>
      <c r="O1344" s="1" t="n">
        <v>49</v>
      </c>
      <c r="P1344" s="1" t="n">
        <f aca="false">IF(N1344="Delivery Truck",J1344-O1344,J1344)</f>
        <v>218.12</v>
      </c>
    </row>
    <row r="1345" customFormat="false" ht="13.8" hidden="false" customHeight="false" outlineLevel="0" collapsed="false">
      <c r="D1345" s="1" t="n">
        <v>25571</v>
      </c>
      <c r="E1345" s="5" t="n">
        <v>41139</v>
      </c>
      <c r="F1345" s="1" t="s">
        <v>23</v>
      </c>
      <c r="G1345" s="1" t="n">
        <v>42</v>
      </c>
      <c r="H1345" s="6" t="str">
        <f aca="false">IF(G1345&gt;=30,"Large",IF(G1345&lt;=15,"Small","Medium"))</f>
        <v>Large</v>
      </c>
      <c r="I1345" s="6" t="n">
        <f aca="false">VLOOKUP(G1345,$A$3:$B$12,1)</f>
        <v>41</v>
      </c>
      <c r="J1345" s="1" t="n">
        <v>3749</v>
      </c>
      <c r="K1345" s="6" t="n">
        <f aca="false">IF(I1345 &gt;31,0.01,0)</f>
        <v>0.01</v>
      </c>
      <c r="L1345" s="7" t="n">
        <f aca="false">J1345-(J1345*K1345)</f>
        <v>3711.51</v>
      </c>
      <c r="M1345" s="6" t="n">
        <f aca="false">IF(I1345&gt;31,J1345-O1345,J1345)</f>
        <v>3714</v>
      </c>
      <c r="N1345" s="1" t="s">
        <v>16</v>
      </c>
      <c r="O1345" s="1" t="n">
        <v>35</v>
      </c>
      <c r="P1345" s="1" t="n">
        <f aca="false">IF(N1345="Delivery Truck",J1345-O1345,J1345)</f>
        <v>3749</v>
      </c>
    </row>
    <row r="1346" customFormat="false" ht="13.8" hidden="false" customHeight="false" outlineLevel="0" collapsed="false">
      <c r="D1346" s="1" t="n">
        <v>6018</v>
      </c>
      <c r="E1346" s="5" t="n">
        <v>41139</v>
      </c>
      <c r="F1346" s="1" t="s">
        <v>15</v>
      </c>
      <c r="G1346" s="1" t="n">
        <v>39</v>
      </c>
      <c r="H1346" s="6" t="str">
        <f aca="false">IF(G1346&gt;=30,"Large",IF(G1346&lt;=15,"Small","Medium"))</f>
        <v>Large</v>
      </c>
      <c r="I1346" s="6" t="n">
        <f aca="false">VLOOKUP(G1346,$A$3:$B$12,1)</f>
        <v>36</v>
      </c>
      <c r="J1346" s="1" t="n">
        <v>206.09</v>
      </c>
      <c r="K1346" s="6" t="n">
        <f aca="false">IF(I1346 &gt;31,0.01,0)</f>
        <v>0.01</v>
      </c>
      <c r="L1346" s="7" t="n">
        <f aca="false">J1346-(J1346*K1346)</f>
        <v>204.0291</v>
      </c>
      <c r="M1346" s="6" t="n">
        <f aca="false">IF(I1346&gt;31,J1346-O1346,J1346)</f>
        <v>204.06</v>
      </c>
      <c r="N1346" s="1" t="s">
        <v>16</v>
      </c>
      <c r="O1346" s="1" t="n">
        <v>2.03</v>
      </c>
      <c r="P1346" s="1" t="n">
        <f aca="false">IF(N1346="Delivery Truck",J1346-O1346,J1346)</f>
        <v>206.09</v>
      </c>
    </row>
    <row r="1347" customFormat="false" ht="13.8" hidden="false" customHeight="false" outlineLevel="0" collapsed="false">
      <c r="D1347" s="1" t="n">
        <v>31297</v>
      </c>
      <c r="E1347" s="5" t="n">
        <v>41139</v>
      </c>
      <c r="F1347" s="1" t="s">
        <v>15</v>
      </c>
      <c r="G1347" s="1" t="n">
        <v>44</v>
      </c>
      <c r="H1347" s="6" t="str">
        <f aca="false">IF(G1347&gt;=30,"Large",IF(G1347&lt;=15,"Small","Medium"))</f>
        <v>Large</v>
      </c>
      <c r="I1347" s="6" t="n">
        <f aca="false">VLOOKUP(G1347,$A$3:$B$12,1)</f>
        <v>41</v>
      </c>
      <c r="J1347" s="1" t="n">
        <v>1579.56</v>
      </c>
      <c r="K1347" s="6" t="n">
        <f aca="false">IF(I1347 &gt;31,0.01,0)</f>
        <v>0.01</v>
      </c>
      <c r="L1347" s="7" t="n">
        <f aca="false">J1347-(J1347*K1347)</f>
        <v>1563.7644</v>
      </c>
      <c r="M1347" s="6" t="n">
        <f aca="false">IF(I1347&gt;31,J1347-O1347,J1347)</f>
        <v>1574.64</v>
      </c>
      <c r="N1347" s="1" t="s">
        <v>16</v>
      </c>
      <c r="O1347" s="1" t="n">
        <v>4.92</v>
      </c>
      <c r="P1347" s="1" t="n">
        <f aca="false">IF(N1347="Delivery Truck",J1347-O1347,J1347)</f>
        <v>1579.56</v>
      </c>
    </row>
    <row r="1348" customFormat="false" ht="13.8" hidden="false" customHeight="false" outlineLevel="0" collapsed="false">
      <c r="D1348" s="1" t="n">
        <v>31173</v>
      </c>
      <c r="E1348" s="5" t="n">
        <v>41139</v>
      </c>
      <c r="F1348" s="1" t="s">
        <v>15</v>
      </c>
      <c r="G1348" s="1" t="n">
        <v>24</v>
      </c>
      <c r="H1348" s="6" t="str">
        <f aca="false">IF(G1348&gt;=30,"Large",IF(G1348&lt;=15,"Small","Medium"))</f>
        <v>Medium</v>
      </c>
      <c r="I1348" s="6" t="n">
        <f aca="false">VLOOKUP(G1348,$A$3:$B$12,1)</f>
        <v>21</v>
      </c>
      <c r="J1348" s="1" t="n">
        <v>169.354</v>
      </c>
      <c r="K1348" s="6" t="n">
        <f aca="false">IF(I1348 &gt;31,0.01,0)</f>
        <v>0</v>
      </c>
      <c r="L1348" s="7" t="n">
        <f aca="false">J1348-(J1348*K1348)</f>
        <v>169.354</v>
      </c>
      <c r="M1348" s="6" t="n">
        <f aca="false">IF(I1348&gt;31,J1348-O1348,J1348)</f>
        <v>169.354</v>
      </c>
      <c r="N1348" s="1" t="s">
        <v>21</v>
      </c>
      <c r="O1348" s="1" t="n">
        <v>5.03</v>
      </c>
      <c r="P1348" s="1" t="n">
        <f aca="false">IF(N1348="Delivery Truck",J1348-O1348,J1348)</f>
        <v>169.354</v>
      </c>
    </row>
    <row r="1349" customFormat="false" ht="13.8" hidden="false" customHeight="false" outlineLevel="0" collapsed="false">
      <c r="D1349" s="1" t="n">
        <v>6018</v>
      </c>
      <c r="E1349" s="5" t="n">
        <v>41139</v>
      </c>
      <c r="F1349" s="1" t="s">
        <v>15</v>
      </c>
      <c r="G1349" s="1" t="n">
        <v>2</v>
      </c>
      <c r="H1349" s="6" t="str">
        <f aca="false">IF(G1349&gt;=30,"Large",IF(G1349&lt;=15,"Small","Medium"))</f>
        <v>Small</v>
      </c>
      <c r="I1349" s="6" t="n">
        <f aca="false">VLOOKUP(G1349,$A$3:$B$12,1)</f>
        <v>1</v>
      </c>
      <c r="J1349" s="1" t="n">
        <v>124.25</v>
      </c>
      <c r="K1349" s="6" t="n">
        <f aca="false">IF(I1349 &gt;31,0.01,0)</f>
        <v>0</v>
      </c>
      <c r="L1349" s="7" t="n">
        <f aca="false">J1349-(J1349*K1349)</f>
        <v>124.25</v>
      </c>
      <c r="M1349" s="6" t="n">
        <f aca="false">IF(I1349&gt;31,J1349-O1349,J1349)</f>
        <v>124.25</v>
      </c>
      <c r="N1349" s="1" t="s">
        <v>16</v>
      </c>
      <c r="O1349" s="1" t="n">
        <v>13.88</v>
      </c>
      <c r="P1349" s="1" t="n">
        <f aca="false">IF(N1349="Delivery Truck",J1349-O1349,J1349)</f>
        <v>124.25</v>
      </c>
    </row>
    <row r="1350" customFormat="false" ht="13.8" hidden="false" customHeight="false" outlineLevel="0" collapsed="false">
      <c r="D1350" s="1" t="n">
        <v>3907</v>
      </c>
      <c r="E1350" s="5" t="n">
        <v>41139</v>
      </c>
      <c r="F1350" s="1" t="s">
        <v>19</v>
      </c>
      <c r="G1350" s="1" t="n">
        <v>36</v>
      </c>
      <c r="H1350" s="6" t="str">
        <f aca="false">IF(G1350&gt;=30,"Large",IF(G1350&lt;=15,"Small","Medium"))</f>
        <v>Large</v>
      </c>
      <c r="I1350" s="6" t="n">
        <f aca="false">VLOOKUP(G1350,$A$3:$B$12,1)</f>
        <v>36</v>
      </c>
      <c r="J1350" s="1" t="n">
        <v>1083.19</v>
      </c>
      <c r="K1350" s="6" t="n">
        <f aca="false">IF(I1350 &gt;31,0.01,0)</f>
        <v>0.01</v>
      </c>
      <c r="L1350" s="7" t="n">
        <f aca="false">J1350-(J1350*K1350)</f>
        <v>1072.3581</v>
      </c>
      <c r="M1350" s="6" t="n">
        <f aca="false">IF(I1350&gt;31,J1350-O1350,J1350)</f>
        <v>1077.69</v>
      </c>
      <c r="N1350" s="1" t="s">
        <v>21</v>
      </c>
      <c r="O1350" s="1" t="n">
        <v>5.5</v>
      </c>
      <c r="P1350" s="1" t="n">
        <f aca="false">IF(N1350="Delivery Truck",J1350-O1350,J1350)</f>
        <v>1083.19</v>
      </c>
    </row>
    <row r="1351" customFormat="false" ht="13.8" hidden="false" customHeight="false" outlineLevel="0" collapsed="false">
      <c r="D1351" s="1" t="n">
        <v>31297</v>
      </c>
      <c r="E1351" s="5" t="n">
        <v>41139</v>
      </c>
      <c r="F1351" s="1" t="s">
        <v>15</v>
      </c>
      <c r="G1351" s="1" t="n">
        <v>39</v>
      </c>
      <c r="H1351" s="6" t="str">
        <f aca="false">IF(G1351&gt;=30,"Large",IF(G1351&lt;=15,"Small","Medium"))</f>
        <v>Large</v>
      </c>
      <c r="I1351" s="6" t="n">
        <f aca="false">VLOOKUP(G1351,$A$3:$B$12,1)</f>
        <v>36</v>
      </c>
      <c r="J1351" s="1" t="n">
        <v>679.95</v>
      </c>
      <c r="K1351" s="6" t="n">
        <f aca="false">IF(I1351 &gt;31,0.01,0)</f>
        <v>0.01</v>
      </c>
      <c r="L1351" s="7" t="n">
        <f aca="false">J1351-(J1351*K1351)</f>
        <v>673.1505</v>
      </c>
      <c r="M1351" s="6" t="n">
        <f aca="false">IF(I1351&gt;31,J1351-O1351,J1351)</f>
        <v>671.3</v>
      </c>
      <c r="N1351" s="1" t="s">
        <v>16</v>
      </c>
      <c r="O1351" s="1" t="n">
        <v>8.65</v>
      </c>
      <c r="P1351" s="1" t="n">
        <f aca="false">IF(N1351="Delivery Truck",J1351-O1351,J1351)</f>
        <v>679.95</v>
      </c>
    </row>
    <row r="1352" customFormat="false" ht="13.8" hidden="false" customHeight="false" outlineLevel="0" collapsed="false">
      <c r="D1352" s="1" t="n">
        <v>58084</v>
      </c>
      <c r="E1352" s="5" t="n">
        <v>41140</v>
      </c>
      <c r="F1352" s="1" t="s">
        <v>19</v>
      </c>
      <c r="G1352" s="1" t="n">
        <v>3</v>
      </c>
      <c r="H1352" s="6" t="str">
        <f aca="false">IF(G1352&gt;=30,"Large",IF(G1352&lt;=15,"Small","Medium"))</f>
        <v>Small</v>
      </c>
      <c r="I1352" s="6" t="n">
        <f aca="false">VLOOKUP(G1352,$A$3:$B$12,1)</f>
        <v>1</v>
      </c>
      <c r="J1352" s="1" t="n">
        <v>21.55</v>
      </c>
      <c r="K1352" s="6" t="n">
        <f aca="false">IF(I1352 &gt;31,0.01,0)</f>
        <v>0</v>
      </c>
      <c r="L1352" s="7" t="n">
        <f aca="false">J1352-(J1352*K1352)</f>
        <v>21.55</v>
      </c>
      <c r="M1352" s="6" t="n">
        <f aca="false">IF(I1352&gt;31,J1352-O1352,J1352)</f>
        <v>21.55</v>
      </c>
      <c r="N1352" s="1" t="s">
        <v>16</v>
      </c>
      <c r="O1352" s="1" t="n">
        <v>0.49</v>
      </c>
      <c r="P1352" s="1" t="n">
        <f aca="false">IF(N1352="Delivery Truck",J1352-O1352,J1352)</f>
        <v>21.55</v>
      </c>
    </row>
    <row r="1353" customFormat="false" ht="13.8" hidden="false" customHeight="false" outlineLevel="0" collapsed="false">
      <c r="D1353" s="1" t="n">
        <v>58084</v>
      </c>
      <c r="E1353" s="5" t="n">
        <v>41140</v>
      </c>
      <c r="F1353" s="1" t="s">
        <v>19</v>
      </c>
      <c r="G1353" s="1" t="n">
        <v>36</v>
      </c>
      <c r="H1353" s="6" t="str">
        <f aca="false">IF(G1353&gt;=30,"Large",IF(G1353&lt;=15,"Small","Medium"))</f>
        <v>Large</v>
      </c>
      <c r="I1353" s="6" t="n">
        <f aca="false">VLOOKUP(G1353,$A$3:$B$12,1)</f>
        <v>36</v>
      </c>
      <c r="J1353" s="1" t="n">
        <v>266.16</v>
      </c>
      <c r="K1353" s="6" t="n">
        <f aca="false">IF(I1353 &gt;31,0.01,0)</f>
        <v>0.01</v>
      </c>
      <c r="L1353" s="7" t="n">
        <f aca="false">J1353-(J1353*K1353)</f>
        <v>263.4984</v>
      </c>
      <c r="M1353" s="6" t="n">
        <f aca="false">IF(I1353&gt;31,J1353-O1353,J1353)</f>
        <v>264.39</v>
      </c>
      <c r="N1353" s="1" t="s">
        <v>16</v>
      </c>
      <c r="O1353" s="1" t="n">
        <v>1.77</v>
      </c>
      <c r="P1353" s="1" t="n">
        <f aca="false">IF(N1353="Delivery Truck",J1353-O1353,J1353)</f>
        <v>266.16</v>
      </c>
    </row>
    <row r="1354" customFormat="false" ht="13.8" hidden="false" customHeight="false" outlineLevel="0" collapsed="false">
      <c r="D1354" s="1" t="n">
        <v>40608</v>
      </c>
      <c r="E1354" s="5" t="n">
        <v>41140</v>
      </c>
      <c r="F1354" s="1" t="s">
        <v>30</v>
      </c>
      <c r="G1354" s="1" t="n">
        <v>39</v>
      </c>
      <c r="H1354" s="6" t="str">
        <f aca="false">IF(G1354&gt;=30,"Large",IF(G1354&lt;=15,"Small","Medium"))</f>
        <v>Large</v>
      </c>
      <c r="I1354" s="6" t="n">
        <f aca="false">VLOOKUP(G1354,$A$3:$B$12,1)</f>
        <v>36</v>
      </c>
      <c r="J1354" s="1" t="n">
        <v>223.79</v>
      </c>
      <c r="K1354" s="6" t="n">
        <f aca="false">IF(I1354 &gt;31,0.01,0)</f>
        <v>0.01</v>
      </c>
      <c r="L1354" s="7" t="n">
        <f aca="false">J1354-(J1354*K1354)</f>
        <v>221.5521</v>
      </c>
      <c r="M1354" s="6" t="n">
        <f aca="false">IF(I1354&gt;31,J1354-O1354,J1354)</f>
        <v>218.13</v>
      </c>
      <c r="N1354" s="1" t="s">
        <v>16</v>
      </c>
      <c r="O1354" s="1" t="n">
        <v>5.66</v>
      </c>
      <c r="P1354" s="1" t="n">
        <f aca="false">IF(N1354="Delivery Truck",J1354-O1354,J1354)</f>
        <v>223.79</v>
      </c>
    </row>
    <row r="1355" customFormat="false" ht="13.8" hidden="false" customHeight="false" outlineLevel="0" collapsed="false">
      <c r="D1355" s="1" t="n">
        <v>32230</v>
      </c>
      <c r="E1355" s="5" t="n">
        <v>41140</v>
      </c>
      <c r="F1355" s="1" t="s">
        <v>34</v>
      </c>
      <c r="G1355" s="1" t="n">
        <v>46</v>
      </c>
      <c r="H1355" s="6" t="str">
        <f aca="false">IF(G1355&gt;=30,"Large",IF(G1355&lt;=15,"Small","Medium"))</f>
        <v>Large</v>
      </c>
      <c r="I1355" s="6" t="n">
        <f aca="false">VLOOKUP(G1355,$A$3:$B$12,1)</f>
        <v>46</v>
      </c>
      <c r="J1355" s="1" t="n">
        <v>1753.75</v>
      </c>
      <c r="K1355" s="6" t="n">
        <f aca="false">IF(I1355 &gt;31,0.01,0)</f>
        <v>0.01</v>
      </c>
      <c r="L1355" s="7" t="n">
        <f aca="false">J1355-(J1355*K1355)</f>
        <v>1736.2125</v>
      </c>
      <c r="M1355" s="6" t="n">
        <f aca="false">IF(I1355&gt;31,J1355-O1355,J1355)</f>
        <v>1744.55</v>
      </c>
      <c r="N1355" s="1" t="s">
        <v>16</v>
      </c>
      <c r="O1355" s="1" t="n">
        <v>9.2</v>
      </c>
      <c r="P1355" s="1" t="n">
        <f aca="false">IF(N1355="Delivery Truck",J1355-O1355,J1355)</f>
        <v>1753.75</v>
      </c>
    </row>
    <row r="1356" customFormat="false" ht="13.8" hidden="false" customHeight="false" outlineLevel="0" collapsed="false">
      <c r="D1356" s="1" t="n">
        <v>40608</v>
      </c>
      <c r="E1356" s="5" t="n">
        <v>41140</v>
      </c>
      <c r="F1356" s="1" t="s">
        <v>30</v>
      </c>
      <c r="G1356" s="1" t="n">
        <v>29</v>
      </c>
      <c r="H1356" s="6" t="str">
        <f aca="false">IF(G1356&gt;=30,"Large",IF(G1356&lt;=15,"Small","Medium"))</f>
        <v>Medium</v>
      </c>
      <c r="I1356" s="6" t="n">
        <f aca="false">VLOOKUP(G1356,$A$3:$B$12,1)</f>
        <v>26</v>
      </c>
      <c r="J1356" s="1" t="n">
        <v>573.97</v>
      </c>
      <c r="K1356" s="6" t="n">
        <f aca="false">IF(I1356 &gt;31,0.01,0)</f>
        <v>0</v>
      </c>
      <c r="L1356" s="7" t="n">
        <f aca="false">J1356-(J1356*K1356)</f>
        <v>573.97</v>
      </c>
      <c r="M1356" s="6" t="n">
        <f aca="false">IF(I1356&gt;31,J1356-O1356,J1356)</f>
        <v>573.97</v>
      </c>
      <c r="N1356" s="1" t="s">
        <v>16</v>
      </c>
      <c r="O1356" s="1" t="n">
        <v>9.54</v>
      </c>
      <c r="P1356" s="1" t="n">
        <f aca="false">IF(N1356="Delivery Truck",J1356-O1356,J1356)</f>
        <v>573.97</v>
      </c>
    </row>
    <row r="1357" customFormat="false" ht="13.8" hidden="false" customHeight="false" outlineLevel="0" collapsed="false">
      <c r="D1357" s="1" t="n">
        <v>32610</v>
      </c>
      <c r="E1357" s="5" t="n">
        <v>41140</v>
      </c>
      <c r="F1357" s="1" t="s">
        <v>30</v>
      </c>
      <c r="G1357" s="1" t="n">
        <v>20</v>
      </c>
      <c r="H1357" s="6" t="str">
        <f aca="false">IF(G1357&gt;=30,"Large",IF(G1357&lt;=15,"Small","Medium"))</f>
        <v>Medium</v>
      </c>
      <c r="I1357" s="6" t="n">
        <f aca="false">VLOOKUP(G1357,$A$3:$B$12,1)</f>
        <v>16</v>
      </c>
      <c r="J1357" s="1" t="n">
        <v>1991.8985</v>
      </c>
      <c r="K1357" s="6" t="n">
        <f aca="false">IF(I1357 &gt;31,0.01,0)</f>
        <v>0</v>
      </c>
      <c r="L1357" s="7" t="n">
        <f aca="false">J1357-(J1357*K1357)</f>
        <v>1991.8985</v>
      </c>
      <c r="M1357" s="6" t="n">
        <f aca="false">IF(I1357&gt;31,J1357-O1357,J1357)</f>
        <v>1991.8985</v>
      </c>
      <c r="N1357" s="1" t="s">
        <v>16</v>
      </c>
      <c r="O1357" s="1" t="n">
        <v>7.69</v>
      </c>
      <c r="P1357" s="1" t="n">
        <f aca="false">IF(N1357="Delivery Truck",J1357-O1357,J1357)</f>
        <v>1991.8985</v>
      </c>
    </row>
    <row r="1358" customFormat="false" ht="13.8" hidden="false" customHeight="false" outlineLevel="0" collapsed="false">
      <c r="D1358" s="1" t="n">
        <v>20096</v>
      </c>
      <c r="E1358" s="5" t="n">
        <v>41140</v>
      </c>
      <c r="F1358" s="1" t="s">
        <v>15</v>
      </c>
      <c r="G1358" s="1" t="n">
        <v>35</v>
      </c>
      <c r="H1358" s="6" t="str">
        <f aca="false">IF(G1358&gt;=30,"Large",IF(G1358&lt;=15,"Small","Medium"))</f>
        <v>Large</v>
      </c>
      <c r="I1358" s="6" t="n">
        <f aca="false">VLOOKUP(G1358,$A$3:$B$12,1)</f>
        <v>31</v>
      </c>
      <c r="J1358" s="1" t="n">
        <v>6116.11</v>
      </c>
      <c r="K1358" s="6" t="n">
        <f aca="false">IF(I1358 &gt;31,0.01,0)</f>
        <v>0</v>
      </c>
      <c r="L1358" s="7" t="n">
        <f aca="false">J1358-(J1358*K1358)</f>
        <v>6116.11</v>
      </c>
      <c r="M1358" s="6" t="n">
        <f aca="false">IF(I1358&gt;31,J1358-O1358,J1358)</f>
        <v>6116.11</v>
      </c>
      <c r="N1358" s="1" t="s">
        <v>13</v>
      </c>
      <c r="O1358" s="1" t="n">
        <v>29.21</v>
      </c>
      <c r="P1358" s="1" t="n">
        <f aca="false">IF(N1358="Delivery Truck",J1358-O1358,J1358)</f>
        <v>6086.9</v>
      </c>
    </row>
    <row r="1359" customFormat="false" ht="13.8" hidden="false" customHeight="false" outlineLevel="0" collapsed="false">
      <c r="D1359" s="1" t="n">
        <v>32610</v>
      </c>
      <c r="E1359" s="5" t="n">
        <v>41140</v>
      </c>
      <c r="F1359" s="1" t="s">
        <v>30</v>
      </c>
      <c r="G1359" s="1" t="n">
        <v>47</v>
      </c>
      <c r="H1359" s="6" t="str">
        <f aca="false">IF(G1359&gt;=30,"Large",IF(G1359&lt;=15,"Small","Medium"))</f>
        <v>Large</v>
      </c>
      <c r="I1359" s="6" t="n">
        <f aca="false">VLOOKUP(G1359,$A$3:$B$12,1)</f>
        <v>46</v>
      </c>
      <c r="J1359" s="1" t="n">
        <v>316.99</v>
      </c>
      <c r="K1359" s="6" t="n">
        <f aca="false">IF(I1359 &gt;31,0.01,0)</f>
        <v>0.01</v>
      </c>
      <c r="L1359" s="7" t="n">
        <f aca="false">J1359-(J1359*K1359)</f>
        <v>313.8201</v>
      </c>
      <c r="M1359" s="6" t="n">
        <f aca="false">IF(I1359&gt;31,J1359-O1359,J1359)</f>
        <v>308.62</v>
      </c>
      <c r="N1359" s="1" t="s">
        <v>16</v>
      </c>
      <c r="O1359" s="1" t="n">
        <v>8.37</v>
      </c>
      <c r="P1359" s="1" t="n">
        <f aca="false">IF(N1359="Delivery Truck",J1359-O1359,J1359)</f>
        <v>316.99</v>
      </c>
    </row>
    <row r="1360" customFormat="false" ht="13.8" hidden="false" customHeight="false" outlineLevel="0" collapsed="false">
      <c r="D1360" s="1" t="n">
        <v>4099</v>
      </c>
      <c r="E1360" s="5" t="n">
        <v>41141</v>
      </c>
      <c r="F1360" s="1" t="s">
        <v>23</v>
      </c>
      <c r="G1360" s="1" t="n">
        <v>42</v>
      </c>
      <c r="H1360" s="6" t="str">
        <f aca="false">IF(G1360&gt;=30,"Large",IF(G1360&lt;=15,"Small","Medium"))</f>
        <v>Large</v>
      </c>
      <c r="I1360" s="6" t="n">
        <f aca="false">VLOOKUP(G1360,$A$3:$B$12,1)</f>
        <v>41</v>
      </c>
      <c r="J1360" s="1" t="n">
        <v>1691.51</v>
      </c>
      <c r="K1360" s="6" t="n">
        <f aca="false">IF(I1360 &gt;31,0.01,0)</f>
        <v>0.01</v>
      </c>
      <c r="L1360" s="7" t="n">
        <f aca="false">J1360-(J1360*K1360)</f>
        <v>1674.5949</v>
      </c>
      <c r="M1360" s="6" t="n">
        <f aca="false">IF(I1360&gt;31,J1360-O1360,J1360)</f>
        <v>1685.29</v>
      </c>
      <c r="N1360" s="1" t="s">
        <v>16</v>
      </c>
      <c r="O1360" s="1" t="n">
        <v>6.22</v>
      </c>
      <c r="P1360" s="1" t="n">
        <f aca="false">IF(N1360="Delivery Truck",J1360-O1360,J1360)</f>
        <v>1691.51</v>
      </c>
    </row>
    <row r="1361" customFormat="false" ht="13.8" hidden="false" customHeight="false" outlineLevel="0" collapsed="false">
      <c r="D1361" s="1" t="n">
        <v>4099</v>
      </c>
      <c r="E1361" s="5" t="n">
        <v>41141</v>
      </c>
      <c r="F1361" s="1" t="s">
        <v>23</v>
      </c>
      <c r="G1361" s="1" t="n">
        <v>12</v>
      </c>
      <c r="H1361" s="6" t="str">
        <f aca="false">IF(G1361&gt;=30,"Large",IF(G1361&lt;=15,"Small","Medium"))</f>
        <v>Small</v>
      </c>
      <c r="I1361" s="6" t="n">
        <f aca="false">VLOOKUP(G1361,$A$3:$B$12,1)</f>
        <v>11</v>
      </c>
      <c r="J1361" s="1" t="n">
        <v>122.93</v>
      </c>
      <c r="K1361" s="6" t="n">
        <f aca="false">IF(I1361 &gt;31,0.01,0)</f>
        <v>0</v>
      </c>
      <c r="L1361" s="7" t="n">
        <f aca="false">J1361-(J1361*K1361)</f>
        <v>122.93</v>
      </c>
      <c r="M1361" s="6" t="n">
        <f aca="false">IF(I1361&gt;31,J1361-O1361,J1361)</f>
        <v>122.93</v>
      </c>
      <c r="N1361" s="1" t="s">
        <v>16</v>
      </c>
      <c r="O1361" s="1" t="n">
        <v>5.76</v>
      </c>
      <c r="P1361" s="1" t="n">
        <f aca="false">IF(N1361="Delivery Truck",J1361-O1361,J1361)</f>
        <v>122.93</v>
      </c>
    </row>
    <row r="1362" customFormat="false" ht="13.8" hidden="false" customHeight="false" outlineLevel="0" collapsed="false">
      <c r="D1362" s="1" t="n">
        <v>17953</v>
      </c>
      <c r="E1362" s="5" t="n">
        <v>41141</v>
      </c>
      <c r="F1362" s="1" t="s">
        <v>34</v>
      </c>
      <c r="G1362" s="1" t="n">
        <v>21</v>
      </c>
      <c r="H1362" s="6" t="str">
        <f aca="false">IF(G1362&gt;=30,"Large",IF(G1362&lt;=15,"Small","Medium"))</f>
        <v>Medium</v>
      </c>
      <c r="I1362" s="6" t="n">
        <f aca="false">VLOOKUP(G1362,$A$3:$B$12,1)</f>
        <v>21</v>
      </c>
      <c r="J1362" s="1" t="n">
        <v>1490.56</v>
      </c>
      <c r="K1362" s="6" t="n">
        <f aca="false">IF(I1362 &gt;31,0.01,0)</f>
        <v>0</v>
      </c>
      <c r="L1362" s="7" t="n">
        <f aca="false">J1362-(J1362*K1362)</f>
        <v>1490.56</v>
      </c>
      <c r="M1362" s="6" t="n">
        <f aca="false">IF(I1362&gt;31,J1362-O1362,J1362)</f>
        <v>1490.56</v>
      </c>
      <c r="N1362" s="1" t="s">
        <v>13</v>
      </c>
      <c r="O1362" s="1" t="n">
        <v>60</v>
      </c>
      <c r="P1362" s="1" t="n">
        <f aca="false">IF(N1362="Delivery Truck",J1362-O1362,J1362)</f>
        <v>1430.56</v>
      </c>
    </row>
    <row r="1363" customFormat="false" ht="13.8" hidden="false" customHeight="false" outlineLevel="0" collapsed="false">
      <c r="D1363" s="1" t="n">
        <v>4099</v>
      </c>
      <c r="E1363" s="5" t="n">
        <v>41141</v>
      </c>
      <c r="F1363" s="1" t="s">
        <v>23</v>
      </c>
      <c r="G1363" s="1" t="n">
        <v>4</v>
      </c>
      <c r="H1363" s="6" t="str">
        <f aca="false">IF(G1363&gt;=30,"Large",IF(G1363&lt;=15,"Small","Medium"))</f>
        <v>Small</v>
      </c>
      <c r="I1363" s="6" t="n">
        <f aca="false">VLOOKUP(G1363,$A$3:$B$12,1)</f>
        <v>1</v>
      </c>
      <c r="J1363" s="1" t="n">
        <v>47.86</v>
      </c>
      <c r="K1363" s="6" t="n">
        <f aca="false">IF(I1363 &gt;31,0.01,0)</f>
        <v>0</v>
      </c>
      <c r="L1363" s="7" t="n">
        <f aca="false">J1363-(J1363*K1363)</f>
        <v>47.86</v>
      </c>
      <c r="M1363" s="6" t="n">
        <f aca="false">IF(I1363&gt;31,J1363-O1363,J1363)</f>
        <v>47.86</v>
      </c>
      <c r="N1363" s="1" t="s">
        <v>16</v>
      </c>
      <c r="O1363" s="1" t="n">
        <v>7.29</v>
      </c>
      <c r="P1363" s="1" t="n">
        <f aca="false">IF(N1363="Delivery Truck",J1363-O1363,J1363)</f>
        <v>47.86</v>
      </c>
    </row>
    <row r="1364" customFormat="false" ht="13.8" hidden="false" customHeight="false" outlineLevel="0" collapsed="false">
      <c r="D1364" s="1" t="n">
        <v>36101</v>
      </c>
      <c r="E1364" s="5" t="n">
        <v>41141</v>
      </c>
      <c r="F1364" s="1" t="s">
        <v>34</v>
      </c>
      <c r="G1364" s="1" t="n">
        <v>3</v>
      </c>
      <c r="H1364" s="6" t="str">
        <f aca="false">IF(G1364&gt;=30,"Large",IF(G1364&lt;=15,"Small","Medium"))</f>
        <v>Small</v>
      </c>
      <c r="I1364" s="6" t="n">
        <f aca="false">VLOOKUP(G1364,$A$3:$B$12,1)</f>
        <v>1</v>
      </c>
      <c r="J1364" s="1" t="n">
        <v>446.05</v>
      </c>
      <c r="K1364" s="6" t="n">
        <f aca="false">IF(I1364 &gt;31,0.01,0)</f>
        <v>0</v>
      </c>
      <c r="L1364" s="7" t="n">
        <f aca="false">J1364-(J1364*K1364)</f>
        <v>446.05</v>
      </c>
      <c r="M1364" s="6" t="n">
        <f aca="false">IF(I1364&gt;31,J1364-O1364,J1364)</f>
        <v>446.05</v>
      </c>
      <c r="N1364" s="1" t="s">
        <v>13</v>
      </c>
      <c r="O1364" s="1" t="n">
        <v>53.48</v>
      </c>
      <c r="P1364" s="1" t="n">
        <f aca="false">IF(N1364="Delivery Truck",J1364-O1364,J1364)</f>
        <v>392.57</v>
      </c>
    </row>
    <row r="1365" customFormat="false" ht="13.8" hidden="false" customHeight="false" outlineLevel="0" collapsed="false">
      <c r="D1365" s="1" t="n">
        <v>11875</v>
      </c>
      <c r="E1365" s="5" t="n">
        <v>41141</v>
      </c>
      <c r="F1365" s="1" t="s">
        <v>19</v>
      </c>
      <c r="G1365" s="1" t="n">
        <v>19</v>
      </c>
      <c r="H1365" s="6" t="str">
        <f aca="false">IF(G1365&gt;=30,"Large",IF(G1365&lt;=15,"Small","Medium"))</f>
        <v>Medium</v>
      </c>
      <c r="I1365" s="6" t="n">
        <f aca="false">VLOOKUP(G1365,$A$3:$B$12,1)</f>
        <v>16</v>
      </c>
      <c r="J1365" s="1" t="n">
        <v>242.63</v>
      </c>
      <c r="K1365" s="6" t="n">
        <f aca="false">IF(I1365 &gt;31,0.01,0)</f>
        <v>0</v>
      </c>
      <c r="L1365" s="7" t="n">
        <f aca="false">J1365-(J1365*K1365)</f>
        <v>242.63</v>
      </c>
      <c r="M1365" s="6" t="n">
        <f aca="false">IF(I1365&gt;31,J1365-O1365,J1365)</f>
        <v>242.63</v>
      </c>
      <c r="N1365" s="1" t="s">
        <v>16</v>
      </c>
      <c r="O1365" s="1" t="n">
        <v>6.27</v>
      </c>
      <c r="P1365" s="1" t="n">
        <f aca="false">IF(N1365="Delivery Truck",J1365-O1365,J1365)</f>
        <v>242.63</v>
      </c>
    </row>
    <row r="1366" customFormat="false" ht="13.8" hidden="false" customHeight="false" outlineLevel="0" collapsed="false">
      <c r="D1366" s="1" t="n">
        <v>4099</v>
      </c>
      <c r="E1366" s="5" t="n">
        <v>41141</v>
      </c>
      <c r="F1366" s="1" t="s">
        <v>23</v>
      </c>
      <c r="G1366" s="1" t="n">
        <v>39</v>
      </c>
      <c r="H1366" s="6" t="str">
        <f aca="false">IF(G1366&gt;=30,"Large",IF(G1366&lt;=15,"Small","Medium"))</f>
        <v>Large</v>
      </c>
      <c r="I1366" s="6" t="n">
        <f aca="false">VLOOKUP(G1366,$A$3:$B$12,1)</f>
        <v>36</v>
      </c>
      <c r="J1366" s="1" t="n">
        <v>3607.8505</v>
      </c>
      <c r="K1366" s="6" t="n">
        <f aca="false">IF(I1366 &gt;31,0.01,0)</f>
        <v>0.01</v>
      </c>
      <c r="L1366" s="7" t="n">
        <f aca="false">J1366-(J1366*K1366)</f>
        <v>3571.771995</v>
      </c>
      <c r="M1366" s="6" t="n">
        <f aca="false">IF(I1366&gt;31,J1366-O1366,J1366)</f>
        <v>3598.8605</v>
      </c>
      <c r="N1366" s="1" t="s">
        <v>16</v>
      </c>
      <c r="O1366" s="1" t="n">
        <v>8.99</v>
      </c>
      <c r="P1366" s="1" t="n">
        <f aca="false">IF(N1366="Delivery Truck",J1366-O1366,J1366)</f>
        <v>3607.8505</v>
      </c>
    </row>
    <row r="1367" customFormat="false" ht="13.8" hidden="false" customHeight="false" outlineLevel="0" collapsed="false">
      <c r="D1367" s="1" t="n">
        <v>17953</v>
      </c>
      <c r="E1367" s="5" t="n">
        <v>41141</v>
      </c>
      <c r="F1367" s="1" t="s">
        <v>34</v>
      </c>
      <c r="G1367" s="1" t="n">
        <v>17</v>
      </c>
      <c r="H1367" s="6" t="str">
        <f aca="false">IF(G1367&gt;=30,"Large",IF(G1367&lt;=15,"Small","Medium"))</f>
        <v>Medium</v>
      </c>
      <c r="I1367" s="6" t="n">
        <f aca="false">VLOOKUP(G1367,$A$3:$B$12,1)</f>
        <v>16</v>
      </c>
      <c r="J1367" s="1" t="n">
        <v>105.44</v>
      </c>
      <c r="K1367" s="6" t="n">
        <f aca="false">IF(I1367 &gt;31,0.01,0)</f>
        <v>0</v>
      </c>
      <c r="L1367" s="7" t="n">
        <f aca="false">J1367-(J1367*K1367)</f>
        <v>105.44</v>
      </c>
      <c r="M1367" s="6" t="n">
        <f aca="false">IF(I1367&gt;31,J1367-O1367,J1367)</f>
        <v>105.44</v>
      </c>
      <c r="N1367" s="1" t="s">
        <v>16</v>
      </c>
      <c r="O1367" s="1" t="n">
        <v>1.2</v>
      </c>
      <c r="P1367" s="1" t="n">
        <f aca="false">IF(N1367="Delivery Truck",J1367-O1367,J1367)</f>
        <v>105.44</v>
      </c>
    </row>
    <row r="1368" customFormat="false" ht="13.8" hidden="false" customHeight="false" outlineLevel="0" collapsed="false">
      <c r="D1368" s="1" t="n">
        <v>36294</v>
      </c>
      <c r="E1368" s="5" t="n">
        <v>41141</v>
      </c>
      <c r="F1368" s="1" t="s">
        <v>19</v>
      </c>
      <c r="G1368" s="1" t="n">
        <v>46</v>
      </c>
      <c r="H1368" s="6" t="str">
        <f aca="false">IF(G1368&gt;=30,"Large",IF(G1368&lt;=15,"Small","Medium"))</f>
        <v>Large</v>
      </c>
      <c r="I1368" s="6" t="n">
        <f aca="false">VLOOKUP(G1368,$A$3:$B$12,1)</f>
        <v>46</v>
      </c>
      <c r="J1368" s="1" t="n">
        <v>611.16</v>
      </c>
      <c r="K1368" s="6" t="n">
        <f aca="false">IF(I1368 &gt;31,0.01,0)</f>
        <v>0.01</v>
      </c>
      <c r="L1368" s="7" t="n">
        <f aca="false">J1368-(J1368*K1368)</f>
        <v>605.0484</v>
      </c>
      <c r="M1368" s="6" t="n">
        <f aca="false">IF(I1368&gt;31,J1368-O1368,J1368)</f>
        <v>606.18</v>
      </c>
      <c r="N1368" s="1" t="s">
        <v>16</v>
      </c>
      <c r="O1368" s="1" t="n">
        <v>4.98</v>
      </c>
      <c r="P1368" s="1" t="n">
        <f aca="false">IF(N1368="Delivery Truck",J1368-O1368,J1368)</f>
        <v>611.16</v>
      </c>
    </row>
    <row r="1369" customFormat="false" ht="13.8" hidden="false" customHeight="false" outlineLevel="0" collapsed="false">
      <c r="D1369" s="1" t="n">
        <v>17953</v>
      </c>
      <c r="E1369" s="5" t="n">
        <v>41141</v>
      </c>
      <c r="F1369" s="1" t="s">
        <v>34</v>
      </c>
      <c r="G1369" s="1" t="n">
        <v>30</v>
      </c>
      <c r="H1369" s="6" t="str">
        <f aca="false">IF(G1369&gt;=30,"Large",IF(G1369&lt;=15,"Small","Medium"))</f>
        <v>Large</v>
      </c>
      <c r="I1369" s="6" t="n">
        <f aca="false">VLOOKUP(G1369,$A$3:$B$12,1)</f>
        <v>26</v>
      </c>
      <c r="J1369" s="1" t="n">
        <v>975.12</v>
      </c>
      <c r="K1369" s="6" t="n">
        <f aca="false">IF(I1369 &gt;31,0.01,0)</f>
        <v>0</v>
      </c>
      <c r="L1369" s="7" t="n">
        <f aca="false">J1369-(J1369*K1369)</f>
        <v>975.12</v>
      </c>
      <c r="M1369" s="6" t="n">
        <f aca="false">IF(I1369&gt;31,J1369-O1369,J1369)</f>
        <v>975.12</v>
      </c>
      <c r="N1369" s="1" t="s">
        <v>16</v>
      </c>
      <c r="O1369" s="1" t="n">
        <v>19.51</v>
      </c>
      <c r="P1369" s="1" t="n">
        <f aca="false">IF(N1369="Delivery Truck",J1369-O1369,J1369)</f>
        <v>975.12</v>
      </c>
    </row>
    <row r="1370" customFormat="false" ht="13.8" hidden="false" customHeight="false" outlineLevel="0" collapsed="false">
      <c r="D1370" s="1" t="n">
        <v>4896</v>
      </c>
      <c r="E1370" s="5" t="n">
        <v>41142</v>
      </c>
      <c r="F1370" s="1" t="s">
        <v>23</v>
      </c>
      <c r="G1370" s="1" t="n">
        <v>25</v>
      </c>
      <c r="H1370" s="6" t="str">
        <f aca="false">IF(G1370&gt;=30,"Large",IF(G1370&lt;=15,"Small","Medium"))</f>
        <v>Medium</v>
      </c>
      <c r="I1370" s="6" t="n">
        <f aca="false">VLOOKUP(G1370,$A$3:$B$12,1)</f>
        <v>21</v>
      </c>
      <c r="J1370" s="1" t="n">
        <v>831.52</v>
      </c>
      <c r="K1370" s="6" t="n">
        <f aca="false">IF(I1370 &gt;31,0.01,0)</f>
        <v>0</v>
      </c>
      <c r="L1370" s="7" t="n">
        <f aca="false">J1370-(J1370*K1370)</f>
        <v>831.52</v>
      </c>
      <c r="M1370" s="6" t="n">
        <f aca="false">IF(I1370&gt;31,J1370-O1370,J1370)</f>
        <v>831.52</v>
      </c>
      <c r="N1370" s="1" t="s">
        <v>16</v>
      </c>
      <c r="O1370" s="1" t="n">
        <v>1.99</v>
      </c>
      <c r="P1370" s="1" t="n">
        <f aca="false">IF(N1370="Delivery Truck",J1370-O1370,J1370)</f>
        <v>831.52</v>
      </c>
    </row>
    <row r="1371" customFormat="false" ht="13.8" hidden="false" customHeight="false" outlineLevel="0" collapsed="false">
      <c r="D1371" s="1" t="n">
        <v>4896</v>
      </c>
      <c r="E1371" s="5" t="n">
        <v>41142</v>
      </c>
      <c r="F1371" s="1" t="s">
        <v>23</v>
      </c>
      <c r="G1371" s="1" t="n">
        <v>10</v>
      </c>
      <c r="H1371" s="6" t="str">
        <f aca="false">IF(G1371&gt;=30,"Large",IF(G1371&lt;=15,"Small","Medium"))</f>
        <v>Small</v>
      </c>
      <c r="I1371" s="6" t="n">
        <f aca="false">VLOOKUP(G1371,$A$3:$B$12,1)</f>
        <v>6</v>
      </c>
      <c r="J1371" s="1" t="n">
        <v>1089.87</v>
      </c>
      <c r="K1371" s="6" t="n">
        <f aca="false">IF(I1371 &gt;31,0.01,0)</f>
        <v>0</v>
      </c>
      <c r="L1371" s="7" t="n">
        <f aca="false">J1371-(J1371*K1371)</f>
        <v>1089.87</v>
      </c>
      <c r="M1371" s="6" t="n">
        <f aca="false">IF(I1371&gt;31,J1371-O1371,J1371)</f>
        <v>1089.87</v>
      </c>
      <c r="N1371" s="1" t="s">
        <v>21</v>
      </c>
      <c r="O1371" s="1" t="n">
        <v>5.99</v>
      </c>
      <c r="P1371" s="1" t="n">
        <f aca="false">IF(N1371="Delivery Truck",J1371-O1371,J1371)</f>
        <v>1089.87</v>
      </c>
    </row>
    <row r="1372" customFormat="false" ht="13.8" hidden="false" customHeight="false" outlineLevel="0" collapsed="false">
      <c r="D1372" s="1" t="n">
        <v>34148</v>
      </c>
      <c r="E1372" s="5" t="n">
        <v>41142</v>
      </c>
      <c r="F1372" s="1" t="s">
        <v>23</v>
      </c>
      <c r="G1372" s="1" t="n">
        <v>33</v>
      </c>
      <c r="H1372" s="6" t="str">
        <f aca="false">IF(G1372&gt;=30,"Large",IF(G1372&lt;=15,"Small","Medium"))</f>
        <v>Large</v>
      </c>
      <c r="I1372" s="6" t="n">
        <f aca="false">VLOOKUP(G1372,$A$3:$B$12,1)</f>
        <v>31</v>
      </c>
      <c r="J1372" s="1" t="n">
        <v>136.79</v>
      </c>
      <c r="K1372" s="6" t="n">
        <f aca="false">IF(I1372 &gt;31,0.01,0)</f>
        <v>0</v>
      </c>
      <c r="L1372" s="7" t="n">
        <f aca="false">J1372-(J1372*K1372)</f>
        <v>136.79</v>
      </c>
      <c r="M1372" s="6" t="n">
        <f aca="false">IF(I1372&gt;31,J1372-O1372,J1372)</f>
        <v>136.79</v>
      </c>
      <c r="N1372" s="1" t="s">
        <v>16</v>
      </c>
      <c r="O1372" s="1" t="n">
        <v>0.99</v>
      </c>
      <c r="P1372" s="1" t="n">
        <f aca="false">IF(N1372="Delivery Truck",J1372-O1372,J1372)</f>
        <v>136.79</v>
      </c>
    </row>
    <row r="1373" customFormat="false" ht="13.8" hidden="false" customHeight="false" outlineLevel="0" collapsed="false">
      <c r="D1373" s="1" t="n">
        <v>25313</v>
      </c>
      <c r="E1373" s="5" t="n">
        <v>41142</v>
      </c>
      <c r="F1373" s="1" t="s">
        <v>23</v>
      </c>
      <c r="G1373" s="1" t="n">
        <v>19</v>
      </c>
      <c r="H1373" s="6" t="str">
        <f aca="false">IF(G1373&gt;=30,"Large",IF(G1373&lt;=15,"Small","Medium"))</f>
        <v>Medium</v>
      </c>
      <c r="I1373" s="6" t="n">
        <f aca="false">VLOOKUP(G1373,$A$3:$B$12,1)</f>
        <v>16</v>
      </c>
      <c r="J1373" s="1" t="n">
        <v>418.7</v>
      </c>
      <c r="K1373" s="6" t="n">
        <f aca="false">IF(I1373 &gt;31,0.01,0)</f>
        <v>0</v>
      </c>
      <c r="L1373" s="7" t="n">
        <f aca="false">J1373-(J1373*K1373)</f>
        <v>418.7</v>
      </c>
      <c r="M1373" s="6" t="n">
        <f aca="false">IF(I1373&gt;31,J1373-O1373,J1373)</f>
        <v>418.7</v>
      </c>
      <c r="N1373" s="1" t="s">
        <v>16</v>
      </c>
      <c r="O1373" s="1" t="n">
        <v>5.53</v>
      </c>
      <c r="P1373" s="1" t="n">
        <f aca="false">IF(N1373="Delivery Truck",J1373-O1373,J1373)</f>
        <v>418.7</v>
      </c>
    </row>
    <row r="1374" customFormat="false" ht="13.8" hidden="false" customHeight="false" outlineLevel="0" collapsed="false">
      <c r="D1374" s="1" t="n">
        <v>4896</v>
      </c>
      <c r="E1374" s="5" t="n">
        <v>41142</v>
      </c>
      <c r="F1374" s="1" t="s">
        <v>23</v>
      </c>
      <c r="G1374" s="1" t="n">
        <v>21</v>
      </c>
      <c r="H1374" s="6" t="str">
        <f aca="false">IF(G1374&gt;=30,"Large",IF(G1374&lt;=15,"Small","Medium"))</f>
        <v>Medium</v>
      </c>
      <c r="I1374" s="6" t="n">
        <f aca="false">VLOOKUP(G1374,$A$3:$B$12,1)</f>
        <v>21</v>
      </c>
      <c r="J1374" s="1" t="n">
        <v>121.3</v>
      </c>
      <c r="K1374" s="6" t="n">
        <f aca="false">IF(I1374 &gt;31,0.01,0)</f>
        <v>0</v>
      </c>
      <c r="L1374" s="7" t="n">
        <f aca="false">J1374-(J1374*K1374)</f>
        <v>121.3</v>
      </c>
      <c r="M1374" s="6" t="n">
        <f aca="false">IF(I1374&gt;31,J1374-O1374,J1374)</f>
        <v>121.3</v>
      </c>
      <c r="N1374" s="1" t="s">
        <v>16</v>
      </c>
      <c r="O1374" s="1" t="n">
        <v>5.59</v>
      </c>
      <c r="P1374" s="1" t="n">
        <f aca="false">IF(N1374="Delivery Truck",J1374-O1374,J1374)</f>
        <v>121.3</v>
      </c>
    </row>
    <row r="1375" customFormat="false" ht="13.8" hidden="false" customHeight="false" outlineLevel="0" collapsed="false">
      <c r="D1375" s="1" t="n">
        <v>24067</v>
      </c>
      <c r="E1375" s="5" t="n">
        <v>41143</v>
      </c>
      <c r="F1375" s="1" t="s">
        <v>34</v>
      </c>
      <c r="G1375" s="1" t="n">
        <v>46</v>
      </c>
      <c r="H1375" s="6" t="str">
        <f aca="false">IF(G1375&gt;=30,"Large",IF(G1375&lt;=15,"Small","Medium"))</f>
        <v>Large</v>
      </c>
      <c r="I1375" s="6" t="n">
        <f aca="false">VLOOKUP(G1375,$A$3:$B$12,1)</f>
        <v>46</v>
      </c>
      <c r="J1375" s="1" t="n">
        <v>2640.6865</v>
      </c>
      <c r="K1375" s="6" t="n">
        <f aca="false">IF(I1375 &gt;31,0.01,0)</f>
        <v>0.01</v>
      </c>
      <c r="L1375" s="7" t="n">
        <f aca="false">J1375-(J1375*K1375)</f>
        <v>2614.279635</v>
      </c>
      <c r="M1375" s="6" t="n">
        <f aca="false">IF(I1375&gt;31,J1375-O1375,J1375)</f>
        <v>2634.7665</v>
      </c>
      <c r="N1375" s="1" t="s">
        <v>21</v>
      </c>
      <c r="O1375" s="1" t="n">
        <v>5.92</v>
      </c>
      <c r="P1375" s="1" t="n">
        <f aca="false">IF(N1375="Delivery Truck",J1375-O1375,J1375)</f>
        <v>2640.6865</v>
      </c>
    </row>
    <row r="1376" customFormat="false" ht="13.8" hidden="false" customHeight="false" outlineLevel="0" collapsed="false">
      <c r="D1376" s="1" t="n">
        <v>24067</v>
      </c>
      <c r="E1376" s="5" t="n">
        <v>41143</v>
      </c>
      <c r="F1376" s="1" t="s">
        <v>34</v>
      </c>
      <c r="G1376" s="1" t="n">
        <v>19</v>
      </c>
      <c r="H1376" s="6" t="str">
        <f aca="false">IF(G1376&gt;=30,"Large",IF(G1376&lt;=15,"Small","Medium"))</f>
        <v>Medium</v>
      </c>
      <c r="I1376" s="6" t="n">
        <f aca="false">VLOOKUP(G1376,$A$3:$B$12,1)</f>
        <v>16</v>
      </c>
      <c r="J1376" s="1" t="n">
        <v>120.56</v>
      </c>
      <c r="K1376" s="6" t="n">
        <f aca="false">IF(I1376 &gt;31,0.01,0)</f>
        <v>0</v>
      </c>
      <c r="L1376" s="7" t="n">
        <f aca="false">J1376-(J1376*K1376)</f>
        <v>120.56</v>
      </c>
      <c r="M1376" s="6" t="n">
        <f aca="false">IF(I1376&gt;31,J1376-O1376,J1376)</f>
        <v>120.56</v>
      </c>
      <c r="N1376" s="1" t="s">
        <v>16</v>
      </c>
      <c r="O1376" s="1" t="n">
        <v>7.5</v>
      </c>
      <c r="P1376" s="1" t="n">
        <f aca="false">IF(N1376="Delivery Truck",J1376-O1376,J1376)</f>
        <v>120.56</v>
      </c>
    </row>
    <row r="1377" customFormat="false" ht="13.8" hidden="false" customHeight="false" outlineLevel="0" collapsed="false">
      <c r="D1377" s="1" t="n">
        <v>3361</v>
      </c>
      <c r="E1377" s="5" t="n">
        <v>41143</v>
      </c>
      <c r="F1377" s="1" t="s">
        <v>30</v>
      </c>
      <c r="G1377" s="1" t="n">
        <v>49</v>
      </c>
      <c r="H1377" s="6" t="str">
        <f aca="false">IF(G1377&gt;=30,"Large",IF(G1377&lt;=15,"Small","Medium"))</f>
        <v>Large</v>
      </c>
      <c r="I1377" s="6" t="n">
        <f aca="false">VLOOKUP(G1377,$A$3:$B$12,1)</f>
        <v>46</v>
      </c>
      <c r="J1377" s="1" t="n">
        <v>213.71</v>
      </c>
      <c r="K1377" s="6" t="n">
        <f aca="false">IF(I1377 &gt;31,0.01,0)</f>
        <v>0.01</v>
      </c>
      <c r="L1377" s="7" t="n">
        <f aca="false">J1377-(J1377*K1377)</f>
        <v>211.5729</v>
      </c>
      <c r="M1377" s="6" t="n">
        <f aca="false">IF(I1377&gt;31,J1377-O1377,J1377)</f>
        <v>206.99</v>
      </c>
      <c r="N1377" s="1" t="s">
        <v>16</v>
      </c>
      <c r="O1377" s="1" t="n">
        <v>6.72</v>
      </c>
      <c r="P1377" s="1" t="n">
        <f aca="false">IF(N1377="Delivery Truck",J1377-O1377,J1377)</f>
        <v>213.71</v>
      </c>
    </row>
    <row r="1378" customFormat="false" ht="13.8" hidden="false" customHeight="false" outlineLevel="0" collapsed="false">
      <c r="D1378" s="1" t="n">
        <v>3361</v>
      </c>
      <c r="E1378" s="5" t="n">
        <v>41143</v>
      </c>
      <c r="F1378" s="1" t="s">
        <v>30</v>
      </c>
      <c r="G1378" s="1" t="n">
        <v>23</v>
      </c>
      <c r="H1378" s="6" t="str">
        <f aca="false">IF(G1378&gt;=30,"Large",IF(G1378&lt;=15,"Small","Medium"))</f>
        <v>Medium</v>
      </c>
      <c r="I1378" s="6" t="n">
        <f aca="false">VLOOKUP(G1378,$A$3:$B$12,1)</f>
        <v>21</v>
      </c>
      <c r="J1378" s="1" t="n">
        <v>133.66</v>
      </c>
      <c r="K1378" s="6" t="n">
        <f aca="false">IF(I1378 &gt;31,0.01,0)</f>
        <v>0</v>
      </c>
      <c r="L1378" s="7" t="n">
        <f aca="false">J1378-(J1378*K1378)</f>
        <v>133.66</v>
      </c>
      <c r="M1378" s="6" t="n">
        <f aca="false">IF(I1378&gt;31,J1378-O1378,J1378)</f>
        <v>133.66</v>
      </c>
      <c r="N1378" s="1" t="s">
        <v>16</v>
      </c>
      <c r="O1378" s="1" t="n">
        <v>2.27</v>
      </c>
      <c r="P1378" s="1" t="n">
        <f aca="false">IF(N1378="Delivery Truck",J1378-O1378,J1378)</f>
        <v>133.66</v>
      </c>
    </row>
    <row r="1379" customFormat="false" ht="13.8" hidden="false" customHeight="false" outlineLevel="0" collapsed="false">
      <c r="D1379" s="1" t="n">
        <v>49350</v>
      </c>
      <c r="E1379" s="5" t="n">
        <v>41143</v>
      </c>
      <c r="F1379" s="1" t="s">
        <v>34</v>
      </c>
      <c r="G1379" s="1" t="n">
        <v>50</v>
      </c>
      <c r="H1379" s="6" t="str">
        <f aca="false">IF(G1379&gt;=30,"Large",IF(G1379&lt;=15,"Small","Medium"))</f>
        <v>Large</v>
      </c>
      <c r="I1379" s="6" t="n">
        <f aca="false">VLOOKUP(G1379,$A$3:$B$12,1)</f>
        <v>46</v>
      </c>
      <c r="J1379" s="1" t="n">
        <v>375.11</v>
      </c>
      <c r="K1379" s="6" t="n">
        <f aca="false">IF(I1379 &gt;31,0.01,0)</f>
        <v>0.01</v>
      </c>
      <c r="L1379" s="7" t="n">
        <f aca="false">J1379-(J1379*K1379)</f>
        <v>371.3589</v>
      </c>
      <c r="M1379" s="6" t="n">
        <f aca="false">IF(I1379&gt;31,J1379-O1379,J1379)</f>
        <v>363.96</v>
      </c>
      <c r="N1379" s="1" t="s">
        <v>16</v>
      </c>
      <c r="O1379" s="1" t="n">
        <v>11.15</v>
      </c>
      <c r="P1379" s="1" t="n">
        <f aca="false">IF(N1379="Delivery Truck",J1379-O1379,J1379)</f>
        <v>375.11</v>
      </c>
    </row>
    <row r="1380" customFormat="false" ht="13.8" hidden="false" customHeight="false" outlineLevel="0" collapsed="false">
      <c r="D1380" s="1" t="n">
        <v>24067</v>
      </c>
      <c r="E1380" s="5" t="n">
        <v>41143</v>
      </c>
      <c r="F1380" s="1" t="s">
        <v>34</v>
      </c>
      <c r="G1380" s="1" t="n">
        <v>30</v>
      </c>
      <c r="H1380" s="6" t="str">
        <f aca="false">IF(G1380&gt;=30,"Large",IF(G1380&lt;=15,"Small","Medium"))</f>
        <v>Large</v>
      </c>
      <c r="I1380" s="6" t="n">
        <f aca="false">VLOOKUP(G1380,$A$3:$B$12,1)</f>
        <v>26</v>
      </c>
      <c r="J1380" s="1" t="n">
        <v>128.25</v>
      </c>
      <c r="K1380" s="6" t="n">
        <f aca="false">IF(I1380 &gt;31,0.01,0)</f>
        <v>0</v>
      </c>
      <c r="L1380" s="7" t="n">
        <f aca="false">J1380-(J1380*K1380)</f>
        <v>128.25</v>
      </c>
      <c r="M1380" s="6" t="n">
        <f aca="false">IF(I1380&gt;31,J1380-O1380,J1380)</f>
        <v>128.25</v>
      </c>
      <c r="N1380" s="1" t="s">
        <v>21</v>
      </c>
      <c r="O1380" s="1" t="n">
        <v>5.26</v>
      </c>
      <c r="P1380" s="1" t="n">
        <f aca="false">IF(N1380="Delivery Truck",J1380-O1380,J1380)</f>
        <v>128.25</v>
      </c>
    </row>
    <row r="1381" customFormat="false" ht="13.8" hidden="false" customHeight="false" outlineLevel="0" collapsed="false">
      <c r="D1381" s="1" t="n">
        <v>44869</v>
      </c>
      <c r="E1381" s="5" t="n">
        <v>41143</v>
      </c>
      <c r="F1381" s="1" t="s">
        <v>19</v>
      </c>
      <c r="G1381" s="1" t="n">
        <v>43</v>
      </c>
      <c r="H1381" s="6" t="str">
        <f aca="false">IF(G1381&gt;=30,"Large",IF(G1381&lt;=15,"Small","Medium"))</f>
        <v>Large</v>
      </c>
      <c r="I1381" s="6" t="n">
        <f aca="false">VLOOKUP(G1381,$A$3:$B$12,1)</f>
        <v>41</v>
      </c>
      <c r="J1381" s="1" t="n">
        <v>283.18</v>
      </c>
      <c r="K1381" s="6" t="n">
        <f aca="false">IF(I1381 &gt;31,0.01,0)</f>
        <v>0.01</v>
      </c>
      <c r="L1381" s="7" t="n">
        <f aca="false">J1381-(J1381*K1381)</f>
        <v>280.3482</v>
      </c>
      <c r="M1381" s="6" t="n">
        <f aca="false">IF(I1381&gt;31,J1381-O1381,J1381)</f>
        <v>275.69</v>
      </c>
      <c r="N1381" s="1" t="s">
        <v>16</v>
      </c>
      <c r="O1381" s="1" t="n">
        <v>7.49</v>
      </c>
      <c r="P1381" s="1" t="n">
        <f aca="false">IF(N1381="Delivery Truck",J1381-O1381,J1381)</f>
        <v>283.18</v>
      </c>
    </row>
    <row r="1382" customFormat="false" ht="13.8" hidden="false" customHeight="false" outlineLevel="0" collapsed="false">
      <c r="D1382" s="1" t="n">
        <v>8039</v>
      </c>
      <c r="E1382" s="5" t="n">
        <v>41144</v>
      </c>
      <c r="F1382" s="1" t="s">
        <v>19</v>
      </c>
      <c r="G1382" s="1" t="n">
        <v>37</v>
      </c>
      <c r="H1382" s="6" t="str">
        <f aca="false">IF(G1382&gt;=30,"Large",IF(G1382&lt;=15,"Small","Medium"))</f>
        <v>Large</v>
      </c>
      <c r="I1382" s="6" t="n">
        <f aca="false">VLOOKUP(G1382,$A$3:$B$12,1)</f>
        <v>36</v>
      </c>
      <c r="J1382" s="1" t="n">
        <v>1199.7</v>
      </c>
      <c r="K1382" s="6" t="n">
        <f aca="false">IF(I1382 &gt;31,0.01,0)</f>
        <v>0.01</v>
      </c>
      <c r="L1382" s="7" t="n">
        <f aca="false">J1382-(J1382*K1382)</f>
        <v>1187.703</v>
      </c>
      <c r="M1382" s="6" t="n">
        <f aca="false">IF(I1382&gt;31,J1382-O1382,J1382)</f>
        <v>1180.19</v>
      </c>
      <c r="N1382" s="1" t="s">
        <v>16</v>
      </c>
      <c r="O1382" s="1" t="n">
        <v>19.51</v>
      </c>
      <c r="P1382" s="1" t="n">
        <f aca="false">IF(N1382="Delivery Truck",J1382-O1382,J1382)</f>
        <v>1199.7</v>
      </c>
    </row>
    <row r="1383" customFormat="false" ht="13.8" hidden="false" customHeight="false" outlineLevel="0" collapsed="false">
      <c r="D1383" s="1" t="n">
        <v>36709</v>
      </c>
      <c r="E1383" s="5" t="n">
        <v>41144</v>
      </c>
      <c r="F1383" s="1" t="s">
        <v>23</v>
      </c>
      <c r="G1383" s="1" t="n">
        <v>42</v>
      </c>
      <c r="H1383" s="6" t="str">
        <f aca="false">IF(G1383&gt;=30,"Large",IF(G1383&lt;=15,"Small","Medium"))</f>
        <v>Large</v>
      </c>
      <c r="I1383" s="6" t="n">
        <f aca="false">VLOOKUP(G1383,$A$3:$B$12,1)</f>
        <v>41</v>
      </c>
      <c r="J1383" s="1" t="n">
        <v>2245.6915</v>
      </c>
      <c r="K1383" s="6" t="n">
        <f aca="false">IF(I1383 &gt;31,0.01,0)</f>
        <v>0.01</v>
      </c>
      <c r="L1383" s="7" t="n">
        <f aca="false">J1383-(J1383*K1383)</f>
        <v>2223.234585</v>
      </c>
      <c r="M1383" s="6" t="n">
        <f aca="false">IF(I1383&gt;31,J1383-O1383,J1383)</f>
        <v>2236.7015</v>
      </c>
      <c r="N1383" s="1" t="s">
        <v>16</v>
      </c>
      <c r="O1383" s="1" t="n">
        <v>8.99</v>
      </c>
      <c r="P1383" s="1" t="n">
        <f aca="false">IF(N1383="Delivery Truck",J1383-O1383,J1383)</f>
        <v>2245.6915</v>
      </c>
    </row>
    <row r="1384" customFormat="false" ht="13.8" hidden="false" customHeight="false" outlineLevel="0" collapsed="false">
      <c r="D1384" s="1" t="n">
        <v>16452</v>
      </c>
      <c r="E1384" s="5" t="n">
        <v>41144</v>
      </c>
      <c r="F1384" s="1" t="s">
        <v>19</v>
      </c>
      <c r="G1384" s="1" t="n">
        <v>46</v>
      </c>
      <c r="H1384" s="6" t="str">
        <f aca="false">IF(G1384&gt;=30,"Large",IF(G1384&lt;=15,"Small","Medium"))</f>
        <v>Large</v>
      </c>
      <c r="I1384" s="6" t="n">
        <f aca="false">VLOOKUP(G1384,$A$3:$B$12,1)</f>
        <v>46</v>
      </c>
      <c r="J1384" s="1" t="n">
        <v>134.42</v>
      </c>
      <c r="K1384" s="6" t="n">
        <f aca="false">IF(I1384 &gt;31,0.01,0)</f>
        <v>0.01</v>
      </c>
      <c r="L1384" s="7" t="n">
        <f aca="false">J1384-(J1384*K1384)</f>
        <v>133.0758</v>
      </c>
      <c r="M1384" s="6" t="n">
        <f aca="false">IF(I1384&gt;31,J1384-O1384,J1384)</f>
        <v>133.41</v>
      </c>
      <c r="N1384" s="1" t="s">
        <v>16</v>
      </c>
      <c r="O1384" s="1" t="n">
        <v>1.01</v>
      </c>
      <c r="P1384" s="1" t="n">
        <f aca="false">IF(N1384="Delivery Truck",J1384-O1384,J1384)</f>
        <v>134.42</v>
      </c>
    </row>
    <row r="1385" customFormat="false" ht="13.8" hidden="false" customHeight="false" outlineLevel="0" collapsed="false">
      <c r="D1385" s="1" t="n">
        <v>1185</v>
      </c>
      <c r="E1385" s="5" t="n">
        <v>41144</v>
      </c>
      <c r="F1385" s="1" t="s">
        <v>15</v>
      </c>
      <c r="G1385" s="1" t="n">
        <v>7</v>
      </c>
      <c r="H1385" s="6" t="str">
        <f aca="false">IF(G1385&gt;=30,"Large",IF(G1385&lt;=15,"Small","Medium"))</f>
        <v>Small</v>
      </c>
      <c r="I1385" s="6" t="n">
        <f aca="false">VLOOKUP(G1385,$A$3:$B$12,1)</f>
        <v>6</v>
      </c>
      <c r="J1385" s="1" t="n">
        <v>374.78</v>
      </c>
      <c r="K1385" s="6" t="n">
        <f aca="false">IF(I1385 &gt;31,0.01,0)</f>
        <v>0</v>
      </c>
      <c r="L1385" s="7" t="n">
        <f aca="false">J1385-(J1385*K1385)</f>
        <v>374.78</v>
      </c>
      <c r="M1385" s="6" t="n">
        <f aca="false">IF(I1385&gt;31,J1385-O1385,J1385)</f>
        <v>374.78</v>
      </c>
      <c r="N1385" s="1" t="s">
        <v>16</v>
      </c>
      <c r="O1385" s="1" t="n">
        <v>14.3</v>
      </c>
      <c r="P1385" s="1" t="n">
        <f aca="false">IF(N1385="Delivery Truck",J1385-O1385,J1385)</f>
        <v>374.78</v>
      </c>
    </row>
    <row r="1386" customFormat="false" ht="13.8" hidden="false" customHeight="false" outlineLevel="0" collapsed="false">
      <c r="D1386" s="1" t="n">
        <v>33031</v>
      </c>
      <c r="E1386" s="5" t="n">
        <v>41145</v>
      </c>
      <c r="F1386" s="1" t="s">
        <v>34</v>
      </c>
      <c r="G1386" s="1" t="n">
        <v>18</v>
      </c>
      <c r="H1386" s="6" t="str">
        <f aca="false">IF(G1386&gt;=30,"Large",IF(G1386&lt;=15,"Small","Medium"))</f>
        <v>Medium</v>
      </c>
      <c r="I1386" s="6" t="n">
        <f aca="false">VLOOKUP(G1386,$A$3:$B$12,1)</f>
        <v>16</v>
      </c>
      <c r="J1386" s="1" t="n">
        <v>120.96</v>
      </c>
      <c r="K1386" s="6" t="n">
        <f aca="false">IF(I1386 &gt;31,0.01,0)</f>
        <v>0</v>
      </c>
      <c r="L1386" s="7" t="n">
        <f aca="false">J1386-(J1386*K1386)</f>
        <v>120.96</v>
      </c>
      <c r="M1386" s="6" t="n">
        <f aca="false">IF(I1386&gt;31,J1386-O1386,J1386)</f>
        <v>120.96</v>
      </c>
      <c r="N1386" s="1" t="s">
        <v>16</v>
      </c>
      <c r="O1386" s="1" t="n">
        <v>6.65</v>
      </c>
      <c r="P1386" s="1" t="n">
        <f aca="false">IF(N1386="Delivery Truck",J1386-O1386,J1386)</f>
        <v>120.96</v>
      </c>
    </row>
    <row r="1387" customFormat="false" ht="13.8" hidden="false" customHeight="false" outlineLevel="0" collapsed="false">
      <c r="D1387" s="1" t="n">
        <v>33031</v>
      </c>
      <c r="E1387" s="5" t="n">
        <v>41145</v>
      </c>
      <c r="F1387" s="1" t="s">
        <v>34</v>
      </c>
      <c r="G1387" s="1" t="n">
        <v>24</v>
      </c>
      <c r="H1387" s="6" t="str">
        <f aca="false">IF(G1387&gt;=30,"Large",IF(G1387&lt;=15,"Small","Medium"))</f>
        <v>Medium</v>
      </c>
      <c r="I1387" s="6" t="n">
        <f aca="false">VLOOKUP(G1387,$A$3:$B$12,1)</f>
        <v>21</v>
      </c>
      <c r="J1387" s="1" t="n">
        <v>550.68</v>
      </c>
      <c r="K1387" s="6" t="n">
        <f aca="false">IF(I1387 &gt;31,0.01,0)</f>
        <v>0</v>
      </c>
      <c r="L1387" s="7" t="n">
        <f aca="false">J1387-(J1387*K1387)</f>
        <v>550.68</v>
      </c>
      <c r="M1387" s="6" t="n">
        <f aca="false">IF(I1387&gt;31,J1387-O1387,J1387)</f>
        <v>550.68</v>
      </c>
      <c r="N1387" s="1" t="s">
        <v>13</v>
      </c>
      <c r="O1387" s="1" t="n">
        <v>15.68</v>
      </c>
      <c r="P1387" s="1" t="n">
        <f aca="false">IF(N1387="Delivery Truck",J1387-O1387,J1387)</f>
        <v>535</v>
      </c>
    </row>
    <row r="1388" customFormat="false" ht="13.8" hidden="false" customHeight="false" outlineLevel="0" collapsed="false">
      <c r="D1388" s="1" t="n">
        <v>20933</v>
      </c>
      <c r="E1388" s="5" t="n">
        <v>41147</v>
      </c>
      <c r="F1388" s="1" t="s">
        <v>34</v>
      </c>
      <c r="G1388" s="1" t="n">
        <v>45</v>
      </c>
      <c r="H1388" s="6" t="str">
        <f aca="false">IF(G1388&gt;=30,"Large",IF(G1388&lt;=15,"Small","Medium"))</f>
        <v>Large</v>
      </c>
      <c r="I1388" s="6" t="n">
        <f aca="false">VLOOKUP(G1388,$A$3:$B$12,1)</f>
        <v>41</v>
      </c>
      <c r="J1388" s="1" t="n">
        <v>2079.474</v>
      </c>
      <c r="K1388" s="6" t="n">
        <f aca="false">IF(I1388 &gt;31,0.01,0)</f>
        <v>0.01</v>
      </c>
      <c r="L1388" s="7" t="n">
        <f aca="false">J1388-(J1388*K1388)</f>
        <v>2058.67926</v>
      </c>
      <c r="M1388" s="6" t="n">
        <f aca="false">IF(I1388&gt;31,J1388-O1388,J1388)</f>
        <v>2074.474</v>
      </c>
      <c r="N1388" s="1" t="s">
        <v>16</v>
      </c>
      <c r="O1388" s="1" t="n">
        <v>5</v>
      </c>
      <c r="P1388" s="1" t="n">
        <f aca="false">IF(N1388="Delivery Truck",J1388-O1388,J1388)</f>
        <v>2079.474</v>
      </c>
    </row>
    <row r="1389" customFormat="false" ht="13.8" hidden="false" customHeight="false" outlineLevel="0" collapsed="false">
      <c r="D1389" s="1" t="n">
        <v>2497</v>
      </c>
      <c r="E1389" s="5" t="n">
        <v>41147</v>
      </c>
      <c r="F1389" s="1" t="s">
        <v>23</v>
      </c>
      <c r="G1389" s="1" t="n">
        <v>21</v>
      </c>
      <c r="H1389" s="6" t="str">
        <f aca="false">IF(G1389&gt;=30,"Large",IF(G1389&lt;=15,"Small","Medium"))</f>
        <v>Medium</v>
      </c>
      <c r="I1389" s="6" t="n">
        <f aca="false">VLOOKUP(G1389,$A$3:$B$12,1)</f>
        <v>21</v>
      </c>
      <c r="J1389" s="1" t="n">
        <v>3629.1175</v>
      </c>
      <c r="K1389" s="6" t="n">
        <f aca="false">IF(I1389 &gt;31,0.01,0)</f>
        <v>0</v>
      </c>
      <c r="L1389" s="7" t="n">
        <f aca="false">J1389-(J1389*K1389)</f>
        <v>3629.1175</v>
      </c>
      <c r="M1389" s="6" t="n">
        <f aca="false">IF(I1389&gt;31,J1389-O1389,J1389)</f>
        <v>3629.1175</v>
      </c>
      <c r="N1389" s="1" t="s">
        <v>16</v>
      </c>
      <c r="O1389" s="1" t="n">
        <v>5.26</v>
      </c>
      <c r="P1389" s="1" t="n">
        <f aca="false">IF(N1389="Delivery Truck",J1389-O1389,J1389)</f>
        <v>3629.1175</v>
      </c>
    </row>
    <row r="1390" customFormat="false" ht="13.8" hidden="false" customHeight="false" outlineLevel="0" collapsed="false">
      <c r="D1390" s="1" t="n">
        <v>31460</v>
      </c>
      <c r="E1390" s="5" t="n">
        <v>41147</v>
      </c>
      <c r="F1390" s="1" t="s">
        <v>34</v>
      </c>
      <c r="G1390" s="1" t="n">
        <v>9</v>
      </c>
      <c r="H1390" s="6" t="str">
        <f aca="false">IF(G1390&gt;=30,"Large",IF(G1390&lt;=15,"Small","Medium"))</f>
        <v>Small</v>
      </c>
      <c r="I1390" s="6" t="n">
        <f aca="false">VLOOKUP(G1390,$A$3:$B$12,1)</f>
        <v>6</v>
      </c>
      <c r="J1390" s="1" t="n">
        <v>990.67</v>
      </c>
      <c r="K1390" s="6" t="n">
        <f aca="false">IF(I1390 &gt;31,0.01,0)</f>
        <v>0</v>
      </c>
      <c r="L1390" s="7" t="n">
        <f aca="false">J1390-(J1390*K1390)</f>
        <v>990.67</v>
      </c>
      <c r="M1390" s="6" t="n">
        <f aca="false">IF(I1390&gt;31,J1390-O1390,J1390)</f>
        <v>990.67</v>
      </c>
      <c r="N1390" s="1" t="s">
        <v>16</v>
      </c>
      <c r="O1390" s="1" t="n">
        <v>35</v>
      </c>
      <c r="P1390" s="1" t="n">
        <f aca="false">IF(N1390="Delivery Truck",J1390-O1390,J1390)</f>
        <v>990.67</v>
      </c>
    </row>
    <row r="1391" customFormat="false" ht="13.8" hidden="false" customHeight="false" outlineLevel="0" collapsed="false">
      <c r="D1391" s="1" t="n">
        <v>39266</v>
      </c>
      <c r="E1391" s="5" t="n">
        <v>41148</v>
      </c>
      <c r="F1391" s="1" t="s">
        <v>34</v>
      </c>
      <c r="G1391" s="1" t="n">
        <v>16</v>
      </c>
      <c r="H1391" s="6" t="str">
        <f aca="false">IF(G1391&gt;=30,"Large",IF(G1391&lt;=15,"Small","Medium"))</f>
        <v>Medium</v>
      </c>
      <c r="I1391" s="6" t="n">
        <f aca="false">VLOOKUP(G1391,$A$3:$B$12,1)</f>
        <v>16</v>
      </c>
      <c r="J1391" s="1" t="n">
        <v>981.26</v>
      </c>
      <c r="K1391" s="6" t="n">
        <f aca="false">IF(I1391 &gt;31,0.01,0)</f>
        <v>0</v>
      </c>
      <c r="L1391" s="7" t="n">
        <f aca="false">J1391-(J1391*K1391)</f>
        <v>981.26</v>
      </c>
      <c r="M1391" s="6" t="n">
        <f aca="false">IF(I1391&gt;31,J1391-O1391,J1391)</f>
        <v>981.26</v>
      </c>
      <c r="N1391" s="1" t="s">
        <v>16</v>
      </c>
      <c r="O1391" s="1" t="n">
        <v>49</v>
      </c>
      <c r="P1391" s="1" t="n">
        <f aca="false">IF(N1391="Delivery Truck",J1391-O1391,J1391)</f>
        <v>981.26</v>
      </c>
    </row>
    <row r="1392" customFormat="false" ht="13.8" hidden="false" customHeight="false" outlineLevel="0" collapsed="false">
      <c r="D1392" s="1" t="n">
        <v>39266</v>
      </c>
      <c r="E1392" s="5" t="n">
        <v>41148</v>
      </c>
      <c r="F1392" s="1" t="s">
        <v>34</v>
      </c>
      <c r="G1392" s="1" t="n">
        <v>14</v>
      </c>
      <c r="H1392" s="6" t="str">
        <f aca="false">IF(G1392&gt;=30,"Large",IF(G1392&lt;=15,"Small","Medium"))</f>
        <v>Small</v>
      </c>
      <c r="I1392" s="6" t="n">
        <f aca="false">VLOOKUP(G1392,$A$3:$B$12,1)</f>
        <v>11</v>
      </c>
      <c r="J1392" s="1" t="n">
        <v>36.41</v>
      </c>
      <c r="K1392" s="6" t="n">
        <f aca="false">IF(I1392 &gt;31,0.01,0)</f>
        <v>0</v>
      </c>
      <c r="L1392" s="7" t="n">
        <f aca="false">J1392-(J1392*K1392)</f>
        <v>36.41</v>
      </c>
      <c r="M1392" s="6" t="n">
        <f aca="false">IF(I1392&gt;31,J1392-O1392,J1392)</f>
        <v>36.41</v>
      </c>
      <c r="N1392" s="1" t="s">
        <v>16</v>
      </c>
      <c r="O1392" s="1" t="n">
        <v>0.5</v>
      </c>
      <c r="P1392" s="1" t="n">
        <f aca="false">IF(N1392="Delivery Truck",J1392-O1392,J1392)</f>
        <v>36.41</v>
      </c>
    </row>
    <row r="1393" customFormat="false" ht="13.8" hidden="false" customHeight="false" outlineLevel="0" collapsed="false">
      <c r="D1393" s="1" t="n">
        <v>39266</v>
      </c>
      <c r="E1393" s="5" t="n">
        <v>41148</v>
      </c>
      <c r="F1393" s="1" t="s">
        <v>34</v>
      </c>
      <c r="G1393" s="1" t="n">
        <v>4</v>
      </c>
      <c r="H1393" s="6" t="str">
        <f aca="false">IF(G1393&gt;=30,"Large",IF(G1393&lt;=15,"Small","Medium"))</f>
        <v>Small</v>
      </c>
      <c r="I1393" s="6" t="n">
        <f aca="false">VLOOKUP(G1393,$A$3:$B$12,1)</f>
        <v>1</v>
      </c>
      <c r="J1393" s="1" t="n">
        <v>64.09</v>
      </c>
      <c r="K1393" s="6" t="n">
        <f aca="false">IF(I1393 &gt;31,0.01,0)</f>
        <v>0</v>
      </c>
      <c r="L1393" s="7" t="n">
        <f aca="false">J1393-(J1393*K1393)</f>
        <v>64.09</v>
      </c>
      <c r="M1393" s="6" t="n">
        <f aca="false">IF(I1393&gt;31,J1393-O1393,J1393)</f>
        <v>64.09</v>
      </c>
      <c r="N1393" s="1" t="s">
        <v>16</v>
      </c>
      <c r="O1393" s="1" t="n">
        <v>1.39</v>
      </c>
      <c r="P1393" s="1" t="n">
        <f aca="false">IF(N1393="Delivery Truck",J1393-O1393,J1393)</f>
        <v>64.09</v>
      </c>
    </row>
    <row r="1394" customFormat="false" ht="13.8" hidden="false" customHeight="false" outlineLevel="0" collapsed="false">
      <c r="D1394" s="1" t="n">
        <v>43682</v>
      </c>
      <c r="E1394" s="5" t="n">
        <v>41148</v>
      </c>
      <c r="F1394" s="1" t="s">
        <v>19</v>
      </c>
      <c r="G1394" s="1" t="n">
        <v>14</v>
      </c>
      <c r="H1394" s="6" t="str">
        <f aca="false">IF(G1394&gt;=30,"Large",IF(G1394&lt;=15,"Small","Medium"))</f>
        <v>Small</v>
      </c>
      <c r="I1394" s="6" t="n">
        <f aca="false">VLOOKUP(G1394,$A$3:$B$12,1)</f>
        <v>11</v>
      </c>
      <c r="J1394" s="1" t="n">
        <v>1849.6</v>
      </c>
      <c r="K1394" s="6" t="n">
        <f aca="false">IF(I1394 &gt;31,0.01,0)</f>
        <v>0</v>
      </c>
      <c r="L1394" s="7" t="n">
        <f aca="false">J1394-(J1394*K1394)</f>
        <v>1849.6</v>
      </c>
      <c r="M1394" s="6" t="n">
        <f aca="false">IF(I1394&gt;31,J1394-O1394,J1394)</f>
        <v>1849.6</v>
      </c>
      <c r="N1394" s="1" t="s">
        <v>16</v>
      </c>
      <c r="O1394" s="1" t="n">
        <v>8.99</v>
      </c>
      <c r="P1394" s="1" t="n">
        <f aca="false">IF(N1394="Delivery Truck",J1394-O1394,J1394)</f>
        <v>1849.6</v>
      </c>
    </row>
    <row r="1395" customFormat="false" ht="13.8" hidden="false" customHeight="false" outlineLevel="0" collapsed="false">
      <c r="D1395" s="1" t="n">
        <v>1504</v>
      </c>
      <c r="E1395" s="5" t="n">
        <v>41148</v>
      </c>
      <c r="F1395" s="1" t="s">
        <v>19</v>
      </c>
      <c r="G1395" s="1" t="n">
        <v>31</v>
      </c>
      <c r="H1395" s="6" t="str">
        <f aca="false">IF(G1395&gt;=30,"Large",IF(G1395&lt;=15,"Small","Medium"))</f>
        <v>Large</v>
      </c>
      <c r="I1395" s="6" t="n">
        <f aca="false">VLOOKUP(G1395,$A$3:$B$12,1)</f>
        <v>31</v>
      </c>
      <c r="J1395" s="1" t="n">
        <v>293.18</v>
      </c>
      <c r="K1395" s="6" t="n">
        <f aca="false">IF(I1395 &gt;31,0.01,0)</f>
        <v>0</v>
      </c>
      <c r="L1395" s="7" t="n">
        <f aca="false">J1395-(J1395*K1395)</f>
        <v>293.18</v>
      </c>
      <c r="M1395" s="6" t="n">
        <f aca="false">IF(I1395&gt;31,J1395-O1395,J1395)</f>
        <v>293.18</v>
      </c>
      <c r="N1395" s="1" t="s">
        <v>16</v>
      </c>
      <c r="O1395" s="1" t="n">
        <v>1.99</v>
      </c>
      <c r="P1395" s="1" t="n">
        <f aca="false">IF(N1395="Delivery Truck",J1395-O1395,J1395)</f>
        <v>293.18</v>
      </c>
    </row>
    <row r="1396" customFormat="false" ht="13.8" hidden="false" customHeight="false" outlineLevel="0" collapsed="false">
      <c r="D1396" s="1" t="n">
        <v>23489</v>
      </c>
      <c r="E1396" s="5" t="n">
        <v>41149</v>
      </c>
      <c r="F1396" s="1" t="s">
        <v>34</v>
      </c>
      <c r="G1396" s="1" t="n">
        <v>42</v>
      </c>
      <c r="H1396" s="6" t="str">
        <f aca="false">IF(G1396&gt;=30,"Large",IF(G1396&lt;=15,"Small","Medium"))</f>
        <v>Large</v>
      </c>
      <c r="I1396" s="6" t="n">
        <f aca="false">VLOOKUP(G1396,$A$3:$B$12,1)</f>
        <v>41</v>
      </c>
      <c r="J1396" s="1" t="n">
        <v>2004.6</v>
      </c>
      <c r="K1396" s="6" t="n">
        <f aca="false">IF(I1396 &gt;31,0.01,0)</f>
        <v>0.01</v>
      </c>
      <c r="L1396" s="7" t="n">
        <f aca="false">J1396-(J1396*K1396)</f>
        <v>1984.554</v>
      </c>
      <c r="M1396" s="6" t="n">
        <f aca="false">IF(I1396&gt;31,J1396-O1396,J1396)</f>
        <v>2000.99</v>
      </c>
      <c r="N1396" s="1" t="s">
        <v>21</v>
      </c>
      <c r="O1396" s="1" t="n">
        <v>3.61</v>
      </c>
      <c r="P1396" s="1" t="n">
        <f aca="false">IF(N1396="Delivery Truck",J1396-O1396,J1396)</f>
        <v>2004.6</v>
      </c>
    </row>
    <row r="1397" customFormat="false" ht="13.8" hidden="false" customHeight="false" outlineLevel="0" collapsed="false">
      <c r="D1397" s="1" t="n">
        <v>33186</v>
      </c>
      <c r="E1397" s="5" t="n">
        <v>41149</v>
      </c>
      <c r="F1397" s="1" t="s">
        <v>15</v>
      </c>
      <c r="G1397" s="1" t="n">
        <v>24</v>
      </c>
      <c r="H1397" s="6" t="str">
        <f aca="false">IF(G1397&gt;=30,"Large",IF(G1397&lt;=15,"Small","Medium"))</f>
        <v>Medium</v>
      </c>
      <c r="I1397" s="6" t="n">
        <f aca="false">VLOOKUP(G1397,$A$3:$B$12,1)</f>
        <v>21</v>
      </c>
      <c r="J1397" s="1" t="n">
        <v>1350.531</v>
      </c>
      <c r="K1397" s="6" t="n">
        <f aca="false">IF(I1397 &gt;31,0.01,0)</f>
        <v>0</v>
      </c>
      <c r="L1397" s="7" t="n">
        <f aca="false">J1397-(J1397*K1397)</f>
        <v>1350.531</v>
      </c>
      <c r="M1397" s="6" t="n">
        <f aca="false">IF(I1397&gt;31,J1397-O1397,J1397)</f>
        <v>1350.531</v>
      </c>
      <c r="N1397" s="1" t="s">
        <v>16</v>
      </c>
      <c r="O1397" s="1" t="n">
        <v>5.26</v>
      </c>
      <c r="P1397" s="1" t="n">
        <f aca="false">IF(N1397="Delivery Truck",J1397-O1397,J1397)</f>
        <v>1350.531</v>
      </c>
    </row>
    <row r="1398" customFormat="false" ht="13.8" hidden="false" customHeight="false" outlineLevel="0" collapsed="false">
      <c r="D1398" s="1" t="n">
        <v>28544</v>
      </c>
      <c r="E1398" s="5" t="n">
        <v>41149</v>
      </c>
      <c r="F1398" s="1" t="s">
        <v>23</v>
      </c>
      <c r="G1398" s="1" t="n">
        <v>24</v>
      </c>
      <c r="H1398" s="6" t="str">
        <f aca="false">IF(G1398&gt;=30,"Large",IF(G1398&lt;=15,"Small","Medium"))</f>
        <v>Medium</v>
      </c>
      <c r="I1398" s="6" t="n">
        <f aca="false">VLOOKUP(G1398,$A$3:$B$12,1)</f>
        <v>21</v>
      </c>
      <c r="J1398" s="1" t="n">
        <v>68.5</v>
      </c>
      <c r="K1398" s="6" t="n">
        <f aca="false">IF(I1398 &gt;31,0.01,0)</f>
        <v>0</v>
      </c>
      <c r="L1398" s="7" t="n">
        <f aca="false">J1398-(J1398*K1398)</f>
        <v>68.5</v>
      </c>
      <c r="M1398" s="6" t="n">
        <f aca="false">IF(I1398&gt;31,J1398-O1398,J1398)</f>
        <v>68.5</v>
      </c>
      <c r="N1398" s="1" t="s">
        <v>16</v>
      </c>
      <c r="O1398" s="1" t="n">
        <v>1.49</v>
      </c>
      <c r="P1398" s="1" t="n">
        <f aca="false">IF(N1398="Delivery Truck",J1398-O1398,J1398)</f>
        <v>68.5</v>
      </c>
    </row>
    <row r="1399" customFormat="false" ht="13.8" hidden="false" customHeight="false" outlineLevel="0" collapsed="false">
      <c r="D1399" s="1" t="n">
        <v>52580</v>
      </c>
      <c r="E1399" s="5" t="n">
        <v>41149</v>
      </c>
      <c r="F1399" s="1" t="s">
        <v>34</v>
      </c>
      <c r="G1399" s="1" t="n">
        <v>23</v>
      </c>
      <c r="H1399" s="6" t="str">
        <f aca="false">IF(G1399&gt;=30,"Large",IF(G1399&lt;=15,"Small","Medium"))</f>
        <v>Medium</v>
      </c>
      <c r="I1399" s="6" t="n">
        <f aca="false">VLOOKUP(G1399,$A$3:$B$12,1)</f>
        <v>21</v>
      </c>
      <c r="J1399" s="1" t="n">
        <v>139.66</v>
      </c>
      <c r="K1399" s="6" t="n">
        <f aca="false">IF(I1399 &gt;31,0.01,0)</f>
        <v>0</v>
      </c>
      <c r="L1399" s="7" t="n">
        <f aca="false">J1399-(J1399*K1399)</f>
        <v>139.66</v>
      </c>
      <c r="M1399" s="6" t="n">
        <f aca="false">IF(I1399&gt;31,J1399-O1399,J1399)</f>
        <v>139.66</v>
      </c>
      <c r="N1399" s="1" t="s">
        <v>16</v>
      </c>
      <c r="O1399" s="1" t="n">
        <v>1.39</v>
      </c>
      <c r="P1399" s="1" t="n">
        <f aca="false">IF(N1399="Delivery Truck",J1399-O1399,J1399)</f>
        <v>139.66</v>
      </c>
    </row>
    <row r="1400" customFormat="false" ht="13.8" hidden="false" customHeight="false" outlineLevel="0" collapsed="false">
      <c r="D1400" s="1" t="n">
        <v>52676</v>
      </c>
      <c r="E1400" s="5" t="n">
        <v>41149</v>
      </c>
      <c r="F1400" s="1" t="s">
        <v>34</v>
      </c>
      <c r="G1400" s="1" t="n">
        <v>46</v>
      </c>
      <c r="H1400" s="6" t="str">
        <f aca="false">IF(G1400&gt;=30,"Large",IF(G1400&lt;=15,"Small","Medium"))</f>
        <v>Large</v>
      </c>
      <c r="I1400" s="6" t="n">
        <f aca="false">VLOOKUP(G1400,$A$3:$B$12,1)</f>
        <v>46</v>
      </c>
      <c r="J1400" s="1" t="n">
        <v>979.44</v>
      </c>
      <c r="K1400" s="6" t="n">
        <f aca="false">IF(I1400 &gt;31,0.01,0)</f>
        <v>0.01</v>
      </c>
      <c r="L1400" s="7" t="n">
        <f aca="false">J1400-(J1400*K1400)</f>
        <v>969.6456</v>
      </c>
      <c r="M1400" s="6" t="n">
        <f aca="false">IF(I1400&gt;31,J1400-O1400,J1400)</f>
        <v>973.58</v>
      </c>
      <c r="N1400" s="1" t="s">
        <v>16</v>
      </c>
      <c r="O1400" s="1" t="n">
        <v>5.86</v>
      </c>
      <c r="P1400" s="1" t="n">
        <f aca="false">IF(N1400="Delivery Truck",J1400-O1400,J1400)</f>
        <v>979.44</v>
      </c>
    </row>
    <row r="1401" customFormat="false" ht="13.8" hidden="false" customHeight="false" outlineLevel="0" collapsed="false">
      <c r="D1401" s="1" t="n">
        <v>18113</v>
      </c>
      <c r="E1401" s="5" t="n">
        <v>41149</v>
      </c>
      <c r="F1401" s="1" t="s">
        <v>30</v>
      </c>
      <c r="G1401" s="1" t="n">
        <v>27</v>
      </c>
      <c r="H1401" s="6" t="str">
        <f aca="false">IF(G1401&gt;=30,"Large",IF(G1401&lt;=15,"Small","Medium"))</f>
        <v>Medium</v>
      </c>
      <c r="I1401" s="6" t="n">
        <f aca="false">VLOOKUP(G1401,$A$3:$B$12,1)</f>
        <v>26</v>
      </c>
      <c r="J1401" s="1" t="n">
        <v>3316.08</v>
      </c>
      <c r="K1401" s="6" t="n">
        <f aca="false">IF(I1401 &gt;31,0.01,0)</f>
        <v>0</v>
      </c>
      <c r="L1401" s="7" t="n">
        <f aca="false">J1401-(J1401*K1401)</f>
        <v>3316.08</v>
      </c>
      <c r="M1401" s="6" t="n">
        <f aca="false">IF(I1401&gt;31,J1401-O1401,J1401)</f>
        <v>3316.08</v>
      </c>
      <c r="N1401" s="1" t="s">
        <v>13</v>
      </c>
      <c r="O1401" s="1" t="n">
        <v>30</v>
      </c>
      <c r="P1401" s="1" t="n">
        <f aca="false">IF(N1401="Delivery Truck",J1401-O1401,J1401)</f>
        <v>3286.08</v>
      </c>
    </row>
    <row r="1402" customFormat="false" ht="13.8" hidden="false" customHeight="false" outlineLevel="0" collapsed="false">
      <c r="D1402" s="1" t="n">
        <v>23616</v>
      </c>
      <c r="E1402" s="5" t="n">
        <v>41149</v>
      </c>
      <c r="F1402" s="1" t="s">
        <v>30</v>
      </c>
      <c r="G1402" s="1" t="n">
        <v>47</v>
      </c>
      <c r="H1402" s="6" t="str">
        <f aca="false">IF(G1402&gt;=30,"Large",IF(G1402&lt;=15,"Small","Medium"))</f>
        <v>Large</v>
      </c>
      <c r="I1402" s="6" t="n">
        <f aca="false">VLOOKUP(G1402,$A$3:$B$12,1)</f>
        <v>46</v>
      </c>
      <c r="J1402" s="1" t="n">
        <v>9262.35</v>
      </c>
      <c r="K1402" s="6" t="n">
        <f aca="false">IF(I1402 &gt;31,0.01,0)</f>
        <v>0.01</v>
      </c>
      <c r="L1402" s="7" t="n">
        <f aca="false">J1402-(J1402*K1402)</f>
        <v>9169.7265</v>
      </c>
      <c r="M1402" s="6" t="n">
        <f aca="false">IF(I1402&gt;31,J1402-O1402,J1402)</f>
        <v>9237.86</v>
      </c>
      <c r="N1402" s="1" t="s">
        <v>16</v>
      </c>
      <c r="O1402" s="1" t="n">
        <v>24.49</v>
      </c>
      <c r="P1402" s="1" t="n">
        <f aca="false">IF(N1402="Delivery Truck",J1402-O1402,J1402)</f>
        <v>9262.35</v>
      </c>
    </row>
    <row r="1403" customFormat="false" ht="13.8" hidden="false" customHeight="false" outlineLevel="0" collapsed="false">
      <c r="D1403" s="1" t="n">
        <v>7267</v>
      </c>
      <c r="E1403" s="5" t="n">
        <v>41149</v>
      </c>
      <c r="F1403" s="1" t="s">
        <v>34</v>
      </c>
      <c r="G1403" s="1" t="n">
        <v>19</v>
      </c>
      <c r="H1403" s="6" t="str">
        <f aca="false">IF(G1403&gt;=30,"Large",IF(G1403&lt;=15,"Small","Medium"))</f>
        <v>Medium</v>
      </c>
      <c r="I1403" s="6" t="n">
        <f aca="false">VLOOKUP(G1403,$A$3:$B$12,1)</f>
        <v>16</v>
      </c>
      <c r="J1403" s="1" t="n">
        <v>262.32</v>
      </c>
      <c r="K1403" s="6" t="n">
        <f aca="false">IF(I1403 &gt;31,0.01,0)</f>
        <v>0</v>
      </c>
      <c r="L1403" s="7" t="n">
        <f aca="false">J1403-(J1403*K1403)</f>
        <v>262.32</v>
      </c>
      <c r="M1403" s="6" t="n">
        <f aca="false">IF(I1403&gt;31,J1403-O1403,J1403)</f>
        <v>262.32</v>
      </c>
      <c r="N1403" s="1" t="s">
        <v>16</v>
      </c>
      <c r="O1403" s="1" t="n">
        <v>6.46</v>
      </c>
      <c r="P1403" s="1" t="n">
        <f aca="false">IF(N1403="Delivery Truck",J1403-O1403,J1403)</f>
        <v>262.32</v>
      </c>
    </row>
    <row r="1404" customFormat="false" ht="13.8" hidden="false" customHeight="false" outlineLevel="0" collapsed="false">
      <c r="D1404" s="1" t="n">
        <v>52580</v>
      </c>
      <c r="E1404" s="5" t="n">
        <v>41149</v>
      </c>
      <c r="F1404" s="1" t="s">
        <v>34</v>
      </c>
      <c r="G1404" s="1" t="n">
        <v>16</v>
      </c>
      <c r="H1404" s="6" t="str">
        <f aca="false">IF(G1404&gt;=30,"Large",IF(G1404&lt;=15,"Small","Medium"))</f>
        <v>Medium</v>
      </c>
      <c r="I1404" s="6" t="n">
        <f aca="false">VLOOKUP(G1404,$A$3:$B$12,1)</f>
        <v>16</v>
      </c>
      <c r="J1404" s="1" t="n">
        <v>367.09</v>
      </c>
      <c r="K1404" s="6" t="n">
        <f aca="false">IF(I1404 &gt;31,0.01,0)</f>
        <v>0</v>
      </c>
      <c r="L1404" s="7" t="n">
        <f aca="false">J1404-(J1404*K1404)</f>
        <v>367.09</v>
      </c>
      <c r="M1404" s="6" t="n">
        <f aca="false">IF(I1404&gt;31,J1404-O1404,J1404)</f>
        <v>367.09</v>
      </c>
      <c r="N1404" s="1" t="s">
        <v>16</v>
      </c>
      <c r="O1404" s="1" t="n">
        <v>1.99</v>
      </c>
      <c r="P1404" s="1" t="n">
        <f aca="false">IF(N1404="Delivery Truck",J1404-O1404,J1404)</f>
        <v>367.09</v>
      </c>
    </row>
    <row r="1405" customFormat="false" ht="13.8" hidden="false" customHeight="false" outlineLevel="0" collapsed="false">
      <c r="D1405" s="1" t="n">
        <v>13575</v>
      </c>
      <c r="E1405" s="5" t="n">
        <v>41150</v>
      </c>
      <c r="F1405" s="1" t="s">
        <v>23</v>
      </c>
      <c r="G1405" s="1" t="n">
        <v>15</v>
      </c>
      <c r="H1405" s="6" t="str">
        <f aca="false">IF(G1405&gt;=30,"Large",IF(G1405&lt;=15,"Small","Medium"))</f>
        <v>Small</v>
      </c>
      <c r="I1405" s="6" t="n">
        <f aca="false">VLOOKUP(G1405,$A$3:$B$12,1)</f>
        <v>11</v>
      </c>
      <c r="J1405" s="1" t="n">
        <v>106.1</v>
      </c>
      <c r="K1405" s="6" t="n">
        <f aca="false">IF(I1405 &gt;31,0.01,0)</f>
        <v>0</v>
      </c>
      <c r="L1405" s="7" t="n">
        <f aca="false">J1405-(J1405*K1405)</f>
        <v>106.1</v>
      </c>
      <c r="M1405" s="6" t="n">
        <f aca="false">IF(I1405&gt;31,J1405-O1405,J1405)</f>
        <v>106.1</v>
      </c>
      <c r="N1405" s="1" t="s">
        <v>21</v>
      </c>
      <c r="O1405" s="1" t="n">
        <v>8.19</v>
      </c>
      <c r="P1405" s="1" t="n">
        <f aca="false">IF(N1405="Delivery Truck",J1405-O1405,J1405)</f>
        <v>106.1</v>
      </c>
    </row>
    <row r="1406" customFormat="false" ht="13.8" hidden="false" customHeight="false" outlineLevel="0" collapsed="false">
      <c r="D1406" s="1" t="n">
        <v>31232</v>
      </c>
      <c r="E1406" s="5" t="n">
        <v>41150</v>
      </c>
      <c r="F1406" s="1" t="s">
        <v>34</v>
      </c>
      <c r="G1406" s="1" t="n">
        <v>9</v>
      </c>
      <c r="H1406" s="6" t="str">
        <f aca="false">IF(G1406&gt;=30,"Large",IF(G1406&lt;=15,"Small","Medium"))</f>
        <v>Small</v>
      </c>
      <c r="I1406" s="6" t="n">
        <f aca="false">VLOOKUP(G1406,$A$3:$B$12,1)</f>
        <v>6</v>
      </c>
      <c r="J1406" s="1" t="n">
        <v>2643.15</v>
      </c>
      <c r="K1406" s="6" t="n">
        <f aca="false">IF(I1406 &gt;31,0.01,0)</f>
        <v>0</v>
      </c>
      <c r="L1406" s="7" t="n">
        <f aca="false">J1406-(J1406*K1406)</f>
        <v>2643.15</v>
      </c>
      <c r="M1406" s="6" t="n">
        <f aca="false">IF(I1406&gt;31,J1406-O1406,J1406)</f>
        <v>2643.15</v>
      </c>
      <c r="N1406" s="1" t="s">
        <v>13</v>
      </c>
      <c r="O1406" s="1" t="n">
        <v>61.76</v>
      </c>
      <c r="P1406" s="1" t="n">
        <f aca="false">IF(N1406="Delivery Truck",J1406-O1406,J1406)</f>
        <v>2581.39</v>
      </c>
    </row>
    <row r="1407" customFormat="false" ht="13.8" hidden="false" customHeight="false" outlineLevel="0" collapsed="false">
      <c r="D1407" s="1" t="n">
        <v>22434</v>
      </c>
      <c r="E1407" s="5" t="n">
        <v>41150</v>
      </c>
      <c r="F1407" s="1" t="s">
        <v>23</v>
      </c>
      <c r="G1407" s="1" t="n">
        <v>39</v>
      </c>
      <c r="H1407" s="6" t="str">
        <f aca="false">IF(G1407&gt;=30,"Large",IF(G1407&lt;=15,"Small","Medium"))</f>
        <v>Large</v>
      </c>
      <c r="I1407" s="6" t="n">
        <f aca="false">VLOOKUP(G1407,$A$3:$B$12,1)</f>
        <v>36</v>
      </c>
      <c r="J1407" s="1" t="n">
        <v>140.74</v>
      </c>
      <c r="K1407" s="6" t="n">
        <f aca="false">IF(I1407 &gt;31,0.01,0)</f>
        <v>0.01</v>
      </c>
      <c r="L1407" s="7" t="n">
        <f aca="false">J1407-(J1407*K1407)</f>
        <v>139.3326</v>
      </c>
      <c r="M1407" s="6" t="n">
        <f aca="false">IF(I1407&gt;31,J1407-O1407,J1407)</f>
        <v>136.77</v>
      </c>
      <c r="N1407" s="1" t="s">
        <v>16</v>
      </c>
      <c r="O1407" s="1" t="n">
        <v>3.97</v>
      </c>
      <c r="P1407" s="1" t="n">
        <f aca="false">IF(N1407="Delivery Truck",J1407-O1407,J1407)</f>
        <v>140.74</v>
      </c>
    </row>
    <row r="1408" customFormat="false" ht="13.8" hidden="false" customHeight="false" outlineLevel="0" collapsed="false">
      <c r="D1408" s="1" t="n">
        <v>59361</v>
      </c>
      <c r="E1408" s="5" t="n">
        <v>41150</v>
      </c>
      <c r="F1408" s="1" t="s">
        <v>34</v>
      </c>
      <c r="G1408" s="1" t="n">
        <v>45</v>
      </c>
      <c r="H1408" s="6" t="str">
        <f aca="false">IF(G1408&gt;=30,"Large",IF(G1408&lt;=15,"Small","Medium"))</f>
        <v>Large</v>
      </c>
      <c r="I1408" s="6" t="n">
        <f aca="false">VLOOKUP(G1408,$A$3:$B$12,1)</f>
        <v>41</v>
      </c>
      <c r="J1408" s="1" t="n">
        <v>1008.34</v>
      </c>
      <c r="K1408" s="6" t="n">
        <f aca="false">IF(I1408 &gt;31,0.01,0)</f>
        <v>0.01</v>
      </c>
      <c r="L1408" s="7" t="n">
        <f aca="false">J1408-(J1408*K1408)</f>
        <v>998.2566</v>
      </c>
      <c r="M1408" s="6" t="n">
        <f aca="false">IF(I1408&gt;31,J1408-O1408,J1408)</f>
        <v>1002.04</v>
      </c>
      <c r="N1408" s="1" t="s">
        <v>16</v>
      </c>
      <c r="O1408" s="1" t="n">
        <v>6.3</v>
      </c>
      <c r="P1408" s="1" t="n">
        <f aca="false">IF(N1408="Delivery Truck",J1408-O1408,J1408)</f>
        <v>1008.34</v>
      </c>
    </row>
    <row r="1409" customFormat="false" ht="13.8" hidden="false" customHeight="false" outlineLevel="0" collapsed="false">
      <c r="D1409" s="1" t="n">
        <v>22434</v>
      </c>
      <c r="E1409" s="5" t="n">
        <v>41150</v>
      </c>
      <c r="F1409" s="1" t="s">
        <v>23</v>
      </c>
      <c r="G1409" s="1" t="n">
        <v>3</v>
      </c>
      <c r="H1409" s="6" t="str">
        <f aca="false">IF(G1409&gt;=30,"Large",IF(G1409&lt;=15,"Small","Medium"))</f>
        <v>Small</v>
      </c>
      <c r="I1409" s="6" t="n">
        <f aca="false">VLOOKUP(G1409,$A$3:$B$12,1)</f>
        <v>1</v>
      </c>
      <c r="J1409" s="1" t="n">
        <v>18.7</v>
      </c>
      <c r="K1409" s="6" t="n">
        <f aca="false">IF(I1409 &gt;31,0.01,0)</f>
        <v>0</v>
      </c>
      <c r="L1409" s="7" t="n">
        <f aca="false">J1409-(J1409*K1409)</f>
        <v>18.7</v>
      </c>
      <c r="M1409" s="6" t="n">
        <f aca="false">IF(I1409&gt;31,J1409-O1409,J1409)</f>
        <v>18.7</v>
      </c>
      <c r="N1409" s="1" t="s">
        <v>16</v>
      </c>
      <c r="O1409" s="1" t="n">
        <v>5.83</v>
      </c>
      <c r="P1409" s="1" t="n">
        <f aca="false">IF(N1409="Delivery Truck",J1409-O1409,J1409)</f>
        <v>18.7</v>
      </c>
    </row>
    <row r="1410" customFormat="false" ht="13.8" hidden="false" customHeight="false" outlineLevel="0" collapsed="false">
      <c r="D1410" s="1" t="n">
        <v>38178</v>
      </c>
      <c r="E1410" s="5" t="n">
        <v>41150</v>
      </c>
      <c r="F1410" s="1" t="s">
        <v>19</v>
      </c>
      <c r="G1410" s="1" t="n">
        <v>32</v>
      </c>
      <c r="H1410" s="6" t="str">
        <f aca="false">IF(G1410&gt;=30,"Large",IF(G1410&lt;=15,"Small","Medium"))</f>
        <v>Large</v>
      </c>
      <c r="I1410" s="6" t="n">
        <f aca="false">VLOOKUP(G1410,$A$3:$B$12,1)</f>
        <v>31</v>
      </c>
      <c r="J1410" s="1" t="n">
        <v>153.98</v>
      </c>
      <c r="K1410" s="6" t="n">
        <f aca="false">IF(I1410 &gt;31,0.01,0)</f>
        <v>0</v>
      </c>
      <c r="L1410" s="7" t="n">
        <f aca="false">J1410-(J1410*K1410)</f>
        <v>153.98</v>
      </c>
      <c r="M1410" s="6" t="n">
        <f aca="false">IF(I1410&gt;31,J1410-O1410,J1410)</f>
        <v>153.98</v>
      </c>
      <c r="N1410" s="1" t="s">
        <v>16</v>
      </c>
      <c r="O1410" s="1" t="n">
        <v>0.5</v>
      </c>
      <c r="P1410" s="1" t="n">
        <f aca="false">IF(N1410="Delivery Truck",J1410-O1410,J1410)</f>
        <v>153.98</v>
      </c>
    </row>
    <row r="1411" customFormat="false" ht="13.8" hidden="false" customHeight="false" outlineLevel="0" collapsed="false">
      <c r="D1411" s="1" t="n">
        <v>58369</v>
      </c>
      <c r="E1411" s="5" t="n">
        <v>41151</v>
      </c>
      <c r="F1411" s="1" t="s">
        <v>34</v>
      </c>
      <c r="G1411" s="1" t="n">
        <v>16</v>
      </c>
      <c r="H1411" s="6" t="str">
        <f aca="false">IF(G1411&gt;=30,"Large",IF(G1411&lt;=15,"Small","Medium"))</f>
        <v>Medium</v>
      </c>
      <c r="I1411" s="6" t="n">
        <f aca="false">VLOOKUP(G1411,$A$3:$B$12,1)</f>
        <v>16</v>
      </c>
      <c r="J1411" s="1" t="n">
        <v>2013.8</v>
      </c>
      <c r="K1411" s="6" t="n">
        <f aca="false">IF(I1411 &gt;31,0.01,0)</f>
        <v>0</v>
      </c>
      <c r="L1411" s="7" t="n">
        <f aca="false">J1411-(J1411*K1411)</f>
        <v>2013.8</v>
      </c>
      <c r="M1411" s="6" t="n">
        <f aca="false">IF(I1411&gt;31,J1411-O1411,J1411)</f>
        <v>2013.8</v>
      </c>
      <c r="N1411" s="1" t="s">
        <v>13</v>
      </c>
      <c r="O1411" s="1" t="n">
        <v>56.14</v>
      </c>
      <c r="P1411" s="1" t="n">
        <f aca="false">IF(N1411="Delivery Truck",J1411-O1411,J1411)</f>
        <v>1957.66</v>
      </c>
    </row>
    <row r="1412" customFormat="false" ht="13.8" hidden="false" customHeight="false" outlineLevel="0" collapsed="false">
      <c r="D1412" s="1" t="n">
        <v>58369</v>
      </c>
      <c r="E1412" s="5" t="n">
        <v>41151</v>
      </c>
      <c r="F1412" s="1" t="s">
        <v>34</v>
      </c>
      <c r="G1412" s="1" t="n">
        <v>46</v>
      </c>
      <c r="H1412" s="6" t="str">
        <f aca="false">IF(G1412&gt;=30,"Large",IF(G1412&lt;=15,"Small","Medium"))</f>
        <v>Large</v>
      </c>
      <c r="I1412" s="6" t="n">
        <f aca="false">VLOOKUP(G1412,$A$3:$B$12,1)</f>
        <v>46</v>
      </c>
      <c r="J1412" s="1" t="n">
        <v>320.57</v>
      </c>
      <c r="K1412" s="6" t="n">
        <f aca="false">IF(I1412 &gt;31,0.01,0)</f>
        <v>0.01</v>
      </c>
      <c r="L1412" s="7" t="n">
        <f aca="false">J1412-(J1412*K1412)</f>
        <v>317.3643</v>
      </c>
      <c r="M1412" s="6" t="n">
        <f aca="false">IF(I1412&gt;31,J1412-O1412,J1412)</f>
        <v>314.52</v>
      </c>
      <c r="N1412" s="1" t="s">
        <v>16</v>
      </c>
      <c r="O1412" s="1" t="n">
        <v>6.05</v>
      </c>
      <c r="P1412" s="1" t="n">
        <f aca="false">IF(N1412="Delivery Truck",J1412-O1412,J1412)</f>
        <v>320.57</v>
      </c>
    </row>
    <row r="1413" customFormat="false" ht="13.8" hidden="false" customHeight="false" outlineLevel="0" collapsed="false">
      <c r="D1413" s="1" t="n">
        <v>52230</v>
      </c>
      <c r="E1413" s="5" t="n">
        <v>41151</v>
      </c>
      <c r="F1413" s="1" t="s">
        <v>23</v>
      </c>
      <c r="G1413" s="1" t="n">
        <v>29</v>
      </c>
      <c r="H1413" s="6" t="str">
        <f aca="false">IF(G1413&gt;=30,"Large",IF(G1413&lt;=15,"Small","Medium"))</f>
        <v>Medium</v>
      </c>
      <c r="I1413" s="6" t="n">
        <f aca="false">VLOOKUP(G1413,$A$3:$B$12,1)</f>
        <v>26</v>
      </c>
      <c r="J1413" s="1" t="n">
        <v>2700.78</v>
      </c>
      <c r="K1413" s="6" t="n">
        <f aca="false">IF(I1413 &gt;31,0.01,0)</f>
        <v>0</v>
      </c>
      <c r="L1413" s="7" t="n">
        <f aca="false">J1413-(J1413*K1413)</f>
        <v>2700.78</v>
      </c>
      <c r="M1413" s="6" t="n">
        <f aca="false">IF(I1413&gt;31,J1413-O1413,J1413)</f>
        <v>2700.78</v>
      </c>
      <c r="N1413" s="1" t="s">
        <v>13</v>
      </c>
      <c r="O1413" s="1" t="n">
        <v>58.2</v>
      </c>
      <c r="P1413" s="1" t="n">
        <f aca="false">IF(N1413="Delivery Truck",J1413-O1413,J1413)</f>
        <v>2642.58</v>
      </c>
    </row>
    <row r="1414" customFormat="false" ht="13.8" hidden="false" customHeight="false" outlineLevel="0" collapsed="false">
      <c r="D1414" s="1" t="n">
        <v>40007</v>
      </c>
      <c r="E1414" s="5" t="n">
        <v>41151</v>
      </c>
      <c r="F1414" s="1" t="s">
        <v>30</v>
      </c>
      <c r="G1414" s="1" t="n">
        <v>45</v>
      </c>
      <c r="H1414" s="6" t="str">
        <f aca="false">IF(G1414&gt;=30,"Large",IF(G1414&lt;=15,"Small","Medium"))</f>
        <v>Large</v>
      </c>
      <c r="I1414" s="6" t="n">
        <f aca="false">VLOOKUP(G1414,$A$3:$B$12,1)</f>
        <v>41</v>
      </c>
      <c r="J1414" s="1" t="n">
        <v>188.77</v>
      </c>
      <c r="K1414" s="6" t="n">
        <f aca="false">IF(I1414 &gt;31,0.01,0)</f>
        <v>0.01</v>
      </c>
      <c r="L1414" s="7" t="n">
        <f aca="false">J1414-(J1414*K1414)</f>
        <v>186.8823</v>
      </c>
      <c r="M1414" s="6" t="n">
        <f aca="false">IF(I1414&gt;31,J1414-O1414,J1414)</f>
        <v>187.6</v>
      </c>
      <c r="N1414" s="1" t="s">
        <v>16</v>
      </c>
      <c r="O1414" s="1" t="n">
        <v>1.17</v>
      </c>
      <c r="P1414" s="1" t="n">
        <f aca="false">IF(N1414="Delivery Truck",J1414-O1414,J1414)</f>
        <v>188.77</v>
      </c>
    </row>
    <row r="1415" customFormat="false" ht="13.8" hidden="false" customHeight="false" outlineLevel="0" collapsed="false">
      <c r="D1415" s="1" t="n">
        <v>26981</v>
      </c>
      <c r="E1415" s="5" t="n">
        <v>41151</v>
      </c>
      <c r="F1415" s="1" t="s">
        <v>19</v>
      </c>
      <c r="G1415" s="1" t="n">
        <v>44</v>
      </c>
      <c r="H1415" s="6" t="str">
        <f aca="false">IF(G1415&gt;=30,"Large",IF(G1415&lt;=15,"Small","Medium"))</f>
        <v>Large</v>
      </c>
      <c r="I1415" s="6" t="n">
        <f aca="false">VLOOKUP(G1415,$A$3:$B$12,1)</f>
        <v>41</v>
      </c>
      <c r="J1415" s="1" t="n">
        <v>770.53</v>
      </c>
      <c r="K1415" s="6" t="n">
        <f aca="false">IF(I1415 &gt;31,0.01,0)</f>
        <v>0.01</v>
      </c>
      <c r="L1415" s="7" t="n">
        <f aca="false">J1415-(J1415*K1415)</f>
        <v>762.8247</v>
      </c>
      <c r="M1415" s="6" t="n">
        <f aca="false">IF(I1415&gt;31,J1415-O1415,J1415)</f>
        <v>764.28</v>
      </c>
      <c r="N1415" s="1" t="s">
        <v>16</v>
      </c>
      <c r="O1415" s="1" t="n">
        <v>6.25</v>
      </c>
      <c r="P1415" s="1" t="n">
        <f aca="false">IF(N1415="Delivery Truck",J1415-O1415,J1415)</f>
        <v>770.53</v>
      </c>
    </row>
    <row r="1416" customFormat="false" ht="13.8" hidden="false" customHeight="false" outlineLevel="0" collapsed="false">
      <c r="D1416" s="1" t="n">
        <v>26981</v>
      </c>
      <c r="E1416" s="5" t="n">
        <v>41151</v>
      </c>
      <c r="F1416" s="1" t="s">
        <v>19</v>
      </c>
      <c r="G1416" s="1" t="n">
        <v>13</v>
      </c>
      <c r="H1416" s="6" t="str">
        <f aca="false">IF(G1416&gt;=30,"Large",IF(G1416&lt;=15,"Small","Medium"))</f>
        <v>Small</v>
      </c>
      <c r="I1416" s="6" t="n">
        <f aca="false">VLOOKUP(G1416,$A$3:$B$12,1)</f>
        <v>11</v>
      </c>
      <c r="J1416" s="1" t="n">
        <v>603.347</v>
      </c>
      <c r="K1416" s="6" t="n">
        <f aca="false">IF(I1416 &gt;31,0.01,0)</f>
        <v>0</v>
      </c>
      <c r="L1416" s="7" t="n">
        <f aca="false">J1416-(J1416*K1416)</f>
        <v>603.347</v>
      </c>
      <c r="M1416" s="6" t="n">
        <f aca="false">IF(I1416&gt;31,J1416-O1416,J1416)</f>
        <v>603.347</v>
      </c>
      <c r="N1416" s="1" t="s">
        <v>16</v>
      </c>
      <c r="O1416" s="1" t="n">
        <v>1.25</v>
      </c>
      <c r="P1416" s="1" t="n">
        <f aca="false">IF(N1416="Delivery Truck",J1416-O1416,J1416)</f>
        <v>603.347</v>
      </c>
    </row>
    <row r="1417" customFormat="false" ht="13.8" hidden="false" customHeight="false" outlineLevel="0" collapsed="false">
      <c r="D1417" s="1" t="n">
        <v>50565</v>
      </c>
      <c r="E1417" s="5" t="n">
        <v>41151</v>
      </c>
      <c r="F1417" s="1" t="s">
        <v>34</v>
      </c>
      <c r="G1417" s="1" t="n">
        <v>43</v>
      </c>
      <c r="H1417" s="6" t="str">
        <f aca="false">IF(G1417&gt;=30,"Large",IF(G1417&lt;=15,"Small","Medium"))</f>
        <v>Large</v>
      </c>
      <c r="I1417" s="6" t="n">
        <f aca="false">VLOOKUP(G1417,$A$3:$B$12,1)</f>
        <v>41</v>
      </c>
      <c r="J1417" s="1" t="n">
        <v>683.46</v>
      </c>
      <c r="K1417" s="6" t="n">
        <f aca="false">IF(I1417 &gt;31,0.01,0)</f>
        <v>0.01</v>
      </c>
      <c r="L1417" s="7" t="n">
        <f aca="false">J1417-(J1417*K1417)</f>
        <v>676.6254</v>
      </c>
      <c r="M1417" s="6" t="n">
        <f aca="false">IF(I1417&gt;31,J1417-O1417,J1417)</f>
        <v>671.07</v>
      </c>
      <c r="N1417" s="1" t="s">
        <v>16</v>
      </c>
      <c r="O1417" s="1" t="n">
        <v>12.39</v>
      </c>
      <c r="P1417" s="1" t="n">
        <f aca="false">IF(N1417="Delivery Truck",J1417-O1417,J1417)</f>
        <v>683.46</v>
      </c>
    </row>
    <row r="1418" customFormat="false" ht="13.8" hidden="false" customHeight="false" outlineLevel="0" collapsed="false">
      <c r="D1418" s="1" t="n">
        <v>9155</v>
      </c>
      <c r="E1418" s="5" t="n">
        <v>41151</v>
      </c>
      <c r="F1418" s="1" t="s">
        <v>23</v>
      </c>
      <c r="G1418" s="1" t="n">
        <v>17</v>
      </c>
      <c r="H1418" s="6" t="str">
        <f aca="false">IF(G1418&gt;=30,"Large",IF(G1418&lt;=15,"Small","Medium"))</f>
        <v>Medium</v>
      </c>
      <c r="I1418" s="6" t="n">
        <f aca="false">VLOOKUP(G1418,$A$3:$B$12,1)</f>
        <v>16</v>
      </c>
      <c r="J1418" s="1" t="n">
        <v>518.8</v>
      </c>
      <c r="K1418" s="6" t="n">
        <f aca="false">IF(I1418 &gt;31,0.01,0)</f>
        <v>0</v>
      </c>
      <c r="L1418" s="7" t="n">
        <f aca="false">J1418-(J1418*K1418)</f>
        <v>518.8</v>
      </c>
      <c r="M1418" s="6" t="n">
        <f aca="false">IF(I1418&gt;31,J1418-O1418,J1418)</f>
        <v>518.8</v>
      </c>
      <c r="N1418" s="1" t="s">
        <v>16</v>
      </c>
      <c r="O1418" s="1" t="n">
        <v>11.63</v>
      </c>
      <c r="P1418" s="1" t="n">
        <f aca="false">IF(N1418="Delivery Truck",J1418-O1418,J1418)</f>
        <v>518.8</v>
      </c>
    </row>
    <row r="1419" customFormat="false" ht="13.8" hidden="false" customHeight="false" outlineLevel="0" collapsed="false">
      <c r="D1419" s="1" t="n">
        <v>14439</v>
      </c>
      <c r="E1419" s="5" t="n">
        <v>41151</v>
      </c>
      <c r="F1419" s="1" t="s">
        <v>34</v>
      </c>
      <c r="G1419" s="1" t="n">
        <v>27</v>
      </c>
      <c r="H1419" s="6" t="str">
        <f aca="false">IF(G1419&gt;=30,"Large",IF(G1419&lt;=15,"Small","Medium"))</f>
        <v>Medium</v>
      </c>
      <c r="I1419" s="6" t="n">
        <f aca="false">VLOOKUP(G1419,$A$3:$B$12,1)</f>
        <v>26</v>
      </c>
      <c r="J1419" s="1" t="n">
        <v>1428.64</v>
      </c>
      <c r="K1419" s="6" t="n">
        <f aca="false">IF(I1419 &gt;31,0.01,0)</f>
        <v>0</v>
      </c>
      <c r="L1419" s="7" t="n">
        <f aca="false">J1419-(J1419*K1419)</f>
        <v>1428.64</v>
      </c>
      <c r="M1419" s="6" t="n">
        <f aca="false">IF(I1419&gt;31,J1419-O1419,J1419)</f>
        <v>1428.64</v>
      </c>
      <c r="N1419" s="1" t="s">
        <v>16</v>
      </c>
      <c r="O1419" s="1" t="n">
        <v>10.75</v>
      </c>
      <c r="P1419" s="1" t="n">
        <f aca="false">IF(N1419="Delivery Truck",J1419-O1419,J1419)</f>
        <v>1428.64</v>
      </c>
    </row>
    <row r="1420" customFormat="false" ht="13.8" hidden="false" customHeight="false" outlineLevel="0" collapsed="false">
      <c r="D1420" s="1" t="n">
        <v>25797</v>
      </c>
      <c r="E1420" s="5" t="n">
        <v>41153</v>
      </c>
      <c r="F1420" s="1" t="s">
        <v>30</v>
      </c>
      <c r="G1420" s="1" t="n">
        <v>28</v>
      </c>
      <c r="H1420" s="6" t="str">
        <f aca="false">IF(G1420&gt;=30,"Large",IF(G1420&lt;=15,"Small","Medium"))</f>
        <v>Medium</v>
      </c>
      <c r="I1420" s="6" t="n">
        <f aca="false">VLOOKUP(G1420,$A$3:$B$12,1)</f>
        <v>26</v>
      </c>
      <c r="J1420" s="1" t="n">
        <v>925.43</v>
      </c>
      <c r="K1420" s="6" t="n">
        <f aca="false">IF(I1420 &gt;31,0.01,0)</f>
        <v>0</v>
      </c>
      <c r="L1420" s="7" t="n">
        <f aca="false">J1420-(J1420*K1420)</f>
        <v>925.43</v>
      </c>
      <c r="M1420" s="6" t="n">
        <f aca="false">IF(I1420&gt;31,J1420-O1420,J1420)</f>
        <v>925.43</v>
      </c>
      <c r="N1420" s="1" t="s">
        <v>16</v>
      </c>
      <c r="O1420" s="1" t="n">
        <v>1.99</v>
      </c>
      <c r="P1420" s="1" t="n">
        <f aca="false">IF(N1420="Delivery Truck",J1420-O1420,J1420)</f>
        <v>925.43</v>
      </c>
    </row>
    <row r="1421" customFormat="false" ht="13.8" hidden="false" customHeight="false" outlineLevel="0" collapsed="false">
      <c r="D1421" s="1" t="n">
        <v>43588</v>
      </c>
      <c r="E1421" s="5" t="n">
        <v>41153</v>
      </c>
      <c r="F1421" s="1" t="s">
        <v>19</v>
      </c>
      <c r="G1421" s="1" t="n">
        <v>16</v>
      </c>
      <c r="H1421" s="6" t="str">
        <f aca="false">IF(G1421&gt;=30,"Large",IF(G1421&lt;=15,"Small","Medium"))</f>
        <v>Medium</v>
      </c>
      <c r="I1421" s="6" t="n">
        <f aca="false">VLOOKUP(G1421,$A$3:$B$12,1)</f>
        <v>16</v>
      </c>
      <c r="J1421" s="1" t="n">
        <v>3075.752</v>
      </c>
      <c r="K1421" s="6" t="n">
        <f aca="false">IF(I1421 &gt;31,0.01,0)</f>
        <v>0</v>
      </c>
      <c r="L1421" s="7" t="n">
        <f aca="false">J1421-(J1421*K1421)</f>
        <v>3075.752</v>
      </c>
      <c r="M1421" s="6" t="n">
        <f aca="false">IF(I1421&gt;31,J1421-O1421,J1421)</f>
        <v>3075.752</v>
      </c>
      <c r="N1421" s="1" t="s">
        <v>13</v>
      </c>
      <c r="O1421" s="1" t="n">
        <v>59.24</v>
      </c>
      <c r="P1421" s="1" t="n">
        <f aca="false">IF(N1421="Delivery Truck",J1421-O1421,J1421)</f>
        <v>3016.512</v>
      </c>
    </row>
    <row r="1422" customFormat="false" ht="13.8" hidden="false" customHeight="false" outlineLevel="0" collapsed="false">
      <c r="D1422" s="1" t="n">
        <v>43588</v>
      </c>
      <c r="E1422" s="5" t="n">
        <v>41153</v>
      </c>
      <c r="F1422" s="1" t="s">
        <v>19</v>
      </c>
      <c r="G1422" s="1" t="n">
        <v>6</v>
      </c>
      <c r="H1422" s="6" t="str">
        <f aca="false">IF(G1422&gt;=30,"Large",IF(G1422&lt;=15,"Small","Medium"))</f>
        <v>Small</v>
      </c>
      <c r="I1422" s="6" t="n">
        <f aca="false">VLOOKUP(G1422,$A$3:$B$12,1)</f>
        <v>6</v>
      </c>
      <c r="J1422" s="1" t="n">
        <v>20.47</v>
      </c>
      <c r="K1422" s="6" t="n">
        <f aca="false">IF(I1422 &gt;31,0.01,0)</f>
        <v>0</v>
      </c>
      <c r="L1422" s="7" t="n">
        <f aca="false">J1422-(J1422*K1422)</f>
        <v>20.47</v>
      </c>
      <c r="M1422" s="6" t="n">
        <f aca="false">IF(I1422&gt;31,J1422-O1422,J1422)</f>
        <v>20.47</v>
      </c>
      <c r="N1422" s="1" t="s">
        <v>16</v>
      </c>
      <c r="O1422" s="1" t="n">
        <v>1.09</v>
      </c>
      <c r="P1422" s="1" t="n">
        <f aca="false">IF(N1422="Delivery Truck",J1422-O1422,J1422)</f>
        <v>20.47</v>
      </c>
    </row>
    <row r="1423" customFormat="false" ht="13.8" hidden="false" customHeight="false" outlineLevel="0" collapsed="false">
      <c r="D1423" s="1" t="n">
        <v>37253</v>
      </c>
      <c r="E1423" s="5" t="n">
        <v>41153</v>
      </c>
      <c r="F1423" s="1" t="s">
        <v>34</v>
      </c>
      <c r="G1423" s="1" t="n">
        <v>46</v>
      </c>
      <c r="H1423" s="6" t="str">
        <f aca="false">IF(G1423&gt;=30,"Large",IF(G1423&lt;=15,"Small","Medium"))</f>
        <v>Large</v>
      </c>
      <c r="I1423" s="6" t="n">
        <f aca="false">VLOOKUP(G1423,$A$3:$B$12,1)</f>
        <v>46</v>
      </c>
      <c r="J1423" s="1" t="n">
        <v>1184.32</v>
      </c>
      <c r="K1423" s="6" t="n">
        <f aca="false">IF(I1423 &gt;31,0.01,0)</f>
        <v>0.01</v>
      </c>
      <c r="L1423" s="7" t="n">
        <f aca="false">J1423-(J1423*K1423)</f>
        <v>1172.4768</v>
      </c>
      <c r="M1423" s="6" t="n">
        <f aca="false">IF(I1423&gt;31,J1423-O1423,J1423)</f>
        <v>1178.43</v>
      </c>
      <c r="N1423" s="1" t="s">
        <v>16</v>
      </c>
      <c r="O1423" s="1" t="n">
        <v>5.89</v>
      </c>
      <c r="P1423" s="1" t="n">
        <f aca="false">IF(N1423="Delivery Truck",J1423-O1423,J1423)</f>
        <v>1184.32</v>
      </c>
    </row>
    <row r="1424" customFormat="false" ht="13.8" hidden="false" customHeight="false" outlineLevel="0" collapsed="false">
      <c r="D1424" s="1" t="n">
        <v>30054</v>
      </c>
      <c r="E1424" s="5" t="n">
        <v>41153</v>
      </c>
      <c r="F1424" s="1" t="s">
        <v>30</v>
      </c>
      <c r="G1424" s="1" t="n">
        <v>33</v>
      </c>
      <c r="H1424" s="6" t="str">
        <f aca="false">IF(G1424&gt;=30,"Large",IF(G1424&lt;=15,"Small","Medium"))</f>
        <v>Large</v>
      </c>
      <c r="I1424" s="6" t="n">
        <f aca="false">VLOOKUP(G1424,$A$3:$B$12,1)</f>
        <v>31</v>
      </c>
      <c r="J1424" s="1" t="n">
        <v>311.19</v>
      </c>
      <c r="K1424" s="6" t="n">
        <f aca="false">IF(I1424 &gt;31,0.01,0)</f>
        <v>0</v>
      </c>
      <c r="L1424" s="7" t="n">
        <f aca="false">J1424-(J1424*K1424)</f>
        <v>311.19</v>
      </c>
      <c r="M1424" s="6" t="n">
        <f aca="false">IF(I1424&gt;31,J1424-O1424,J1424)</f>
        <v>311.19</v>
      </c>
      <c r="N1424" s="1" t="s">
        <v>16</v>
      </c>
      <c r="O1424" s="1" t="n">
        <v>4.93</v>
      </c>
      <c r="P1424" s="1" t="n">
        <f aca="false">IF(N1424="Delivery Truck",J1424-O1424,J1424)</f>
        <v>311.19</v>
      </c>
    </row>
    <row r="1425" customFormat="false" ht="13.8" hidden="false" customHeight="false" outlineLevel="0" collapsed="false">
      <c r="D1425" s="1" t="n">
        <v>43270</v>
      </c>
      <c r="E1425" s="5" t="n">
        <v>41153</v>
      </c>
      <c r="F1425" s="1" t="s">
        <v>23</v>
      </c>
      <c r="G1425" s="1" t="n">
        <v>35</v>
      </c>
      <c r="H1425" s="6" t="str">
        <f aca="false">IF(G1425&gt;=30,"Large",IF(G1425&lt;=15,"Small","Medium"))</f>
        <v>Large</v>
      </c>
      <c r="I1425" s="6" t="n">
        <f aca="false">VLOOKUP(G1425,$A$3:$B$12,1)</f>
        <v>31</v>
      </c>
      <c r="J1425" s="1" t="n">
        <v>343.92</v>
      </c>
      <c r="K1425" s="6" t="n">
        <f aca="false">IF(I1425 &gt;31,0.01,0)</f>
        <v>0</v>
      </c>
      <c r="L1425" s="7" t="n">
        <f aca="false">J1425-(J1425*K1425)</f>
        <v>343.92</v>
      </c>
      <c r="M1425" s="6" t="n">
        <f aca="false">IF(I1425&gt;31,J1425-O1425,J1425)</f>
        <v>343.92</v>
      </c>
      <c r="N1425" s="1" t="s">
        <v>16</v>
      </c>
      <c r="O1425" s="1" t="n">
        <v>0.99</v>
      </c>
      <c r="P1425" s="1" t="n">
        <f aca="false">IF(N1425="Delivery Truck",J1425-O1425,J1425)</f>
        <v>343.92</v>
      </c>
    </row>
    <row r="1426" customFormat="false" ht="13.8" hidden="false" customHeight="false" outlineLevel="0" collapsed="false">
      <c r="D1426" s="1" t="n">
        <v>25666</v>
      </c>
      <c r="E1426" s="5" t="n">
        <v>41154</v>
      </c>
      <c r="F1426" s="1" t="s">
        <v>23</v>
      </c>
      <c r="G1426" s="1" t="n">
        <v>23</v>
      </c>
      <c r="H1426" s="6" t="str">
        <f aca="false">IF(G1426&gt;=30,"Large",IF(G1426&lt;=15,"Small","Medium"))</f>
        <v>Medium</v>
      </c>
      <c r="I1426" s="6" t="n">
        <f aca="false">VLOOKUP(G1426,$A$3:$B$12,1)</f>
        <v>21</v>
      </c>
      <c r="J1426" s="1" t="n">
        <v>260.08</v>
      </c>
      <c r="K1426" s="6" t="n">
        <f aca="false">IF(I1426 &gt;31,0.01,0)</f>
        <v>0</v>
      </c>
      <c r="L1426" s="7" t="n">
        <f aca="false">J1426-(J1426*K1426)</f>
        <v>260.08</v>
      </c>
      <c r="M1426" s="6" t="n">
        <f aca="false">IF(I1426&gt;31,J1426-O1426,J1426)</f>
        <v>260.08</v>
      </c>
      <c r="N1426" s="1" t="s">
        <v>16</v>
      </c>
      <c r="O1426" s="1" t="n">
        <v>4.81</v>
      </c>
      <c r="P1426" s="1" t="n">
        <f aca="false">IF(N1426="Delivery Truck",J1426-O1426,J1426)</f>
        <v>260.08</v>
      </c>
    </row>
    <row r="1427" customFormat="false" ht="13.8" hidden="false" customHeight="false" outlineLevel="0" collapsed="false">
      <c r="D1427" s="1" t="n">
        <v>40193</v>
      </c>
      <c r="E1427" s="5" t="n">
        <v>41154</v>
      </c>
      <c r="F1427" s="1" t="s">
        <v>34</v>
      </c>
      <c r="G1427" s="1" t="n">
        <v>34</v>
      </c>
      <c r="H1427" s="6" t="str">
        <f aca="false">IF(G1427&gt;=30,"Large",IF(G1427&lt;=15,"Small","Medium"))</f>
        <v>Large</v>
      </c>
      <c r="I1427" s="6" t="n">
        <f aca="false">VLOOKUP(G1427,$A$3:$B$12,1)</f>
        <v>31</v>
      </c>
      <c r="J1427" s="1" t="n">
        <v>3130.2015</v>
      </c>
      <c r="K1427" s="6" t="n">
        <f aca="false">IF(I1427 &gt;31,0.01,0)</f>
        <v>0</v>
      </c>
      <c r="L1427" s="7" t="n">
        <f aca="false">J1427-(J1427*K1427)</f>
        <v>3130.2015</v>
      </c>
      <c r="M1427" s="6" t="n">
        <f aca="false">IF(I1427&gt;31,J1427-O1427,J1427)</f>
        <v>3130.2015</v>
      </c>
      <c r="N1427" s="1" t="s">
        <v>21</v>
      </c>
      <c r="O1427" s="1" t="n">
        <v>2.5</v>
      </c>
      <c r="P1427" s="1" t="n">
        <f aca="false">IF(N1427="Delivery Truck",J1427-O1427,J1427)</f>
        <v>3130.2015</v>
      </c>
    </row>
    <row r="1428" customFormat="false" ht="13.8" hidden="false" customHeight="false" outlineLevel="0" collapsed="false">
      <c r="D1428" s="1" t="n">
        <v>13345</v>
      </c>
      <c r="E1428" s="5" t="n">
        <v>41154</v>
      </c>
      <c r="F1428" s="1" t="s">
        <v>30</v>
      </c>
      <c r="G1428" s="1" t="n">
        <v>45</v>
      </c>
      <c r="H1428" s="6" t="str">
        <f aca="false">IF(G1428&gt;=30,"Large",IF(G1428&lt;=15,"Small","Medium"))</f>
        <v>Large</v>
      </c>
      <c r="I1428" s="6" t="n">
        <f aca="false">VLOOKUP(G1428,$A$3:$B$12,1)</f>
        <v>41</v>
      </c>
      <c r="J1428" s="1" t="n">
        <v>483.64</v>
      </c>
      <c r="K1428" s="6" t="n">
        <f aca="false">IF(I1428 &gt;31,0.01,0)</f>
        <v>0.01</v>
      </c>
      <c r="L1428" s="7" t="n">
        <f aca="false">J1428-(J1428*K1428)</f>
        <v>478.8036</v>
      </c>
      <c r="M1428" s="6" t="n">
        <f aca="false">IF(I1428&gt;31,J1428-O1428,J1428)</f>
        <v>480.27</v>
      </c>
      <c r="N1428" s="1" t="s">
        <v>16</v>
      </c>
      <c r="O1428" s="1" t="n">
        <v>3.37</v>
      </c>
      <c r="P1428" s="1" t="n">
        <f aca="false">IF(N1428="Delivery Truck",J1428-O1428,J1428)</f>
        <v>483.64</v>
      </c>
    </row>
    <row r="1429" customFormat="false" ht="13.8" hidden="false" customHeight="false" outlineLevel="0" collapsed="false">
      <c r="D1429" s="1" t="n">
        <v>33702</v>
      </c>
      <c r="E1429" s="5" t="n">
        <v>41154</v>
      </c>
      <c r="F1429" s="1" t="s">
        <v>30</v>
      </c>
      <c r="G1429" s="1" t="n">
        <v>14</v>
      </c>
      <c r="H1429" s="6" t="str">
        <f aca="false">IF(G1429&gt;=30,"Large",IF(G1429&lt;=15,"Small","Medium"))</f>
        <v>Small</v>
      </c>
      <c r="I1429" s="6" t="n">
        <f aca="false">VLOOKUP(G1429,$A$3:$B$12,1)</f>
        <v>11</v>
      </c>
      <c r="J1429" s="1" t="n">
        <v>56.26</v>
      </c>
      <c r="K1429" s="6" t="n">
        <f aca="false">IF(I1429 &gt;31,0.01,0)</f>
        <v>0</v>
      </c>
      <c r="L1429" s="7" t="n">
        <f aca="false">J1429-(J1429*K1429)</f>
        <v>56.26</v>
      </c>
      <c r="M1429" s="6" t="n">
        <f aca="false">IF(I1429&gt;31,J1429-O1429,J1429)</f>
        <v>56.26</v>
      </c>
      <c r="N1429" s="1" t="s">
        <v>21</v>
      </c>
      <c r="O1429" s="1" t="n">
        <v>0.5</v>
      </c>
      <c r="P1429" s="1" t="n">
        <f aca="false">IF(N1429="Delivery Truck",J1429-O1429,J1429)</f>
        <v>56.26</v>
      </c>
    </row>
    <row r="1430" customFormat="false" ht="13.8" hidden="false" customHeight="false" outlineLevel="0" collapsed="false">
      <c r="D1430" s="1" t="n">
        <v>39808</v>
      </c>
      <c r="E1430" s="5" t="n">
        <v>41154</v>
      </c>
      <c r="F1430" s="1" t="s">
        <v>15</v>
      </c>
      <c r="G1430" s="1" t="n">
        <v>50</v>
      </c>
      <c r="H1430" s="6" t="str">
        <f aca="false">IF(G1430&gt;=30,"Large",IF(G1430&lt;=15,"Small","Medium"))</f>
        <v>Large</v>
      </c>
      <c r="I1430" s="6" t="n">
        <f aca="false">VLOOKUP(G1430,$A$3:$B$12,1)</f>
        <v>46</v>
      </c>
      <c r="J1430" s="1" t="n">
        <v>2026.42</v>
      </c>
      <c r="K1430" s="6" t="n">
        <f aca="false">IF(I1430 &gt;31,0.01,0)</f>
        <v>0.01</v>
      </c>
      <c r="L1430" s="7" t="n">
        <f aca="false">J1430-(J1430*K1430)</f>
        <v>2006.1558</v>
      </c>
      <c r="M1430" s="6" t="n">
        <f aca="false">IF(I1430&gt;31,J1430-O1430,J1430)</f>
        <v>2016.59</v>
      </c>
      <c r="N1430" s="1" t="s">
        <v>16</v>
      </c>
      <c r="O1430" s="1" t="n">
        <v>9.83</v>
      </c>
      <c r="P1430" s="1" t="n">
        <f aca="false">IF(N1430="Delivery Truck",J1430-O1430,J1430)</f>
        <v>2026.42</v>
      </c>
    </row>
    <row r="1431" customFormat="false" ht="13.8" hidden="false" customHeight="false" outlineLevel="0" collapsed="false">
      <c r="D1431" s="1" t="n">
        <v>25666</v>
      </c>
      <c r="E1431" s="5" t="n">
        <v>41154</v>
      </c>
      <c r="F1431" s="1" t="s">
        <v>23</v>
      </c>
      <c r="G1431" s="1" t="n">
        <v>36</v>
      </c>
      <c r="H1431" s="6" t="str">
        <f aca="false">IF(G1431&gt;=30,"Large",IF(G1431&lt;=15,"Small","Medium"))</f>
        <v>Large</v>
      </c>
      <c r="I1431" s="6" t="n">
        <f aca="false">VLOOKUP(G1431,$A$3:$B$12,1)</f>
        <v>36</v>
      </c>
      <c r="J1431" s="1" t="n">
        <v>5072.34</v>
      </c>
      <c r="K1431" s="6" t="n">
        <f aca="false">IF(I1431 &gt;31,0.01,0)</f>
        <v>0.01</v>
      </c>
      <c r="L1431" s="7" t="n">
        <f aca="false">J1431-(J1431*K1431)</f>
        <v>5021.6166</v>
      </c>
      <c r="M1431" s="6" t="n">
        <f aca="false">IF(I1431&gt;31,J1431-O1431,J1431)</f>
        <v>5052.35</v>
      </c>
      <c r="N1431" s="1" t="s">
        <v>16</v>
      </c>
      <c r="O1431" s="1" t="n">
        <v>19.99</v>
      </c>
      <c r="P1431" s="1" t="n">
        <f aca="false">IF(N1431="Delivery Truck",J1431-O1431,J1431)</f>
        <v>5072.34</v>
      </c>
    </row>
    <row r="1432" customFormat="false" ht="13.8" hidden="false" customHeight="false" outlineLevel="0" collapsed="false">
      <c r="D1432" s="1" t="n">
        <v>39808</v>
      </c>
      <c r="E1432" s="5" t="n">
        <v>41154</v>
      </c>
      <c r="F1432" s="1" t="s">
        <v>15</v>
      </c>
      <c r="G1432" s="1" t="n">
        <v>31</v>
      </c>
      <c r="H1432" s="6" t="str">
        <f aca="false">IF(G1432&gt;=30,"Large",IF(G1432&lt;=15,"Small","Medium"))</f>
        <v>Large</v>
      </c>
      <c r="I1432" s="6" t="n">
        <f aca="false">VLOOKUP(G1432,$A$3:$B$12,1)</f>
        <v>31</v>
      </c>
      <c r="J1432" s="1" t="n">
        <v>3413.4555</v>
      </c>
      <c r="K1432" s="6" t="n">
        <f aca="false">IF(I1432 &gt;31,0.01,0)</f>
        <v>0</v>
      </c>
      <c r="L1432" s="7" t="n">
        <f aca="false">J1432-(J1432*K1432)</f>
        <v>3413.4555</v>
      </c>
      <c r="M1432" s="6" t="n">
        <f aca="false">IF(I1432&gt;31,J1432-O1432,J1432)</f>
        <v>3413.4555</v>
      </c>
      <c r="N1432" s="1" t="s">
        <v>16</v>
      </c>
      <c r="O1432" s="1" t="n">
        <v>2.5</v>
      </c>
      <c r="P1432" s="1" t="n">
        <f aca="false">IF(N1432="Delivery Truck",J1432-O1432,J1432)</f>
        <v>3413.4555</v>
      </c>
    </row>
    <row r="1433" customFormat="false" ht="13.8" hidden="false" customHeight="false" outlineLevel="0" collapsed="false">
      <c r="D1433" s="1" t="n">
        <v>20066</v>
      </c>
      <c r="E1433" s="5" t="n">
        <v>41154</v>
      </c>
      <c r="F1433" s="1" t="s">
        <v>23</v>
      </c>
      <c r="G1433" s="1" t="n">
        <v>16</v>
      </c>
      <c r="H1433" s="6" t="str">
        <f aca="false">IF(G1433&gt;=30,"Large",IF(G1433&lt;=15,"Small","Medium"))</f>
        <v>Medium</v>
      </c>
      <c r="I1433" s="6" t="n">
        <f aca="false">VLOOKUP(G1433,$A$3:$B$12,1)</f>
        <v>16</v>
      </c>
      <c r="J1433" s="1" t="n">
        <v>524.25</v>
      </c>
      <c r="K1433" s="6" t="n">
        <f aca="false">IF(I1433 &gt;31,0.01,0)</f>
        <v>0</v>
      </c>
      <c r="L1433" s="7" t="n">
        <f aca="false">J1433-(J1433*K1433)</f>
        <v>524.25</v>
      </c>
      <c r="M1433" s="6" t="n">
        <f aca="false">IF(I1433&gt;31,J1433-O1433,J1433)</f>
        <v>524.25</v>
      </c>
      <c r="N1433" s="1" t="s">
        <v>16</v>
      </c>
      <c r="O1433" s="1" t="n">
        <v>8.74</v>
      </c>
      <c r="P1433" s="1" t="n">
        <f aca="false">IF(N1433="Delivery Truck",J1433-O1433,J1433)</f>
        <v>524.25</v>
      </c>
    </row>
    <row r="1434" customFormat="false" ht="13.8" hidden="false" customHeight="false" outlineLevel="0" collapsed="false">
      <c r="D1434" s="1" t="n">
        <v>25985</v>
      </c>
      <c r="E1434" s="5" t="n">
        <v>41154</v>
      </c>
      <c r="F1434" s="1" t="s">
        <v>15</v>
      </c>
      <c r="G1434" s="1" t="n">
        <v>22</v>
      </c>
      <c r="H1434" s="6" t="str">
        <f aca="false">IF(G1434&gt;=30,"Large",IF(G1434&lt;=15,"Small","Medium"))</f>
        <v>Medium</v>
      </c>
      <c r="I1434" s="6" t="n">
        <f aca="false">VLOOKUP(G1434,$A$3:$B$12,1)</f>
        <v>21</v>
      </c>
      <c r="J1434" s="1" t="n">
        <v>80.79</v>
      </c>
      <c r="K1434" s="6" t="n">
        <f aca="false">IF(I1434 &gt;31,0.01,0)</f>
        <v>0</v>
      </c>
      <c r="L1434" s="7" t="n">
        <f aca="false">J1434-(J1434*K1434)</f>
        <v>80.79</v>
      </c>
      <c r="M1434" s="6" t="n">
        <f aca="false">IF(I1434&gt;31,J1434-O1434,J1434)</f>
        <v>80.79</v>
      </c>
      <c r="N1434" s="1" t="s">
        <v>16</v>
      </c>
      <c r="O1434" s="1" t="n">
        <v>0.71</v>
      </c>
      <c r="P1434" s="1" t="n">
        <f aca="false">IF(N1434="Delivery Truck",J1434-O1434,J1434)</f>
        <v>80.79</v>
      </c>
    </row>
    <row r="1435" customFormat="false" ht="13.8" hidden="false" customHeight="false" outlineLevel="0" collapsed="false">
      <c r="D1435" s="1" t="n">
        <v>20066</v>
      </c>
      <c r="E1435" s="5" t="n">
        <v>41154</v>
      </c>
      <c r="F1435" s="1" t="s">
        <v>23</v>
      </c>
      <c r="G1435" s="1" t="n">
        <v>3</v>
      </c>
      <c r="H1435" s="6" t="str">
        <f aca="false">IF(G1435&gt;=30,"Large",IF(G1435&lt;=15,"Small","Medium"))</f>
        <v>Small</v>
      </c>
      <c r="I1435" s="6" t="n">
        <f aca="false">VLOOKUP(G1435,$A$3:$B$12,1)</f>
        <v>1</v>
      </c>
      <c r="J1435" s="1" t="n">
        <v>40.79</v>
      </c>
      <c r="K1435" s="6" t="n">
        <f aca="false">IF(I1435 &gt;31,0.01,0)</f>
        <v>0</v>
      </c>
      <c r="L1435" s="7" t="n">
        <f aca="false">J1435-(J1435*K1435)</f>
        <v>40.79</v>
      </c>
      <c r="M1435" s="6" t="n">
        <f aca="false">IF(I1435&gt;31,J1435-O1435,J1435)</f>
        <v>40.79</v>
      </c>
      <c r="N1435" s="1" t="s">
        <v>16</v>
      </c>
      <c r="O1435" s="1" t="n">
        <v>5.72</v>
      </c>
      <c r="P1435" s="1" t="n">
        <f aca="false">IF(N1435="Delivery Truck",J1435-O1435,J1435)</f>
        <v>40.79</v>
      </c>
    </row>
    <row r="1436" customFormat="false" ht="13.8" hidden="false" customHeight="false" outlineLevel="0" collapsed="false">
      <c r="D1436" s="1" t="n">
        <v>13345</v>
      </c>
      <c r="E1436" s="5" t="n">
        <v>41154</v>
      </c>
      <c r="F1436" s="1" t="s">
        <v>30</v>
      </c>
      <c r="G1436" s="1" t="n">
        <v>24</v>
      </c>
      <c r="H1436" s="6" t="str">
        <f aca="false">IF(G1436&gt;=30,"Large",IF(G1436&lt;=15,"Small","Medium"))</f>
        <v>Medium</v>
      </c>
      <c r="I1436" s="6" t="n">
        <f aca="false">VLOOKUP(G1436,$A$3:$B$12,1)</f>
        <v>21</v>
      </c>
      <c r="J1436" s="1" t="n">
        <v>116.82</v>
      </c>
      <c r="K1436" s="6" t="n">
        <f aca="false">IF(I1436 &gt;31,0.01,0)</f>
        <v>0</v>
      </c>
      <c r="L1436" s="7" t="n">
        <f aca="false">J1436-(J1436*K1436)</f>
        <v>116.82</v>
      </c>
      <c r="M1436" s="6" t="n">
        <f aca="false">IF(I1436&gt;31,J1436-O1436,J1436)</f>
        <v>116.82</v>
      </c>
      <c r="N1436" s="1" t="s">
        <v>16</v>
      </c>
      <c r="O1436" s="1" t="n">
        <v>2.39</v>
      </c>
      <c r="P1436" s="1" t="n">
        <f aca="false">IF(N1436="Delivery Truck",J1436-O1436,J1436)</f>
        <v>116.82</v>
      </c>
    </row>
    <row r="1437" customFormat="false" ht="13.8" hidden="false" customHeight="false" outlineLevel="0" collapsed="false">
      <c r="D1437" s="1" t="n">
        <v>25985</v>
      </c>
      <c r="E1437" s="5" t="n">
        <v>41154</v>
      </c>
      <c r="F1437" s="1" t="s">
        <v>15</v>
      </c>
      <c r="G1437" s="1" t="n">
        <v>50</v>
      </c>
      <c r="H1437" s="6" t="str">
        <f aca="false">IF(G1437&gt;=30,"Large",IF(G1437&lt;=15,"Small","Medium"))</f>
        <v>Large</v>
      </c>
      <c r="I1437" s="6" t="n">
        <f aca="false">VLOOKUP(G1437,$A$3:$B$12,1)</f>
        <v>46</v>
      </c>
      <c r="J1437" s="1" t="n">
        <v>230.63</v>
      </c>
      <c r="K1437" s="6" t="n">
        <f aca="false">IF(I1437 &gt;31,0.01,0)</f>
        <v>0.01</v>
      </c>
      <c r="L1437" s="7" t="n">
        <f aca="false">J1437-(J1437*K1437)</f>
        <v>228.3237</v>
      </c>
      <c r="M1437" s="6" t="n">
        <f aca="false">IF(I1437&gt;31,J1437-O1437,J1437)</f>
        <v>227.58</v>
      </c>
      <c r="N1437" s="1" t="s">
        <v>16</v>
      </c>
      <c r="O1437" s="1" t="n">
        <v>3.05</v>
      </c>
      <c r="P1437" s="1" t="n">
        <f aca="false">IF(N1437="Delivery Truck",J1437-O1437,J1437)</f>
        <v>230.63</v>
      </c>
    </row>
    <row r="1438" customFormat="false" ht="13.8" hidden="false" customHeight="false" outlineLevel="0" collapsed="false">
      <c r="D1438" s="1" t="n">
        <v>15781</v>
      </c>
      <c r="E1438" s="5" t="n">
        <v>41155</v>
      </c>
      <c r="F1438" s="1" t="s">
        <v>34</v>
      </c>
      <c r="G1438" s="1" t="n">
        <v>29</v>
      </c>
      <c r="H1438" s="6" t="str">
        <f aca="false">IF(G1438&gt;=30,"Large",IF(G1438&lt;=15,"Small","Medium"))</f>
        <v>Medium</v>
      </c>
      <c r="I1438" s="6" t="n">
        <f aca="false">VLOOKUP(G1438,$A$3:$B$12,1)</f>
        <v>26</v>
      </c>
      <c r="J1438" s="1" t="n">
        <v>824.51</v>
      </c>
      <c r="K1438" s="6" t="n">
        <f aca="false">IF(I1438 &gt;31,0.01,0)</f>
        <v>0</v>
      </c>
      <c r="L1438" s="7" t="n">
        <f aca="false">J1438-(J1438*K1438)</f>
        <v>824.51</v>
      </c>
      <c r="M1438" s="6" t="n">
        <f aca="false">IF(I1438&gt;31,J1438-O1438,J1438)</f>
        <v>824.51</v>
      </c>
      <c r="N1438" s="1" t="s">
        <v>16</v>
      </c>
      <c r="O1438" s="1" t="n">
        <v>4</v>
      </c>
      <c r="P1438" s="1" t="n">
        <f aca="false">IF(N1438="Delivery Truck",J1438-O1438,J1438)</f>
        <v>824.51</v>
      </c>
    </row>
    <row r="1439" customFormat="false" ht="13.8" hidden="false" customHeight="false" outlineLevel="0" collapsed="false">
      <c r="D1439" s="1" t="n">
        <v>57152</v>
      </c>
      <c r="E1439" s="5" t="n">
        <v>41155</v>
      </c>
      <c r="F1439" s="1" t="s">
        <v>15</v>
      </c>
      <c r="G1439" s="1" t="n">
        <v>18</v>
      </c>
      <c r="H1439" s="6" t="str">
        <f aca="false">IF(G1439&gt;=30,"Large",IF(G1439&lt;=15,"Small","Medium"))</f>
        <v>Medium</v>
      </c>
      <c r="I1439" s="6" t="n">
        <f aca="false">VLOOKUP(G1439,$A$3:$B$12,1)</f>
        <v>16</v>
      </c>
      <c r="J1439" s="1" t="n">
        <v>271.85</v>
      </c>
      <c r="K1439" s="6" t="n">
        <f aca="false">IF(I1439 &gt;31,0.01,0)</f>
        <v>0</v>
      </c>
      <c r="L1439" s="7" t="n">
        <f aca="false">J1439-(J1439*K1439)</f>
        <v>271.85</v>
      </c>
      <c r="M1439" s="6" t="n">
        <f aca="false">IF(I1439&gt;31,J1439-O1439,J1439)</f>
        <v>271.85</v>
      </c>
      <c r="N1439" s="1" t="s">
        <v>16</v>
      </c>
      <c r="O1439" s="1" t="n">
        <v>1.39</v>
      </c>
      <c r="P1439" s="1" t="n">
        <f aca="false">IF(N1439="Delivery Truck",J1439-O1439,J1439)</f>
        <v>271.85</v>
      </c>
    </row>
    <row r="1440" customFormat="false" ht="13.8" hidden="false" customHeight="false" outlineLevel="0" collapsed="false">
      <c r="D1440" s="1" t="n">
        <v>57152</v>
      </c>
      <c r="E1440" s="5" t="n">
        <v>41155</v>
      </c>
      <c r="F1440" s="1" t="s">
        <v>15</v>
      </c>
      <c r="G1440" s="1" t="n">
        <v>6</v>
      </c>
      <c r="H1440" s="6" t="str">
        <f aca="false">IF(G1440&gt;=30,"Large",IF(G1440&lt;=15,"Small","Medium"))</f>
        <v>Small</v>
      </c>
      <c r="I1440" s="6" t="n">
        <f aca="false">VLOOKUP(G1440,$A$3:$B$12,1)</f>
        <v>6</v>
      </c>
      <c r="J1440" s="1" t="n">
        <v>22.89</v>
      </c>
      <c r="K1440" s="6" t="n">
        <f aca="false">IF(I1440 &gt;31,0.01,0)</f>
        <v>0</v>
      </c>
      <c r="L1440" s="7" t="n">
        <f aca="false">J1440-(J1440*K1440)</f>
        <v>22.89</v>
      </c>
      <c r="M1440" s="6" t="n">
        <f aca="false">IF(I1440&gt;31,J1440-O1440,J1440)</f>
        <v>22.89</v>
      </c>
      <c r="N1440" s="1" t="s">
        <v>16</v>
      </c>
      <c r="O1440" s="1" t="n">
        <v>1.49</v>
      </c>
      <c r="P1440" s="1" t="n">
        <f aca="false">IF(N1440="Delivery Truck",J1440-O1440,J1440)</f>
        <v>22.89</v>
      </c>
    </row>
    <row r="1441" customFormat="false" ht="13.8" hidden="false" customHeight="false" outlineLevel="0" collapsed="false">
      <c r="D1441" s="1" t="n">
        <v>49094</v>
      </c>
      <c r="E1441" s="5" t="n">
        <v>41155</v>
      </c>
      <c r="F1441" s="1" t="s">
        <v>23</v>
      </c>
      <c r="G1441" s="1" t="n">
        <v>31</v>
      </c>
      <c r="H1441" s="6" t="str">
        <f aca="false">IF(G1441&gt;=30,"Large",IF(G1441&lt;=15,"Small","Medium"))</f>
        <v>Large</v>
      </c>
      <c r="I1441" s="6" t="n">
        <f aca="false">VLOOKUP(G1441,$A$3:$B$12,1)</f>
        <v>31</v>
      </c>
      <c r="J1441" s="1" t="n">
        <v>846.85</v>
      </c>
      <c r="K1441" s="6" t="n">
        <f aca="false">IF(I1441 &gt;31,0.01,0)</f>
        <v>0</v>
      </c>
      <c r="L1441" s="7" t="n">
        <f aca="false">J1441-(J1441*K1441)</f>
        <v>846.85</v>
      </c>
      <c r="M1441" s="6" t="n">
        <f aca="false">IF(I1441&gt;31,J1441-O1441,J1441)</f>
        <v>846.85</v>
      </c>
      <c r="N1441" s="1" t="s">
        <v>16</v>
      </c>
      <c r="O1441" s="1" t="n">
        <v>4</v>
      </c>
      <c r="P1441" s="1" t="n">
        <f aca="false">IF(N1441="Delivery Truck",J1441-O1441,J1441)</f>
        <v>846.85</v>
      </c>
    </row>
    <row r="1442" customFormat="false" ht="13.8" hidden="false" customHeight="false" outlineLevel="0" collapsed="false">
      <c r="D1442" s="1" t="n">
        <v>40802</v>
      </c>
      <c r="E1442" s="5" t="n">
        <v>41155</v>
      </c>
      <c r="F1442" s="1" t="s">
        <v>34</v>
      </c>
      <c r="G1442" s="1" t="n">
        <v>28</v>
      </c>
      <c r="H1442" s="6" t="str">
        <f aca="false">IF(G1442&gt;=30,"Large",IF(G1442&lt;=15,"Small","Medium"))</f>
        <v>Medium</v>
      </c>
      <c r="I1442" s="6" t="n">
        <f aca="false">VLOOKUP(G1442,$A$3:$B$12,1)</f>
        <v>26</v>
      </c>
      <c r="J1442" s="1" t="n">
        <v>3361.02</v>
      </c>
      <c r="K1442" s="6" t="n">
        <f aca="false">IF(I1442 &gt;31,0.01,0)</f>
        <v>0</v>
      </c>
      <c r="L1442" s="7" t="n">
        <f aca="false">J1442-(J1442*K1442)</f>
        <v>3361.02</v>
      </c>
      <c r="M1442" s="6" t="n">
        <f aca="false">IF(I1442&gt;31,J1442-O1442,J1442)</f>
        <v>3361.02</v>
      </c>
      <c r="N1442" s="1" t="s">
        <v>13</v>
      </c>
      <c r="O1442" s="1" t="n">
        <v>56.14</v>
      </c>
      <c r="P1442" s="1" t="n">
        <f aca="false">IF(N1442="Delivery Truck",J1442-O1442,J1442)</f>
        <v>3304.88</v>
      </c>
    </row>
    <row r="1443" customFormat="false" ht="13.8" hidden="false" customHeight="false" outlineLevel="0" collapsed="false">
      <c r="D1443" s="1" t="n">
        <v>4581</v>
      </c>
      <c r="E1443" s="5" t="n">
        <v>41155</v>
      </c>
      <c r="F1443" s="1" t="s">
        <v>30</v>
      </c>
      <c r="G1443" s="1" t="n">
        <v>25</v>
      </c>
      <c r="H1443" s="6" t="str">
        <f aca="false">IF(G1443&gt;=30,"Large",IF(G1443&lt;=15,"Small","Medium"))</f>
        <v>Medium</v>
      </c>
      <c r="I1443" s="6" t="n">
        <f aca="false">VLOOKUP(G1443,$A$3:$B$12,1)</f>
        <v>21</v>
      </c>
      <c r="J1443" s="1" t="n">
        <v>2325.42</v>
      </c>
      <c r="K1443" s="6" t="n">
        <f aca="false">IF(I1443 &gt;31,0.01,0)</f>
        <v>0</v>
      </c>
      <c r="L1443" s="7" t="n">
        <f aca="false">J1443-(J1443*K1443)</f>
        <v>2325.42</v>
      </c>
      <c r="M1443" s="6" t="n">
        <f aca="false">IF(I1443&gt;31,J1443-O1443,J1443)</f>
        <v>2325.42</v>
      </c>
      <c r="N1443" s="1" t="s">
        <v>16</v>
      </c>
      <c r="O1443" s="1" t="n">
        <v>19.99</v>
      </c>
      <c r="P1443" s="1" t="n">
        <f aca="false">IF(N1443="Delivery Truck",J1443-O1443,J1443)</f>
        <v>2325.42</v>
      </c>
    </row>
    <row r="1444" customFormat="false" ht="13.8" hidden="false" customHeight="false" outlineLevel="0" collapsed="false">
      <c r="D1444" s="1" t="n">
        <v>2560</v>
      </c>
      <c r="E1444" s="5" t="n">
        <v>41156</v>
      </c>
      <c r="F1444" s="1" t="s">
        <v>23</v>
      </c>
      <c r="G1444" s="1" t="n">
        <v>32</v>
      </c>
      <c r="H1444" s="6" t="str">
        <f aca="false">IF(G1444&gt;=30,"Large",IF(G1444&lt;=15,"Small","Medium"))</f>
        <v>Large</v>
      </c>
      <c r="I1444" s="6" t="n">
        <f aca="false">VLOOKUP(G1444,$A$3:$B$12,1)</f>
        <v>31</v>
      </c>
      <c r="J1444" s="1" t="n">
        <v>731.22</v>
      </c>
      <c r="K1444" s="6" t="n">
        <f aca="false">IF(I1444 &gt;31,0.01,0)</f>
        <v>0</v>
      </c>
      <c r="L1444" s="7" t="n">
        <f aca="false">J1444-(J1444*K1444)</f>
        <v>731.22</v>
      </c>
      <c r="M1444" s="6" t="n">
        <f aca="false">IF(I1444&gt;31,J1444-O1444,J1444)</f>
        <v>731.22</v>
      </c>
      <c r="N1444" s="1" t="s">
        <v>16</v>
      </c>
      <c r="O1444" s="1" t="n">
        <v>6.5</v>
      </c>
      <c r="P1444" s="1" t="n">
        <f aca="false">IF(N1444="Delivery Truck",J1444-O1444,J1444)</f>
        <v>731.22</v>
      </c>
    </row>
    <row r="1445" customFormat="false" ht="13.8" hidden="false" customHeight="false" outlineLevel="0" collapsed="false">
      <c r="D1445" s="1" t="n">
        <v>2560</v>
      </c>
      <c r="E1445" s="5" t="n">
        <v>41156</v>
      </c>
      <c r="F1445" s="1" t="s">
        <v>23</v>
      </c>
      <c r="G1445" s="1" t="n">
        <v>23</v>
      </c>
      <c r="H1445" s="6" t="str">
        <f aca="false">IF(G1445&gt;=30,"Large",IF(G1445&lt;=15,"Small","Medium"))</f>
        <v>Medium</v>
      </c>
      <c r="I1445" s="6" t="n">
        <f aca="false">VLOOKUP(G1445,$A$3:$B$12,1)</f>
        <v>21</v>
      </c>
      <c r="J1445" s="1" t="n">
        <v>114.14</v>
      </c>
      <c r="K1445" s="6" t="n">
        <f aca="false">IF(I1445 &gt;31,0.01,0)</f>
        <v>0</v>
      </c>
      <c r="L1445" s="7" t="n">
        <f aca="false">J1445-(J1445*K1445)</f>
        <v>114.14</v>
      </c>
      <c r="M1445" s="6" t="n">
        <f aca="false">IF(I1445&gt;31,J1445-O1445,J1445)</f>
        <v>114.14</v>
      </c>
      <c r="N1445" s="1" t="s">
        <v>16</v>
      </c>
      <c r="O1445" s="1" t="n">
        <v>5.49</v>
      </c>
      <c r="P1445" s="1" t="n">
        <f aca="false">IF(N1445="Delivery Truck",J1445-O1445,J1445)</f>
        <v>114.14</v>
      </c>
    </row>
    <row r="1446" customFormat="false" ht="13.8" hidden="false" customHeight="false" outlineLevel="0" collapsed="false">
      <c r="D1446" s="1" t="n">
        <v>39555</v>
      </c>
      <c r="E1446" s="5" t="n">
        <v>41156</v>
      </c>
      <c r="F1446" s="1" t="s">
        <v>15</v>
      </c>
      <c r="G1446" s="1" t="n">
        <v>38</v>
      </c>
      <c r="H1446" s="6" t="str">
        <f aca="false">IF(G1446&gt;=30,"Large",IF(G1446&lt;=15,"Small","Medium"))</f>
        <v>Large</v>
      </c>
      <c r="I1446" s="6" t="n">
        <f aca="false">VLOOKUP(G1446,$A$3:$B$12,1)</f>
        <v>36</v>
      </c>
      <c r="J1446" s="1" t="n">
        <v>1112.54</v>
      </c>
      <c r="K1446" s="6" t="n">
        <f aca="false">IF(I1446 &gt;31,0.01,0)</f>
        <v>0.01</v>
      </c>
      <c r="L1446" s="7" t="n">
        <f aca="false">J1446-(J1446*K1446)</f>
        <v>1101.4146</v>
      </c>
      <c r="M1446" s="6" t="n">
        <f aca="false">IF(I1446&gt;31,J1446-O1446,J1446)</f>
        <v>1104.31</v>
      </c>
      <c r="N1446" s="1" t="s">
        <v>16</v>
      </c>
      <c r="O1446" s="1" t="n">
        <v>8.23</v>
      </c>
      <c r="P1446" s="1" t="n">
        <f aca="false">IF(N1446="Delivery Truck",J1446-O1446,J1446)</f>
        <v>1112.54</v>
      </c>
    </row>
    <row r="1447" customFormat="false" ht="13.8" hidden="false" customHeight="false" outlineLevel="0" collapsed="false">
      <c r="D1447" s="1" t="n">
        <v>16231</v>
      </c>
      <c r="E1447" s="5" t="n">
        <v>41156</v>
      </c>
      <c r="F1447" s="1" t="s">
        <v>15</v>
      </c>
      <c r="G1447" s="1" t="n">
        <v>20</v>
      </c>
      <c r="H1447" s="6" t="str">
        <f aca="false">IF(G1447&gt;=30,"Large",IF(G1447&lt;=15,"Small","Medium"))</f>
        <v>Medium</v>
      </c>
      <c r="I1447" s="6" t="n">
        <f aca="false">VLOOKUP(G1447,$A$3:$B$12,1)</f>
        <v>16</v>
      </c>
      <c r="J1447" s="1" t="n">
        <v>2506.38</v>
      </c>
      <c r="K1447" s="6" t="n">
        <f aca="false">IF(I1447 &gt;31,0.01,0)</f>
        <v>0</v>
      </c>
      <c r="L1447" s="7" t="n">
        <f aca="false">J1447-(J1447*K1447)</f>
        <v>2506.38</v>
      </c>
      <c r="M1447" s="6" t="n">
        <f aca="false">IF(I1447&gt;31,J1447-O1447,J1447)</f>
        <v>2506.38</v>
      </c>
      <c r="N1447" s="1" t="s">
        <v>13</v>
      </c>
      <c r="O1447" s="1" t="n">
        <v>51.94</v>
      </c>
      <c r="P1447" s="1" t="n">
        <f aca="false">IF(N1447="Delivery Truck",J1447-O1447,J1447)</f>
        <v>2454.44</v>
      </c>
    </row>
    <row r="1448" customFormat="false" ht="13.8" hidden="false" customHeight="false" outlineLevel="0" collapsed="false">
      <c r="D1448" s="1" t="n">
        <v>34852</v>
      </c>
      <c r="E1448" s="5" t="n">
        <v>41157</v>
      </c>
      <c r="F1448" s="1" t="s">
        <v>15</v>
      </c>
      <c r="G1448" s="1" t="n">
        <v>26</v>
      </c>
      <c r="H1448" s="6" t="str">
        <f aca="false">IF(G1448&gt;=30,"Large",IF(G1448&lt;=15,"Small","Medium"))</f>
        <v>Medium</v>
      </c>
      <c r="I1448" s="6" t="n">
        <f aca="false">VLOOKUP(G1448,$A$3:$B$12,1)</f>
        <v>26</v>
      </c>
      <c r="J1448" s="1" t="n">
        <v>53.93</v>
      </c>
      <c r="K1448" s="6" t="n">
        <f aca="false">IF(I1448 &gt;31,0.01,0)</f>
        <v>0</v>
      </c>
      <c r="L1448" s="7" t="n">
        <f aca="false">J1448-(J1448*K1448)</f>
        <v>53.93</v>
      </c>
      <c r="M1448" s="6" t="n">
        <f aca="false">IF(I1448&gt;31,J1448-O1448,J1448)</f>
        <v>53.93</v>
      </c>
      <c r="N1448" s="1" t="s">
        <v>16</v>
      </c>
      <c r="O1448" s="1" t="n">
        <v>1.49</v>
      </c>
      <c r="P1448" s="1" t="n">
        <f aca="false">IF(N1448="Delivery Truck",J1448-O1448,J1448)</f>
        <v>53.93</v>
      </c>
    </row>
    <row r="1449" customFormat="false" ht="13.8" hidden="false" customHeight="false" outlineLevel="0" collapsed="false">
      <c r="D1449" s="1" t="n">
        <v>23649</v>
      </c>
      <c r="E1449" s="5" t="n">
        <v>41157</v>
      </c>
      <c r="F1449" s="1" t="s">
        <v>30</v>
      </c>
      <c r="G1449" s="1" t="n">
        <v>30</v>
      </c>
      <c r="H1449" s="6" t="str">
        <f aca="false">IF(G1449&gt;=30,"Large",IF(G1449&lt;=15,"Small","Medium"))</f>
        <v>Large</v>
      </c>
      <c r="I1449" s="6" t="n">
        <f aca="false">VLOOKUP(G1449,$A$3:$B$12,1)</f>
        <v>26</v>
      </c>
      <c r="J1449" s="1" t="n">
        <v>4587.926</v>
      </c>
      <c r="K1449" s="6" t="n">
        <f aca="false">IF(I1449 &gt;31,0.01,0)</f>
        <v>0</v>
      </c>
      <c r="L1449" s="7" t="n">
        <f aca="false">J1449-(J1449*K1449)</f>
        <v>4587.926</v>
      </c>
      <c r="M1449" s="6" t="n">
        <f aca="false">IF(I1449&gt;31,J1449-O1449,J1449)</f>
        <v>4587.926</v>
      </c>
      <c r="N1449" s="1" t="s">
        <v>16</v>
      </c>
      <c r="O1449" s="1" t="n">
        <v>4.2</v>
      </c>
      <c r="P1449" s="1" t="n">
        <f aca="false">IF(N1449="Delivery Truck",J1449-O1449,J1449)</f>
        <v>4587.926</v>
      </c>
    </row>
    <row r="1450" customFormat="false" ht="13.8" hidden="false" customHeight="false" outlineLevel="0" collapsed="false">
      <c r="D1450" s="1" t="n">
        <v>30660</v>
      </c>
      <c r="E1450" s="5" t="n">
        <v>41157</v>
      </c>
      <c r="F1450" s="1" t="s">
        <v>23</v>
      </c>
      <c r="G1450" s="1" t="n">
        <v>16</v>
      </c>
      <c r="H1450" s="6" t="str">
        <f aca="false">IF(G1450&gt;=30,"Large",IF(G1450&lt;=15,"Small","Medium"))</f>
        <v>Medium</v>
      </c>
      <c r="I1450" s="6" t="n">
        <f aca="false">VLOOKUP(G1450,$A$3:$B$12,1)</f>
        <v>16</v>
      </c>
      <c r="J1450" s="1" t="n">
        <v>986.272</v>
      </c>
      <c r="K1450" s="6" t="n">
        <f aca="false">IF(I1450 &gt;31,0.01,0)</f>
        <v>0</v>
      </c>
      <c r="L1450" s="7" t="n">
        <f aca="false">J1450-(J1450*K1450)</f>
        <v>986.272</v>
      </c>
      <c r="M1450" s="6" t="n">
        <f aca="false">IF(I1450&gt;31,J1450-O1450,J1450)</f>
        <v>986.272</v>
      </c>
      <c r="N1450" s="1" t="s">
        <v>16</v>
      </c>
      <c r="O1450" s="1" t="n">
        <v>69</v>
      </c>
      <c r="P1450" s="1" t="n">
        <f aca="false">IF(N1450="Delivery Truck",J1450-O1450,J1450)</f>
        <v>986.272</v>
      </c>
    </row>
    <row r="1451" customFormat="false" ht="13.8" hidden="false" customHeight="false" outlineLevel="0" collapsed="false">
      <c r="D1451" s="1" t="n">
        <v>56548</v>
      </c>
      <c r="E1451" s="5" t="n">
        <v>41157</v>
      </c>
      <c r="F1451" s="1" t="s">
        <v>19</v>
      </c>
      <c r="G1451" s="1" t="n">
        <v>7</v>
      </c>
      <c r="H1451" s="6" t="str">
        <f aca="false">IF(G1451&gt;=30,"Large",IF(G1451&lt;=15,"Small","Medium"))</f>
        <v>Small</v>
      </c>
      <c r="I1451" s="6" t="n">
        <f aca="false">VLOOKUP(G1451,$A$3:$B$12,1)</f>
        <v>6</v>
      </c>
      <c r="J1451" s="1" t="n">
        <v>1339.024</v>
      </c>
      <c r="K1451" s="6" t="n">
        <f aca="false">IF(I1451 &gt;31,0.01,0)</f>
        <v>0</v>
      </c>
      <c r="L1451" s="7" t="n">
        <f aca="false">J1451-(J1451*K1451)</f>
        <v>1339.024</v>
      </c>
      <c r="M1451" s="6" t="n">
        <f aca="false">IF(I1451&gt;31,J1451-O1451,J1451)</f>
        <v>1339.024</v>
      </c>
      <c r="N1451" s="1" t="s">
        <v>13</v>
      </c>
      <c r="O1451" s="1" t="n">
        <v>69.64</v>
      </c>
      <c r="P1451" s="1" t="n">
        <f aca="false">IF(N1451="Delivery Truck",J1451-O1451,J1451)</f>
        <v>1269.384</v>
      </c>
    </row>
    <row r="1452" customFormat="false" ht="13.8" hidden="false" customHeight="false" outlineLevel="0" collapsed="false">
      <c r="D1452" s="1" t="n">
        <v>2147</v>
      </c>
      <c r="E1452" s="5" t="n">
        <v>41157</v>
      </c>
      <c r="F1452" s="1" t="s">
        <v>30</v>
      </c>
      <c r="G1452" s="1" t="n">
        <v>15</v>
      </c>
      <c r="H1452" s="6" t="str">
        <f aca="false">IF(G1452&gt;=30,"Large",IF(G1452&lt;=15,"Small","Medium"))</f>
        <v>Small</v>
      </c>
      <c r="I1452" s="6" t="n">
        <f aca="false">VLOOKUP(G1452,$A$3:$B$12,1)</f>
        <v>11</v>
      </c>
      <c r="J1452" s="1" t="n">
        <v>605.1</v>
      </c>
      <c r="K1452" s="6" t="n">
        <f aca="false">IF(I1452 &gt;31,0.01,0)</f>
        <v>0</v>
      </c>
      <c r="L1452" s="7" t="n">
        <f aca="false">J1452-(J1452*K1452)</f>
        <v>605.1</v>
      </c>
      <c r="M1452" s="6" t="n">
        <f aca="false">IF(I1452&gt;31,J1452-O1452,J1452)</f>
        <v>605.1</v>
      </c>
      <c r="N1452" s="1" t="s">
        <v>21</v>
      </c>
      <c r="O1452" s="1" t="n">
        <v>5.33</v>
      </c>
      <c r="P1452" s="1" t="n">
        <f aca="false">IF(N1452="Delivery Truck",J1452-O1452,J1452)</f>
        <v>605.1</v>
      </c>
    </row>
    <row r="1453" customFormat="false" ht="13.8" hidden="false" customHeight="false" outlineLevel="0" collapsed="false">
      <c r="D1453" s="1" t="n">
        <v>22182</v>
      </c>
      <c r="E1453" s="5" t="n">
        <v>41157</v>
      </c>
      <c r="F1453" s="1" t="s">
        <v>19</v>
      </c>
      <c r="G1453" s="1" t="n">
        <v>4</v>
      </c>
      <c r="H1453" s="6" t="str">
        <f aca="false">IF(G1453&gt;=30,"Large",IF(G1453&lt;=15,"Small","Medium"))</f>
        <v>Small</v>
      </c>
      <c r="I1453" s="6" t="n">
        <f aca="false">VLOOKUP(G1453,$A$3:$B$12,1)</f>
        <v>1</v>
      </c>
      <c r="J1453" s="1" t="n">
        <v>55.97</v>
      </c>
      <c r="K1453" s="6" t="n">
        <f aca="false">IF(I1453 &gt;31,0.01,0)</f>
        <v>0</v>
      </c>
      <c r="L1453" s="7" t="n">
        <f aca="false">J1453-(J1453*K1453)</f>
        <v>55.97</v>
      </c>
      <c r="M1453" s="6" t="n">
        <f aca="false">IF(I1453&gt;31,J1453-O1453,J1453)</f>
        <v>55.97</v>
      </c>
      <c r="N1453" s="1" t="s">
        <v>16</v>
      </c>
      <c r="O1453" s="1" t="n">
        <v>7.17</v>
      </c>
      <c r="P1453" s="1" t="n">
        <f aca="false">IF(N1453="Delivery Truck",J1453-O1453,J1453)</f>
        <v>55.97</v>
      </c>
    </row>
    <row r="1454" customFormat="false" ht="13.8" hidden="false" customHeight="false" outlineLevel="0" collapsed="false">
      <c r="D1454" s="1" t="n">
        <v>23649</v>
      </c>
      <c r="E1454" s="5" t="n">
        <v>41157</v>
      </c>
      <c r="F1454" s="1" t="s">
        <v>30</v>
      </c>
      <c r="G1454" s="1" t="n">
        <v>42</v>
      </c>
      <c r="H1454" s="6" t="str">
        <f aca="false">IF(G1454&gt;=30,"Large",IF(G1454&lt;=15,"Small","Medium"))</f>
        <v>Large</v>
      </c>
      <c r="I1454" s="6" t="n">
        <f aca="false">VLOOKUP(G1454,$A$3:$B$12,1)</f>
        <v>41</v>
      </c>
      <c r="J1454" s="1" t="n">
        <v>4541.924</v>
      </c>
      <c r="K1454" s="6" t="n">
        <f aca="false">IF(I1454 &gt;31,0.01,0)</f>
        <v>0.01</v>
      </c>
      <c r="L1454" s="7" t="n">
        <f aca="false">J1454-(J1454*K1454)</f>
        <v>4496.50476</v>
      </c>
      <c r="M1454" s="6" t="n">
        <f aca="false">IF(I1454&gt;31,J1454-O1454,J1454)</f>
        <v>4533.844</v>
      </c>
      <c r="N1454" s="1" t="s">
        <v>16</v>
      </c>
      <c r="O1454" s="1" t="n">
        <v>8.08</v>
      </c>
      <c r="P1454" s="1" t="n">
        <f aca="false">IF(N1454="Delivery Truck",J1454-O1454,J1454)</f>
        <v>4541.924</v>
      </c>
    </row>
    <row r="1455" customFormat="false" ht="13.8" hidden="false" customHeight="false" outlineLevel="0" collapsed="false">
      <c r="D1455" s="1" t="n">
        <v>52130</v>
      </c>
      <c r="E1455" s="5" t="n">
        <v>41157</v>
      </c>
      <c r="F1455" s="1" t="s">
        <v>15</v>
      </c>
      <c r="G1455" s="1" t="n">
        <v>36</v>
      </c>
      <c r="H1455" s="6" t="str">
        <f aca="false">IF(G1455&gt;=30,"Large",IF(G1455&lt;=15,"Small","Medium"))</f>
        <v>Large</v>
      </c>
      <c r="I1455" s="6" t="n">
        <f aca="false">VLOOKUP(G1455,$A$3:$B$12,1)</f>
        <v>36</v>
      </c>
      <c r="J1455" s="1" t="n">
        <v>1436.55</v>
      </c>
      <c r="K1455" s="6" t="n">
        <f aca="false">IF(I1455 &gt;31,0.01,0)</f>
        <v>0.01</v>
      </c>
      <c r="L1455" s="7" t="n">
        <f aca="false">J1455-(J1455*K1455)</f>
        <v>1422.1845</v>
      </c>
      <c r="M1455" s="6" t="n">
        <f aca="false">IF(I1455&gt;31,J1455-O1455,J1455)</f>
        <v>1417.57</v>
      </c>
      <c r="N1455" s="1" t="s">
        <v>16</v>
      </c>
      <c r="O1455" s="1" t="n">
        <v>18.98</v>
      </c>
      <c r="P1455" s="1" t="n">
        <f aca="false">IF(N1455="Delivery Truck",J1455-O1455,J1455)</f>
        <v>1436.55</v>
      </c>
    </row>
    <row r="1456" customFormat="false" ht="13.8" hidden="false" customHeight="false" outlineLevel="0" collapsed="false">
      <c r="D1456" s="1" t="n">
        <v>22182</v>
      </c>
      <c r="E1456" s="5" t="n">
        <v>41157</v>
      </c>
      <c r="F1456" s="1" t="s">
        <v>19</v>
      </c>
      <c r="G1456" s="1" t="n">
        <v>9</v>
      </c>
      <c r="H1456" s="6" t="str">
        <f aca="false">IF(G1456&gt;=30,"Large",IF(G1456&lt;=15,"Small","Medium"))</f>
        <v>Small</v>
      </c>
      <c r="I1456" s="6" t="n">
        <f aca="false">VLOOKUP(G1456,$A$3:$B$12,1)</f>
        <v>6</v>
      </c>
      <c r="J1456" s="1" t="n">
        <v>174.72</v>
      </c>
      <c r="K1456" s="6" t="n">
        <f aca="false">IF(I1456 &gt;31,0.01,0)</f>
        <v>0</v>
      </c>
      <c r="L1456" s="7" t="n">
        <f aca="false">J1456-(J1456*K1456)</f>
        <v>174.72</v>
      </c>
      <c r="M1456" s="6" t="n">
        <f aca="false">IF(I1456&gt;31,J1456-O1456,J1456)</f>
        <v>174.72</v>
      </c>
      <c r="N1456" s="1" t="s">
        <v>16</v>
      </c>
      <c r="O1456" s="1" t="n">
        <v>4</v>
      </c>
      <c r="P1456" s="1" t="n">
        <f aca="false">IF(N1456="Delivery Truck",J1456-O1456,J1456)</f>
        <v>174.72</v>
      </c>
    </row>
    <row r="1457" customFormat="false" ht="13.8" hidden="false" customHeight="false" outlineLevel="0" collapsed="false">
      <c r="D1457" s="1" t="n">
        <v>22182</v>
      </c>
      <c r="E1457" s="5" t="n">
        <v>41157</v>
      </c>
      <c r="F1457" s="1" t="s">
        <v>19</v>
      </c>
      <c r="G1457" s="1" t="n">
        <v>48</v>
      </c>
      <c r="H1457" s="6" t="str">
        <f aca="false">IF(G1457&gt;=30,"Large",IF(G1457&lt;=15,"Small","Medium"))</f>
        <v>Large</v>
      </c>
      <c r="I1457" s="6" t="n">
        <f aca="false">VLOOKUP(G1457,$A$3:$B$12,1)</f>
        <v>46</v>
      </c>
      <c r="J1457" s="1" t="n">
        <v>2271.37</v>
      </c>
      <c r="K1457" s="6" t="n">
        <f aca="false">IF(I1457 &gt;31,0.01,0)</f>
        <v>0.01</v>
      </c>
      <c r="L1457" s="7" t="n">
        <f aca="false">J1457-(J1457*K1457)</f>
        <v>2248.6563</v>
      </c>
      <c r="M1457" s="6" t="n">
        <f aca="false">IF(I1457&gt;31,J1457-O1457,J1457)</f>
        <v>2261.12</v>
      </c>
      <c r="N1457" s="1" t="s">
        <v>21</v>
      </c>
      <c r="O1457" s="1" t="n">
        <v>10.25</v>
      </c>
      <c r="P1457" s="1" t="n">
        <f aca="false">IF(N1457="Delivery Truck",J1457-O1457,J1457)</f>
        <v>2271.37</v>
      </c>
    </row>
    <row r="1458" customFormat="false" ht="13.8" hidden="false" customHeight="false" outlineLevel="0" collapsed="false">
      <c r="D1458" s="1" t="n">
        <v>52130</v>
      </c>
      <c r="E1458" s="5" t="n">
        <v>41157</v>
      </c>
      <c r="F1458" s="1" t="s">
        <v>15</v>
      </c>
      <c r="G1458" s="1" t="n">
        <v>13</v>
      </c>
      <c r="H1458" s="6" t="str">
        <f aca="false">IF(G1458&gt;=30,"Large",IF(G1458&lt;=15,"Small","Medium"))</f>
        <v>Small</v>
      </c>
      <c r="I1458" s="6" t="n">
        <f aca="false">VLOOKUP(G1458,$A$3:$B$12,1)</f>
        <v>11</v>
      </c>
      <c r="J1458" s="1" t="n">
        <v>63.33</v>
      </c>
      <c r="K1458" s="6" t="n">
        <f aca="false">IF(I1458 &gt;31,0.01,0)</f>
        <v>0</v>
      </c>
      <c r="L1458" s="7" t="n">
        <f aca="false">J1458-(J1458*K1458)</f>
        <v>63.33</v>
      </c>
      <c r="M1458" s="6" t="n">
        <f aca="false">IF(I1458&gt;31,J1458-O1458,J1458)</f>
        <v>63.33</v>
      </c>
      <c r="N1458" s="1" t="s">
        <v>16</v>
      </c>
      <c r="O1458" s="1" t="n">
        <v>5.34</v>
      </c>
      <c r="P1458" s="1" t="n">
        <f aca="false">IF(N1458="Delivery Truck",J1458-O1458,J1458)</f>
        <v>63.33</v>
      </c>
    </row>
    <row r="1459" customFormat="false" ht="13.8" hidden="false" customHeight="false" outlineLevel="0" collapsed="false">
      <c r="D1459" s="1" t="n">
        <v>14695</v>
      </c>
      <c r="E1459" s="5" t="n">
        <v>41157</v>
      </c>
      <c r="F1459" s="1" t="s">
        <v>34</v>
      </c>
      <c r="G1459" s="1" t="n">
        <v>40</v>
      </c>
      <c r="H1459" s="6" t="str">
        <f aca="false">IF(G1459&gt;=30,"Large",IF(G1459&lt;=15,"Small","Medium"))</f>
        <v>Large</v>
      </c>
      <c r="I1459" s="6" t="n">
        <f aca="false">VLOOKUP(G1459,$A$3:$B$12,1)</f>
        <v>36</v>
      </c>
      <c r="J1459" s="1" t="n">
        <v>1992.45</v>
      </c>
      <c r="K1459" s="6" t="n">
        <f aca="false">IF(I1459 &gt;31,0.01,0)</f>
        <v>0.01</v>
      </c>
      <c r="L1459" s="7" t="n">
        <f aca="false">J1459-(J1459*K1459)</f>
        <v>1972.5255</v>
      </c>
      <c r="M1459" s="6" t="n">
        <f aca="false">IF(I1459&gt;31,J1459-O1459,J1459)</f>
        <v>1938.34</v>
      </c>
      <c r="N1459" s="1" t="s">
        <v>13</v>
      </c>
      <c r="O1459" s="1" t="n">
        <v>54.11</v>
      </c>
      <c r="P1459" s="1" t="n">
        <f aca="false">IF(N1459="Delivery Truck",J1459-O1459,J1459)</f>
        <v>1938.34</v>
      </c>
    </row>
    <row r="1460" customFormat="false" ht="13.8" hidden="false" customHeight="false" outlineLevel="0" collapsed="false">
      <c r="D1460" s="1" t="n">
        <v>1991</v>
      </c>
      <c r="E1460" s="5" t="n">
        <v>41158</v>
      </c>
      <c r="F1460" s="1" t="s">
        <v>30</v>
      </c>
      <c r="G1460" s="1" t="n">
        <v>37</v>
      </c>
      <c r="H1460" s="6" t="str">
        <f aca="false">IF(G1460&gt;=30,"Large",IF(G1460&lt;=15,"Small","Medium"))</f>
        <v>Large</v>
      </c>
      <c r="I1460" s="6" t="n">
        <f aca="false">VLOOKUP(G1460,$A$3:$B$12,1)</f>
        <v>36</v>
      </c>
      <c r="J1460" s="1" t="n">
        <v>14383.83</v>
      </c>
      <c r="K1460" s="6" t="n">
        <f aca="false">IF(I1460 &gt;31,0.01,0)</f>
        <v>0.01</v>
      </c>
      <c r="L1460" s="7" t="n">
        <f aca="false">J1460-(J1460*K1460)</f>
        <v>14239.9917</v>
      </c>
      <c r="M1460" s="6" t="n">
        <f aca="false">IF(I1460&gt;31,J1460-O1460,J1460)</f>
        <v>14371.77</v>
      </c>
      <c r="N1460" s="1" t="s">
        <v>13</v>
      </c>
      <c r="O1460" s="1" t="n">
        <v>12.06</v>
      </c>
      <c r="P1460" s="1" t="n">
        <f aca="false">IF(N1460="Delivery Truck",J1460-O1460,J1460)</f>
        <v>14371.77</v>
      </c>
    </row>
    <row r="1461" customFormat="false" ht="13.8" hidden="false" customHeight="false" outlineLevel="0" collapsed="false">
      <c r="D1461" s="1" t="n">
        <v>1991</v>
      </c>
      <c r="E1461" s="5" t="n">
        <v>41158</v>
      </c>
      <c r="F1461" s="1" t="s">
        <v>30</v>
      </c>
      <c r="G1461" s="1" t="n">
        <v>27</v>
      </c>
      <c r="H1461" s="6" t="str">
        <f aca="false">IF(G1461&gt;=30,"Large",IF(G1461&lt;=15,"Small","Medium"))</f>
        <v>Medium</v>
      </c>
      <c r="I1461" s="6" t="n">
        <f aca="false">VLOOKUP(G1461,$A$3:$B$12,1)</f>
        <v>26</v>
      </c>
      <c r="J1461" s="1" t="n">
        <v>3491.06</v>
      </c>
      <c r="K1461" s="6" t="n">
        <f aca="false">IF(I1461 &gt;31,0.01,0)</f>
        <v>0</v>
      </c>
      <c r="L1461" s="7" t="n">
        <f aca="false">J1461-(J1461*K1461)</f>
        <v>3491.06</v>
      </c>
      <c r="M1461" s="6" t="n">
        <f aca="false">IF(I1461&gt;31,J1461-O1461,J1461)</f>
        <v>3491.06</v>
      </c>
      <c r="N1461" s="1" t="s">
        <v>16</v>
      </c>
      <c r="O1461" s="1" t="n">
        <v>24.49</v>
      </c>
      <c r="P1461" s="1" t="n">
        <f aca="false">IF(N1461="Delivery Truck",J1461-O1461,J1461)</f>
        <v>3491.06</v>
      </c>
    </row>
    <row r="1462" customFormat="false" ht="13.8" hidden="false" customHeight="false" outlineLevel="0" collapsed="false">
      <c r="D1462" s="1" t="n">
        <v>34309</v>
      </c>
      <c r="E1462" s="5" t="n">
        <v>41158</v>
      </c>
      <c r="F1462" s="1" t="s">
        <v>34</v>
      </c>
      <c r="G1462" s="1" t="n">
        <v>16</v>
      </c>
      <c r="H1462" s="6" t="str">
        <f aca="false">IF(G1462&gt;=30,"Large",IF(G1462&lt;=15,"Small","Medium"))</f>
        <v>Medium</v>
      </c>
      <c r="I1462" s="6" t="n">
        <f aca="false">VLOOKUP(G1462,$A$3:$B$12,1)</f>
        <v>16</v>
      </c>
      <c r="J1462" s="1" t="n">
        <v>75.77</v>
      </c>
      <c r="K1462" s="6" t="n">
        <f aca="false">IF(I1462 &gt;31,0.01,0)</f>
        <v>0</v>
      </c>
      <c r="L1462" s="7" t="n">
        <f aca="false">J1462-(J1462*K1462)</f>
        <v>75.77</v>
      </c>
      <c r="M1462" s="6" t="n">
        <f aca="false">IF(I1462&gt;31,J1462-O1462,J1462)</f>
        <v>75.77</v>
      </c>
      <c r="N1462" s="1" t="s">
        <v>16</v>
      </c>
      <c r="O1462" s="1" t="n">
        <v>5.15</v>
      </c>
      <c r="P1462" s="1" t="n">
        <f aca="false">IF(N1462="Delivery Truck",J1462-O1462,J1462)</f>
        <v>75.77</v>
      </c>
    </row>
    <row r="1463" customFormat="false" ht="13.8" hidden="false" customHeight="false" outlineLevel="0" collapsed="false">
      <c r="D1463" s="1" t="n">
        <v>54086</v>
      </c>
      <c r="E1463" s="5" t="n">
        <v>41158</v>
      </c>
      <c r="F1463" s="1" t="s">
        <v>15</v>
      </c>
      <c r="G1463" s="1" t="n">
        <v>23</v>
      </c>
      <c r="H1463" s="6" t="str">
        <f aca="false">IF(G1463&gt;=30,"Large",IF(G1463&lt;=15,"Small","Medium"))</f>
        <v>Medium</v>
      </c>
      <c r="I1463" s="6" t="n">
        <f aca="false">VLOOKUP(G1463,$A$3:$B$12,1)</f>
        <v>21</v>
      </c>
      <c r="J1463" s="1" t="n">
        <v>5062.18</v>
      </c>
      <c r="K1463" s="6" t="n">
        <f aca="false">IF(I1463 &gt;31,0.01,0)</f>
        <v>0</v>
      </c>
      <c r="L1463" s="7" t="n">
        <f aca="false">J1463-(J1463*K1463)</f>
        <v>5062.18</v>
      </c>
      <c r="M1463" s="6" t="n">
        <f aca="false">IF(I1463&gt;31,J1463-O1463,J1463)</f>
        <v>5062.18</v>
      </c>
      <c r="N1463" s="1" t="s">
        <v>13</v>
      </c>
      <c r="O1463" s="1" t="n">
        <v>28.06</v>
      </c>
      <c r="P1463" s="1" t="n">
        <f aca="false">IF(N1463="Delivery Truck",J1463-O1463,J1463)</f>
        <v>5034.12</v>
      </c>
    </row>
    <row r="1464" customFormat="false" ht="13.8" hidden="false" customHeight="false" outlineLevel="0" collapsed="false">
      <c r="D1464" s="1" t="n">
        <v>43713</v>
      </c>
      <c r="E1464" s="5" t="n">
        <v>41159</v>
      </c>
      <c r="F1464" s="1" t="s">
        <v>19</v>
      </c>
      <c r="G1464" s="1" t="n">
        <v>12</v>
      </c>
      <c r="H1464" s="6" t="str">
        <f aca="false">IF(G1464&gt;=30,"Large",IF(G1464&lt;=15,"Small","Medium"))</f>
        <v>Small</v>
      </c>
      <c r="I1464" s="6" t="n">
        <f aca="false">VLOOKUP(G1464,$A$3:$B$12,1)</f>
        <v>11</v>
      </c>
      <c r="J1464" s="1" t="n">
        <v>34.41</v>
      </c>
      <c r="K1464" s="6" t="n">
        <f aca="false">IF(I1464 &gt;31,0.01,0)</f>
        <v>0</v>
      </c>
      <c r="L1464" s="7" t="n">
        <f aca="false">J1464-(J1464*K1464)</f>
        <v>34.41</v>
      </c>
      <c r="M1464" s="6" t="n">
        <f aca="false">IF(I1464&gt;31,J1464-O1464,J1464)</f>
        <v>34.41</v>
      </c>
      <c r="N1464" s="1" t="s">
        <v>16</v>
      </c>
      <c r="O1464" s="1" t="n">
        <v>2.4</v>
      </c>
      <c r="P1464" s="1" t="n">
        <f aca="false">IF(N1464="Delivery Truck",J1464-O1464,J1464)</f>
        <v>34.41</v>
      </c>
    </row>
    <row r="1465" customFormat="false" ht="13.8" hidden="false" customHeight="false" outlineLevel="0" collapsed="false">
      <c r="D1465" s="1" t="n">
        <v>29536</v>
      </c>
      <c r="E1465" s="5" t="n">
        <v>41159</v>
      </c>
      <c r="F1465" s="1" t="s">
        <v>19</v>
      </c>
      <c r="G1465" s="1" t="n">
        <v>11</v>
      </c>
      <c r="H1465" s="6" t="str">
        <f aca="false">IF(G1465&gt;=30,"Large",IF(G1465&lt;=15,"Small","Medium"))</f>
        <v>Small</v>
      </c>
      <c r="I1465" s="6" t="n">
        <f aca="false">VLOOKUP(G1465,$A$3:$B$12,1)</f>
        <v>11</v>
      </c>
      <c r="J1465" s="1" t="n">
        <v>2483.53</v>
      </c>
      <c r="K1465" s="6" t="n">
        <f aca="false">IF(I1465 &gt;31,0.01,0)</f>
        <v>0</v>
      </c>
      <c r="L1465" s="7" t="n">
        <f aca="false">J1465-(J1465*K1465)</f>
        <v>2483.53</v>
      </c>
      <c r="M1465" s="6" t="n">
        <f aca="false">IF(I1465&gt;31,J1465-O1465,J1465)</f>
        <v>2483.53</v>
      </c>
      <c r="N1465" s="1" t="s">
        <v>13</v>
      </c>
      <c r="O1465" s="1" t="n">
        <v>64.66</v>
      </c>
      <c r="P1465" s="1" t="n">
        <f aca="false">IF(N1465="Delivery Truck",J1465-O1465,J1465)</f>
        <v>2418.87</v>
      </c>
    </row>
    <row r="1466" customFormat="false" ht="13.8" hidden="false" customHeight="false" outlineLevel="0" collapsed="false">
      <c r="D1466" s="1" t="n">
        <v>29536</v>
      </c>
      <c r="E1466" s="5" t="n">
        <v>41159</v>
      </c>
      <c r="F1466" s="1" t="s">
        <v>19</v>
      </c>
      <c r="G1466" s="1" t="n">
        <v>5</v>
      </c>
      <c r="H1466" s="6" t="str">
        <f aca="false">IF(G1466&gt;=30,"Large",IF(G1466&lt;=15,"Small","Medium"))</f>
        <v>Small</v>
      </c>
      <c r="I1466" s="6" t="n">
        <f aca="false">VLOOKUP(G1466,$A$3:$B$12,1)</f>
        <v>1</v>
      </c>
      <c r="J1466" s="1" t="n">
        <v>495.32</v>
      </c>
      <c r="K1466" s="6" t="n">
        <f aca="false">IF(I1466 &gt;31,0.01,0)</f>
        <v>0</v>
      </c>
      <c r="L1466" s="7" t="n">
        <f aca="false">J1466-(J1466*K1466)</f>
        <v>495.32</v>
      </c>
      <c r="M1466" s="6" t="n">
        <f aca="false">IF(I1466&gt;31,J1466-O1466,J1466)</f>
        <v>495.32</v>
      </c>
      <c r="N1466" s="1" t="s">
        <v>13</v>
      </c>
      <c r="O1466" s="1" t="n">
        <v>15.66</v>
      </c>
      <c r="P1466" s="1" t="n">
        <f aca="false">IF(N1466="Delivery Truck",J1466-O1466,J1466)</f>
        <v>479.66</v>
      </c>
    </row>
    <row r="1467" customFormat="false" ht="13.8" hidden="false" customHeight="false" outlineLevel="0" collapsed="false">
      <c r="D1467" s="1" t="n">
        <v>29536</v>
      </c>
      <c r="E1467" s="5" t="n">
        <v>41159</v>
      </c>
      <c r="F1467" s="1" t="s">
        <v>19</v>
      </c>
      <c r="G1467" s="1" t="n">
        <v>26</v>
      </c>
      <c r="H1467" s="6" t="str">
        <f aca="false">IF(G1467&gt;=30,"Large",IF(G1467&lt;=15,"Small","Medium"))</f>
        <v>Medium</v>
      </c>
      <c r="I1467" s="6" t="n">
        <f aca="false">VLOOKUP(G1467,$A$3:$B$12,1)</f>
        <v>26</v>
      </c>
      <c r="J1467" s="1" t="n">
        <v>967.41</v>
      </c>
      <c r="K1467" s="6" t="n">
        <f aca="false">IF(I1467 &gt;31,0.01,0)</f>
        <v>0</v>
      </c>
      <c r="L1467" s="7" t="n">
        <f aca="false">J1467-(J1467*K1467)</f>
        <v>967.41</v>
      </c>
      <c r="M1467" s="6" t="n">
        <f aca="false">IF(I1467&gt;31,J1467-O1467,J1467)</f>
        <v>967.41</v>
      </c>
      <c r="N1467" s="1" t="s">
        <v>16</v>
      </c>
      <c r="O1467" s="1" t="n">
        <v>19.99</v>
      </c>
      <c r="P1467" s="1" t="n">
        <f aca="false">IF(N1467="Delivery Truck",J1467-O1467,J1467)</f>
        <v>967.41</v>
      </c>
    </row>
    <row r="1468" customFormat="false" ht="13.8" hidden="false" customHeight="false" outlineLevel="0" collapsed="false">
      <c r="D1468" s="1" t="n">
        <v>59202</v>
      </c>
      <c r="E1468" s="5" t="n">
        <v>41160</v>
      </c>
      <c r="F1468" s="1" t="s">
        <v>19</v>
      </c>
      <c r="G1468" s="1" t="n">
        <v>7</v>
      </c>
      <c r="H1468" s="6" t="str">
        <f aca="false">IF(G1468&gt;=30,"Large",IF(G1468&lt;=15,"Small","Medium"))</f>
        <v>Small</v>
      </c>
      <c r="I1468" s="6" t="n">
        <f aca="false">VLOOKUP(G1468,$A$3:$B$12,1)</f>
        <v>6</v>
      </c>
      <c r="J1468" s="1" t="n">
        <v>83.81</v>
      </c>
      <c r="K1468" s="6" t="n">
        <f aca="false">IF(I1468 &gt;31,0.01,0)</f>
        <v>0</v>
      </c>
      <c r="L1468" s="7" t="n">
        <f aca="false">J1468-(J1468*K1468)</f>
        <v>83.81</v>
      </c>
      <c r="M1468" s="6" t="n">
        <f aca="false">IF(I1468&gt;31,J1468-O1468,J1468)</f>
        <v>83.81</v>
      </c>
      <c r="N1468" s="1" t="s">
        <v>16</v>
      </c>
      <c r="O1468" s="1" t="n">
        <v>0.5</v>
      </c>
      <c r="P1468" s="1" t="n">
        <f aca="false">IF(N1468="Delivery Truck",J1468-O1468,J1468)</f>
        <v>83.81</v>
      </c>
    </row>
    <row r="1469" customFormat="false" ht="13.8" hidden="false" customHeight="false" outlineLevel="0" collapsed="false">
      <c r="D1469" s="1" t="n">
        <v>36743</v>
      </c>
      <c r="E1469" s="5" t="n">
        <v>41160</v>
      </c>
      <c r="F1469" s="1" t="s">
        <v>23</v>
      </c>
      <c r="G1469" s="1" t="n">
        <v>3</v>
      </c>
      <c r="H1469" s="6" t="str">
        <f aca="false">IF(G1469&gt;=30,"Large",IF(G1469&lt;=15,"Small","Medium"))</f>
        <v>Small</v>
      </c>
      <c r="I1469" s="6" t="n">
        <f aca="false">VLOOKUP(G1469,$A$3:$B$12,1)</f>
        <v>1</v>
      </c>
      <c r="J1469" s="1" t="n">
        <v>26.13</v>
      </c>
      <c r="K1469" s="6" t="n">
        <f aca="false">IF(I1469 &gt;31,0.01,0)</f>
        <v>0</v>
      </c>
      <c r="L1469" s="7" t="n">
        <f aca="false">J1469-(J1469*K1469)</f>
        <v>26.13</v>
      </c>
      <c r="M1469" s="6" t="n">
        <f aca="false">IF(I1469&gt;31,J1469-O1469,J1469)</f>
        <v>26.13</v>
      </c>
      <c r="N1469" s="1" t="s">
        <v>16</v>
      </c>
      <c r="O1469" s="1" t="n">
        <v>4</v>
      </c>
      <c r="P1469" s="1" t="n">
        <f aca="false">IF(N1469="Delivery Truck",J1469-O1469,J1469)</f>
        <v>26.13</v>
      </c>
    </row>
    <row r="1470" customFormat="false" ht="13.8" hidden="false" customHeight="false" outlineLevel="0" collapsed="false">
      <c r="D1470" s="1" t="n">
        <v>18661</v>
      </c>
      <c r="E1470" s="5" t="n">
        <v>41160</v>
      </c>
      <c r="F1470" s="1" t="s">
        <v>15</v>
      </c>
      <c r="G1470" s="1" t="n">
        <v>12</v>
      </c>
      <c r="H1470" s="6" t="str">
        <f aca="false">IF(G1470&gt;=30,"Large",IF(G1470&lt;=15,"Small","Medium"))</f>
        <v>Small</v>
      </c>
      <c r="I1470" s="6" t="n">
        <f aca="false">VLOOKUP(G1470,$A$3:$B$12,1)</f>
        <v>11</v>
      </c>
      <c r="J1470" s="1" t="n">
        <v>1207.08</v>
      </c>
      <c r="K1470" s="6" t="n">
        <f aca="false">IF(I1470 &gt;31,0.01,0)</f>
        <v>0</v>
      </c>
      <c r="L1470" s="7" t="n">
        <f aca="false">J1470-(J1470*K1470)</f>
        <v>1207.08</v>
      </c>
      <c r="M1470" s="6" t="n">
        <f aca="false">IF(I1470&gt;31,J1470-O1470,J1470)</f>
        <v>1207.08</v>
      </c>
      <c r="N1470" s="1" t="s">
        <v>13</v>
      </c>
      <c r="O1470" s="1" t="n">
        <v>58.2</v>
      </c>
      <c r="P1470" s="1" t="n">
        <f aca="false">IF(N1470="Delivery Truck",J1470-O1470,J1470)</f>
        <v>1148.88</v>
      </c>
    </row>
    <row r="1471" customFormat="false" ht="13.8" hidden="false" customHeight="false" outlineLevel="0" collapsed="false">
      <c r="D1471" s="1" t="n">
        <v>18661</v>
      </c>
      <c r="E1471" s="5" t="n">
        <v>41160</v>
      </c>
      <c r="F1471" s="1" t="s">
        <v>15</v>
      </c>
      <c r="G1471" s="1" t="n">
        <v>11</v>
      </c>
      <c r="H1471" s="6" t="str">
        <f aca="false">IF(G1471&gt;=30,"Large",IF(G1471&lt;=15,"Small","Medium"))</f>
        <v>Small</v>
      </c>
      <c r="I1471" s="6" t="n">
        <f aca="false">VLOOKUP(G1471,$A$3:$B$12,1)</f>
        <v>11</v>
      </c>
      <c r="J1471" s="1" t="n">
        <v>2618.112</v>
      </c>
      <c r="K1471" s="6" t="n">
        <f aca="false">IF(I1471 &gt;31,0.01,0)</f>
        <v>0</v>
      </c>
      <c r="L1471" s="7" t="n">
        <f aca="false">J1471-(J1471*K1471)</f>
        <v>2618.112</v>
      </c>
      <c r="M1471" s="6" t="n">
        <f aca="false">IF(I1471&gt;31,J1471-O1471,J1471)</f>
        <v>2618.112</v>
      </c>
      <c r="N1471" s="1" t="s">
        <v>13</v>
      </c>
      <c r="O1471" s="1" t="n">
        <v>61.76</v>
      </c>
      <c r="P1471" s="1" t="n">
        <f aca="false">IF(N1471="Delivery Truck",J1471-O1471,J1471)</f>
        <v>2556.352</v>
      </c>
    </row>
    <row r="1472" customFormat="false" ht="13.8" hidden="false" customHeight="false" outlineLevel="0" collapsed="false">
      <c r="D1472" s="1" t="n">
        <v>59202</v>
      </c>
      <c r="E1472" s="5" t="n">
        <v>41160</v>
      </c>
      <c r="F1472" s="1" t="s">
        <v>19</v>
      </c>
      <c r="G1472" s="1" t="n">
        <v>36</v>
      </c>
      <c r="H1472" s="6" t="str">
        <f aca="false">IF(G1472&gt;=30,"Large",IF(G1472&lt;=15,"Small","Medium"))</f>
        <v>Large</v>
      </c>
      <c r="I1472" s="6" t="n">
        <f aca="false">VLOOKUP(G1472,$A$3:$B$12,1)</f>
        <v>36</v>
      </c>
      <c r="J1472" s="1" t="n">
        <v>218.81</v>
      </c>
      <c r="K1472" s="6" t="n">
        <f aca="false">IF(I1472 &gt;31,0.01,0)</f>
        <v>0.01</v>
      </c>
      <c r="L1472" s="7" t="n">
        <f aca="false">J1472-(J1472*K1472)</f>
        <v>216.6219</v>
      </c>
      <c r="M1472" s="6" t="n">
        <f aca="false">IF(I1472&gt;31,J1472-O1472,J1472)</f>
        <v>216.54</v>
      </c>
      <c r="N1472" s="1" t="s">
        <v>16</v>
      </c>
      <c r="O1472" s="1" t="n">
        <v>2.27</v>
      </c>
      <c r="P1472" s="1" t="n">
        <f aca="false">IF(N1472="Delivery Truck",J1472-O1472,J1472)</f>
        <v>218.81</v>
      </c>
    </row>
    <row r="1473" customFormat="false" ht="13.8" hidden="false" customHeight="false" outlineLevel="0" collapsed="false">
      <c r="D1473" s="1" t="n">
        <v>17959</v>
      </c>
      <c r="E1473" s="5" t="n">
        <v>41161</v>
      </c>
      <c r="F1473" s="1" t="s">
        <v>19</v>
      </c>
      <c r="G1473" s="1" t="n">
        <v>28</v>
      </c>
      <c r="H1473" s="6" t="str">
        <f aca="false">IF(G1473&gt;=30,"Large",IF(G1473&lt;=15,"Small","Medium"))</f>
        <v>Medium</v>
      </c>
      <c r="I1473" s="6" t="n">
        <f aca="false">VLOOKUP(G1473,$A$3:$B$12,1)</f>
        <v>26</v>
      </c>
      <c r="J1473" s="1" t="n">
        <v>1201.68</v>
      </c>
      <c r="K1473" s="6" t="n">
        <f aca="false">IF(I1473 &gt;31,0.01,0)</f>
        <v>0</v>
      </c>
      <c r="L1473" s="7" t="n">
        <f aca="false">J1473-(J1473*K1473)</f>
        <v>1201.68</v>
      </c>
      <c r="M1473" s="6" t="n">
        <f aca="false">IF(I1473&gt;31,J1473-O1473,J1473)</f>
        <v>1201.68</v>
      </c>
      <c r="N1473" s="1" t="s">
        <v>16</v>
      </c>
      <c r="O1473" s="1" t="n">
        <v>19.99</v>
      </c>
      <c r="P1473" s="1" t="n">
        <f aca="false">IF(N1473="Delivery Truck",J1473-O1473,J1473)</f>
        <v>1201.68</v>
      </c>
    </row>
    <row r="1474" customFormat="false" ht="13.8" hidden="false" customHeight="false" outlineLevel="0" collapsed="false">
      <c r="D1474" s="1" t="n">
        <v>17959</v>
      </c>
      <c r="E1474" s="5" t="n">
        <v>41161</v>
      </c>
      <c r="F1474" s="1" t="s">
        <v>19</v>
      </c>
      <c r="G1474" s="1" t="n">
        <v>21</v>
      </c>
      <c r="H1474" s="6" t="str">
        <f aca="false">IF(G1474&gt;=30,"Large",IF(G1474&lt;=15,"Small","Medium"))</f>
        <v>Medium</v>
      </c>
      <c r="I1474" s="6" t="n">
        <f aca="false">VLOOKUP(G1474,$A$3:$B$12,1)</f>
        <v>21</v>
      </c>
      <c r="J1474" s="1" t="n">
        <v>2784.57</v>
      </c>
      <c r="K1474" s="6" t="n">
        <f aca="false">IF(I1474 &gt;31,0.01,0)</f>
        <v>0</v>
      </c>
      <c r="L1474" s="7" t="n">
        <f aca="false">J1474-(J1474*K1474)</f>
        <v>2784.57</v>
      </c>
      <c r="M1474" s="6" t="n">
        <f aca="false">IF(I1474&gt;31,J1474-O1474,J1474)</f>
        <v>2784.57</v>
      </c>
      <c r="N1474" s="1" t="s">
        <v>16</v>
      </c>
      <c r="O1474" s="1" t="n">
        <v>24.49</v>
      </c>
      <c r="P1474" s="1" t="n">
        <f aca="false">IF(N1474="Delivery Truck",J1474-O1474,J1474)</f>
        <v>2784.57</v>
      </c>
    </row>
    <row r="1475" customFormat="false" ht="13.8" hidden="false" customHeight="false" outlineLevel="0" collapsed="false">
      <c r="D1475" s="1" t="n">
        <v>11874</v>
      </c>
      <c r="E1475" s="5" t="n">
        <v>41161</v>
      </c>
      <c r="F1475" s="1" t="s">
        <v>19</v>
      </c>
      <c r="G1475" s="1" t="n">
        <v>1</v>
      </c>
      <c r="H1475" s="6" t="str">
        <f aca="false">IF(G1475&gt;=30,"Large",IF(G1475&lt;=15,"Small","Medium"))</f>
        <v>Small</v>
      </c>
      <c r="I1475" s="6" t="n">
        <f aca="false">VLOOKUP(G1475,$A$3:$B$12,1)</f>
        <v>1</v>
      </c>
      <c r="J1475" s="1" t="n">
        <v>40.29</v>
      </c>
      <c r="K1475" s="6" t="n">
        <f aca="false">IF(I1475 &gt;31,0.01,0)</f>
        <v>0</v>
      </c>
      <c r="L1475" s="7" t="n">
        <f aca="false">J1475-(J1475*K1475)</f>
        <v>40.29</v>
      </c>
      <c r="M1475" s="6" t="n">
        <f aca="false">IF(I1475&gt;31,J1475-O1475,J1475)</f>
        <v>40.29</v>
      </c>
      <c r="N1475" s="1" t="s">
        <v>16</v>
      </c>
      <c r="O1475" s="1" t="n">
        <v>8.65</v>
      </c>
      <c r="P1475" s="1" t="n">
        <f aca="false">IF(N1475="Delivery Truck",J1475-O1475,J1475)</f>
        <v>40.29</v>
      </c>
    </row>
    <row r="1476" customFormat="false" ht="13.8" hidden="false" customHeight="false" outlineLevel="0" collapsed="false">
      <c r="D1476" s="1" t="n">
        <v>32804</v>
      </c>
      <c r="E1476" s="5" t="n">
        <v>41161</v>
      </c>
      <c r="F1476" s="1" t="s">
        <v>19</v>
      </c>
      <c r="G1476" s="1" t="n">
        <v>20</v>
      </c>
      <c r="H1476" s="6" t="str">
        <f aca="false">IF(G1476&gt;=30,"Large",IF(G1476&lt;=15,"Small","Medium"))</f>
        <v>Medium</v>
      </c>
      <c r="I1476" s="6" t="n">
        <f aca="false">VLOOKUP(G1476,$A$3:$B$12,1)</f>
        <v>16</v>
      </c>
      <c r="J1476" s="1" t="n">
        <v>89.51</v>
      </c>
      <c r="K1476" s="6" t="n">
        <f aca="false">IF(I1476 &gt;31,0.01,0)</f>
        <v>0</v>
      </c>
      <c r="L1476" s="7" t="n">
        <f aca="false">J1476-(J1476*K1476)</f>
        <v>89.51</v>
      </c>
      <c r="M1476" s="6" t="n">
        <f aca="false">IF(I1476&gt;31,J1476-O1476,J1476)</f>
        <v>89.51</v>
      </c>
      <c r="N1476" s="1" t="s">
        <v>16</v>
      </c>
      <c r="O1476" s="1" t="n">
        <v>5.26</v>
      </c>
      <c r="P1476" s="1" t="n">
        <f aca="false">IF(N1476="Delivery Truck",J1476-O1476,J1476)</f>
        <v>89.51</v>
      </c>
    </row>
    <row r="1477" customFormat="false" ht="13.8" hidden="false" customHeight="false" outlineLevel="0" collapsed="false">
      <c r="D1477" s="1" t="n">
        <v>32804</v>
      </c>
      <c r="E1477" s="5" t="n">
        <v>41161</v>
      </c>
      <c r="F1477" s="1" t="s">
        <v>19</v>
      </c>
      <c r="G1477" s="1" t="n">
        <v>49</v>
      </c>
      <c r="H1477" s="6" t="str">
        <f aca="false">IF(G1477&gt;=30,"Large",IF(G1477&lt;=15,"Small","Medium"))</f>
        <v>Large</v>
      </c>
      <c r="I1477" s="6" t="n">
        <f aca="false">VLOOKUP(G1477,$A$3:$B$12,1)</f>
        <v>46</v>
      </c>
      <c r="J1477" s="1" t="n">
        <v>174.81</v>
      </c>
      <c r="K1477" s="6" t="n">
        <f aca="false">IF(I1477 &gt;31,0.01,0)</f>
        <v>0.01</v>
      </c>
      <c r="L1477" s="7" t="n">
        <f aca="false">J1477-(J1477*K1477)</f>
        <v>173.0619</v>
      </c>
      <c r="M1477" s="6" t="n">
        <f aca="false">IF(I1477&gt;31,J1477-O1477,J1477)</f>
        <v>174.31</v>
      </c>
      <c r="N1477" s="1" t="s">
        <v>16</v>
      </c>
      <c r="O1477" s="1" t="n">
        <v>0.5</v>
      </c>
      <c r="P1477" s="1" t="n">
        <f aca="false">IF(N1477="Delivery Truck",J1477-O1477,J1477)</f>
        <v>174.81</v>
      </c>
    </row>
    <row r="1478" customFormat="false" ht="13.8" hidden="false" customHeight="false" outlineLevel="0" collapsed="false">
      <c r="D1478" s="1" t="n">
        <v>31744</v>
      </c>
      <c r="E1478" s="5" t="n">
        <v>41161</v>
      </c>
      <c r="F1478" s="1" t="s">
        <v>19</v>
      </c>
      <c r="G1478" s="1" t="n">
        <v>12</v>
      </c>
      <c r="H1478" s="6" t="str">
        <f aca="false">IF(G1478&gt;=30,"Large",IF(G1478&lt;=15,"Small","Medium"))</f>
        <v>Small</v>
      </c>
      <c r="I1478" s="6" t="n">
        <f aca="false">VLOOKUP(G1478,$A$3:$B$12,1)</f>
        <v>11</v>
      </c>
      <c r="J1478" s="1" t="n">
        <v>86.69</v>
      </c>
      <c r="K1478" s="6" t="n">
        <f aca="false">IF(I1478 &gt;31,0.01,0)</f>
        <v>0</v>
      </c>
      <c r="L1478" s="7" t="n">
        <f aca="false">J1478-(J1478*K1478)</f>
        <v>86.69</v>
      </c>
      <c r="M1478" s="6" t="n">
        <f aca="false">IF(I1478&gt;31,J1478-O1478,J1478)</f>
        <v>86.69</v>
      </c>
      <c r="N1478" s="1" t="s">
        <v>16</v>
      </c>
      <c r="O1478" s="1" t="n">
        <v>7.37</v>
      </c>
      <c r="P1478" s="1" t="n">
        <f aca="false">IF(N1478="Delivery Truck",J1478-O1478,J1478)</f>
        <v>86.69</v>
      </c>
    </row>
    <row r="1479" customFormat="false" ht="13.8" hidden="false" customHeight="false" outlineLevel="0" collapsed="false">
      <c r="D1479" s="1" t="n">
        <v>11874</v>
      </c>
      <c r="E1479" s="5" t="n">
        <v>41161</v>
      </c>
      <c r="F1479" s="1" t="s">
        <v>19</v>
      </c>
      <c r="G1479" s="1" t="n">
        <v>20</v>
      </c>
      <c r="H1479" s="6" t="str">
        <f aca="false">IF(G1479&gt;=30,"Large",IF(G1479&lt;=15,"Small","Medium"))</f>
        <v>Medium</v>
      </c>
      <c r="I1479" s="6" t="n">
        <f aca="false">VLOOKUP(G1479,$A$3:$B$12,1)</f>
        <v>16</v>
      </c>
      <c r="J1479" s="1" t="n">
        <v>775.77</v>
      </c>
      <c r="K1479" s="6" t="n">
        <f aca="false">IF(I1479 &gt;31,0.01,0)</f>
        <v>0</v>
      </c>
      <c r="L1479" s="7" t="n">
        <f aca="false">J1479-(J1479*K1479)</f>
        <v>775.77</v>
      </c>
      <c r="M1479" s="6" t="n">
        <f aca="false">IF(I1479&gt;31,J1479-O1479,J1479)</f>
        <v>775.77</v>
      </c>
      <c r="N1479" s="1" t="s">
        <v>16</v>
      </c>
      <c r="O1479" s="1" t="n">
        <v>9.83</v>
      </c>
      <c r="P1479" s="1" t="n">
        <f aca="false">IF(N1479="Delivery Truck",J1479-O1479,J1479)</f>
        <v>775.77</v>
      </c>
    </row>
    <row r="1480" customFormat="false" ht="13.8" hidden="false" customHeight="false" outlineLevel="0" collapsed="false">
      <c r="D1480" s="1" t="n">
        <v>11362</v>
      </c>
      <c r="E1480" s="5" t="n">
        <v>41162</v>
      </c>
      <c r="F1480" s="1" t="s">
        <v>15</v>
      </c>
      <c r="G1480" s="1" t="n">
        <v>32</v>
      </c>
      <c r="H1480" s="6" t="str">
        <f aca="false">IF(G1480&gt;=30,"Large",IF(G1480&lt;=15,"Small","Medium"))</f>
        <v>Large</v>
      </c>
      <c r="I1480" s="6" t="n">
        <f aca="false">VLOOKUP(G1480,$A$3:$B$12,1)</f>
        <v>31</v>
      </c>
      <c r="J1480" s="1" t="n">
        <v>3245.73</v>
      </c>
      <c r="K1480" s="6" t="n">
        <f aca="false">IF(I1480 &gt;31,0.01,0)</f>
        <v>0</v>
      </c>
      <c r="L1480" s="7" t="n">
        <f aca="false">J1480-(J1480*K1480)</f>
        <v>3245.73</v>
      </c>
      <c r="M1480" s="6" t="n">
        <f aca="false">IF(I1480&gt;31,J1480-O1480,J1480)</f>
        <v>3245.73</v>
      </c>
      <c r="N1480" s="1" t="s">
        <v>16</v>
      </c>
      <c r="O1480" s="1" t="n">
        <v>13.99</v>
      </c>
      <c r="P1480" s="1" t="n">
        <f aca="false">IF(N1480="Delivery Truck",J1480-O1480,J1480)</f>
        <v>3245.73</v>
      </c>
    </row>
    <row r="1481" customFormat="false" ht="13.8" hidden="false" customHeight="false" outlineLevel="0" collapsed="false">
      <c r="D1481" s="1" t="n">
        <v>11362</v>
      </c>
      <c r="E1481" s="5" t="n">
        <v>41162</v>
      </c>
      <c r="F1481" s="1" t="s">
        <v>15</v>
      </c>
      <c r="G1481" s="1" t="n">
        <v>25</v>
      </c>
      <c r="H1481" s="6" t="str">
        <f aca="false">IF(G1481&gt;=30,"Large",IF(G1481&lt;=15,"Small","Medium"))</f>
        <v>Medium</v>
      </c>
      <c r="I1481" s="6" t="n">
        <f aca="false">VLOOKUP(G1481,$A$3:$B$12,1)</f>
        <v>21</v>
      </c>
      <c r="J1481" s="1" t="n">
        <v>2407.693</v>
      </c>
      <c r="K1481" s="6" t="n">
        <f aca="false">IF(I1481 &gt;31,0.01,0)</f>
        <v>0</v>
      </c>
      <c r="L1481" s="7" t="n">
        <f aca="false">J1481-(J1481*K1481)</f>
        <v>2407.693</v>
      </c>
      <c r="M1481" s="6" t="n">
        <f aca="false">IF(I1481&gt;31,J1481-O1481,J1481)</f>
        <v>2407.693</v>
      </c>
      <c r="N1481" s="1" t="s">
        <v>16</v>
      </c>
      <c r="O1481" s="1" t="n">
        <v>8.99</v>
      </c>
      <c r="P1481" s="1" t="n">
        <f aca="false">IF(N1481="Delivery Truck",J1481-O1481,J1481)</f>
        <v>2407.693</v>
      </c>
    </row>
    <row r="1482" customFormat="false" ht="13.8" hidden="false" customHeight="false" outlineLevel="0" collapsed="false">
      <c r="D1482" s="1" t="n">
        <v>7552</v>
      </c>
      <c r="E1482" s="5" t="n">
        <v>41162</v>
      </c>
      <c r="F1482" s="1" t="s">
        <v>23</v>
      </c>
      <c r="G1482" s="1" t="n">
        <v>49</v>
      </c>
      <c r="H1482" s="6" t="str">
        <f aca="false">IF(G1482&gt;=30,"Large",IF(G1482&lt;=15,"Small","Medium"))</f>
        <v>Large</v>
      </c>
      <c r="I1482" s="6" t="n">
        <f aca="false">VLOOKUP(G1482,$A$3:$B$12,1)</f>
        <v>46</v>
      </c>
      <c r="J1482" s="1" t="n">
        <v>587.71</v>
      </c>
      <c r="K1482" s="6" t="n">
        <f aca="false">IF(I1482 &gt;31,0.01,0)</f>
        <v>0.01</v>
      </c>
      <c r="L1482" s="7" t="n">
        <f aca="false">J1482-(J1482*K1482)</f>
        <v>581.8329</v>
      </c>
      <c r="M1482" s="6" t="n">
        <f aca="false">IF(I1482&gt;31,J1482-O1482,J1482)</f>
        <v>584.57</v>
      </c>
      <c r="N1482" s="1" t="s">
        <v>16</v>
      </c>
      <c r="O1482" s="1" t="n">
        <v>3.14</v>
      </c>
      <c r="P1482" s="1" t="n">
        <f aca="false">IF(N1482="Delivery Truck",J1482-O1482,J1482)</f>
        <v>587.71</v>
      </c>
    </row>
    <row r="1483" customFormat="false" ht="13.8" hidden="false" customHeight="false" outlineLevel="0" collapsed="false">
      <c r="D1483" s="1" t="n">
        <v>11362</v>
      </c>
      <c r="E1483" s="5" t="n">
        <v>41162</v>
      </c>
      <c r="F1483" s="1" t="s">
        <v>15</v>
      </c>
      <c r="G1483" s="1" t="n">
        <v>27</v>
      </c>
      <c r="H1483" s="6" t="str">
        <f aca="false">IF(G1483&gt;=30,"Large",IF(G1483&lt;=15,"Small","Medium"))</f>
        <v>Medium</v>
      </c>
      <c r="I1483" s="6" t="n">
        <f aca="false">VLOOKUP(G1483,$A$3:$B$12,1)</f>
        <v>26</v>
      </c>
      <c r="J1483" s="1" t="n">
        <v>63.02</v>
      </c>
      <c r="K1483" s="6" t="n">
        <f aca="false">IF(I1483 &gt;31,0.01,0)</f>
        <v>0</v>
      </c>
      <c r="L1483" s="7" t="n">
        <f aca="false">J1483-(J1483*K1483)</f>
        <v>63.02</v>
      </c>
      <c r="M1483" s="6" t="n">
        <f aca="false">IF(I1483&gt;31,J1483-O1483,J1483)</f>
        <v>63.02</v>
      </c>
      <c r="N1483" s="1" t="s">
        <v>16</v>
      </c>
      <c r="O1483" s="1" t="n">
        <v>5</v>
      </c>
      <c r="P1483" s="1" t="n">
        <f aca="false">IF(N1483="Delivery Truck",J1483-O1483,J1483)</f>
        <v>63.02</v>
      </c>
    </row>
    <row r="1484" customFormat="false" ht="13.8" hidden="false" customHeight="false" outlineLevel="0" collapsed="false">
      <c r="D1484" s="1" t="n">
        <v>58278</v>
      </c>
      <c r="E1484" s="5" t="n">
        <v>41162</v>
      </c>
      <c r="F1484" s="1" t="s">
        <v>34</v>
      </c>
      <c r="G1484" s="1" t="n">
        <v>37</v>
      </c>
      <c r="H1484" s="6" t="str">
        <f aca="false">IF(G1484&gt;=30,"Large",IF(G1484&lt;=15,"Small","Medium"))</f>
        <v>Large</v>
      </c>
      <c r="I1484" s="6" t="n">
        <f aca="false">VLOOKUP(G1484,$A$3:$B$12,1)</f>
        <v>36</v>
      </c>
      <c r="J1484" s="1" t="n">
        <v>3512.9</v>
      </c>
      <c r="K1484" s="6" t="n">
        <f aca="false">IF(I1484 &gt;31,0.01,0)</f>
        <v>0.01</v>
      </c>
      <c r="L1484" s="7" t="n">
        <f aca="false">J1484-(J1484*K1484)</f>
        <v>3477.771</v>
      </c>
      <c r="M1484" s="6" t="n">
        <f aca="false">IF(I1484&gt;31,J1484-O1484,J1484)</f>
        <v>3503.91</v>
      </c>
      <c r="N1484" s="1" t="s">
        <v>16</v>
      </c>
      <c r="O1484" s="1" t="n">
        <v>8.99</v>
      </c>
      <c r="P1484" s="1" t="n">
        <f aca="false">IF(N1484="Delivery Truck",J1484-O1484,J1484)</f>
        <v>3512.9</v>
      </c>
    </row>
    <row r="1485" customFormat="false" ht="13.8" hidden="false" customHeight="false" outlineLevel="0" collapsed="false">
      <c r="D1485" s="1" t="n">
        <v>58278</v>
      </c>
      <c r="E1485" s="5" t="n">
        <v>41162</v>
      </c>
      <c r="F1485" s="1" t="s">
        <v>34</v>
      </c>
      <c r="G1485" s="1" t="n">
        <v>4</v>
      </c>
      <c r="H1485" s="6" t="str">
        <f aca="false">IF(G1485&gt;=30,"Large",IF(G1485&lt;=15,"Small","Medium"))</f>
        <v>Small</v>
      </c>
      <c r="I1485" s="6" t="n">
        <f aca="false">VLOOKUP(G1485,$A$3:$B$12,1)</f>
        <v>1</v>
      </c>
      <c r="J1485" s="1" t="n">
        <v>281.5455</v>
      </c>
      <c r="K1485" s="6" t="n">
        <f aca="false">IF(I1485 &gt;31,0.01,0)</f>
        <v>0</v>
      </c>
      <c r="L1485" s="7" t="n">
        <f aca="false">J1485-(J1485*K1485)</f>
        <v>281.5455</v>
      </c>
      <c r="M1485" s="6" t="n">
        <f aca="false">IF(I1485&gt;31,J1485-O1485,J1485)</f>
        <v>281.5455</v>
      </c>
      <c r="N1485" s="1" t="s">
        <v>16</v>
      </c>
      <c r="O1485" s="1" t="n">
        <v>0.99</v>
      </c>
      <c r="P1485" s="1" t="n">
        <f aca="false">IF(N1485="Delivery Truck",J1485-O1485,J1485)</f>
        <v>281.5455</v>
      </c>
    </row>
    <row r="1486" customFormat="false" ht="13.8" hidden="false" customHeight="false" outlineLevel="0" collapsed="false">
      <c r="D1486" s="1" t="n">
        <v>43332</v>
      </c>
      <c r="E1486" s="5" t="n">
        <v>41162</v>
      </c>
      <c r="F1486" s="1" t="s">
        <v>34</v>
      </c>
      <c r="G1486" s="1" t="n">
        <v>31</v>
      </c>
      <c r="H1486" s="6" t="str">
        <f aca="false">IF(G1486&gt;=30,"Large",IF(G1486&lt;=15,"Small","Medium"))</f>
        <v>Large</v>
      </c>
      <c r="I1486" s="6" t="n">
        <f aca="false">VLOOKUP(G1486,$A$3:$B$12,1)</f>
        <v>31</v>
      </c>
      <c r="J1486" s="1" t="n">
        <v>1750</v>
      </c>
      <c r="K1486" s="6" t="n">
        <f aca="false">IF(I1486 &gt;31,0.01,0)</f>
        <v>0</v>
      </c>
      <c r="L1486" s="7" t="n">
        <f aca="false">J1486-(J1486*K1486)</f>
        <v>1750</v>
      </c>
      <c r="M1486" s="6" t="n">
        <f aca="false">IF(I1486&gt;31,J1486-O1486,J1486)</f>
        <v>1750</v>
      </c>
      <c r="N1486" s="1" t="s">
        <v>21</v>
      </c>
      <c r="O1486" s="1" t="n">
        <v>14.3</v>
      </c>
      <c r="P1486" s="1" t="n">
        <f aca="false">IF(N1486="Delivery Truck",J1486-O1486,J1486)</f>
        <v>1750</v>
      </c>
    </row>
    <row r="1487" customFormat="false" ht="13.8" hidden="false" customHeight="false" outlineLevel="0" collapsed="false">
      <c r="D1487" s="1" t="n">
        <v>11362</v>
      </c>
      <c r="E1487" s="5" t="n">
        <v>41162</v>
      </c>
      <c r="F1487" s="1" t="s">
        <v>15</v>
      </c>
      <c r="G1487" s="1" t="n">
        <v>9</v>
      </c>
      <c r="H1487" s="6" t="str">
        <f aca="false">IF(G1487&gt;=30,"Large",IF(G1487&lt;=15,"Small","Medium"))</f>
        <v>Small</v>
      </c>
      <c r="I1487" s="6" t="n">
        <f aca="false">VLOOKUP(G1487,$A$3:$B$12,1)</f>
        <v>6</v>
      </c>
      <c r="J1487" s="1" t="n">
        <v>6420.87</v>
      </c>
      <c r="K1487" s="6" t="n">
        <f aca="false">IF(I1487 &gt;31,0.01,0)</f>
        <v>0</v>
      </c>
      <c r="L1487" s="7" t="n">
        <f aca="false">J1487-(J1487*K1487)</f>
        <v>6420.87</v>
      </c>
      <c r="M1487" s="6" t="n">
        <f aca="false">IF(I1487&gt;31,J1487-O1487,J1487)</f>
        <v>6420.87</v>
      </c>
      <c r="N1487" s="1" t="s">
        <v>16</v>
      </c>
      <c r="O1487" s="1" t="n">
        <v>24.49</v>
      </c>
      <c r="P1487" s="1" t="n">
        <f aca="false">IF(N1487="Delivery Truck",J1487-O1487,J1487)</f>
        <v>6420.87</v>
      </c>
    </row>
    <row r="1488" customFormat="false" ht="13.8" hidden="false" customHeight="false" outlineLevel="0" collapsed="false">
      <c r="D1488" s="1" t="n">
        <v>7552</v>
      </c>
      <c r="E1488" s="5" t="n">
        <v>41162</v>
      </c>
      <c r="F1488" s="1" t="s">
        <v>23</v>
      </c>
      <c r="G1488" s="1" t="n">
        <v>47</v>
      </c>
      <c r="H1488" s="6" t="str">
        <f aca="false">IF(G1488&gt;=30,"Large",IF(G1488&lt;=15,"Small","Medium"))</f>
        <v>Large</v>
      </c>
      <c r="I1488" s="6" t="n">
        <f aca="false">VLOOKUP(G1488,$A$3:$B$12,1)</f>
        <v>46</v>
      </c>
      <c r="J1488" s="1" t="n">
        <v>1406.49</v>
      </c>
      <c r="K1488" s="6" t="n">
        <f aca="false">IF(I1488 &gt;31,0.01,0)</f>
        <v>0.01</v>
      </c>
      <c r="L1488" s="7" t="n">
        <f aca="false">J1488-(J1488*K1488)</f>
        <v>1392.4251</v>
      </c>
      <c r="M1488" s="6" t="n">
        <f aca="false">IF(I1488&gt;31,J1488-O1488,J1488)</f>
        <v>1400.32</v>
      </c>
      <c r="N1488" s="1" t="s">
        <v>16</v>
      </c>
      <c r="O1488" s="1" t="n">
        <v>6.17</v>
      </c>
      <c r="P1488" s="1" t="n">
        <f aca="false">IF(N1488="Delivery Truck",J1488-O1488,J1488)</f>
        <v>1406.49</v>
      </c>
    </row>
    <row r="1489" customFormat="false" ht="13.8" hidden="false" customHeight="false" outlineLevel="0" collapsed="false">
      <c r="D1489" s="1" t="n">
        <v>19653</v>
      </c>
      <c r="E1489" s="5" t="n">
        <v>41163</v>
      </c>
      <c r="F1489" s="1" t="s">
        <v>30</v>
      </c>
      <c r="G1489" s="1" t="n">
        <v>34</v>
      </c>
      <c r="H1489" s="6" t="str">
        <f aca="false">IF(G1489&gt;=30,"Large",IF(G1489&lt;=15,"Small","Medium"))</f>
        <v>Large</v>
      </c>
      <c r="I1489" s="6" t="n">
        <f aca="false">VLOOKUP(G1489,$A$3:$B$12,1)</f>
        <v>31</v>
      </c>
      <c r="J1489" s="1" t="n">
        <v>125.46</v>
      </c>
      <c r="K1489" s="6" t="n">
        <f aca="false">IF(I1489 &gt;31,0.01,0)</f>
        <v>0</v>
      </c>
      <c r="L1489" s="7" t="n">
        <f aca="false">J1489-(J1489*K1489)</f>
        <v>125.46</v>
      </c>
      <c r="M1489" s="6" t="n">
        <f aca="false">IF(I1489&gt;31,J1489-O1489,J1489)</f>
        <v>125.46</v>
      </c>
      <c r="N1489" s="1" t="s">
        <v>16</v>
      </c>
      <c r="O1489" s="1" t="n">
        <v>5.47</v>
      </c>
      <c r="P1489" s="1" t="n">
        <f aca="false">IF(N1489="Delivery Truck",J1489-O1489,J1489)</f>
        <v>125.46</v>
      </c>
    </row>
    <row r="1490" customFormat="false" ht="13.8" hidden="false" customHeight="false" outlineLevel="0" collapsed="false">
      <c r="D1490" s="1" t="n">
        <v>41766</v>
      </c>
      <c r="E1490" s="5" t="n">
        <v>41163</v>
      </c>
      <c r="F1490" s="1" t="s">
        <v>23</v>
      </c>
      <c r="G1490" s="1" t="n">
        <v>7</v>
      </c>
      <c r="H1490" s="6" t="str">
        <f aca="false">IF(G1490&gt;=30,"Large",IF(G1490&lt;=15,"Small","Medium"))</f>
        <v>Small</v>
      </c>
      <c r="I1490" s="6" t="n">
        <f aca="false">VLOOKUP(G1490,$A$3:$B$12,1)</f>
        <v>6</v>
      </c>
      <c r="J1490" s="1" t="n">
        <v>273.42</v>
      </c>
      <c r="K1490" s="6" t="n">
        <f aca="false">IF(I1490 &gt;31,0.01,0)</f>
        <v>0</v>
      </c>
      <c r="L1490" s="7" t="n">
        <f aca="false">J1490-(J1490*K1490)</f>
        <v>273.42</v>
      </c>
      <c r="M1490" s="6" t="n">
        <f aca="false">IF(I1490&gt;31,J1490-O1490,J1490)</f>
        <v>273.42</v>
      </c>
      <c r="N1490" s="1" t="s">
        <v>16</v>
      </c>
      <c r="O1490" s="1" t="n">
        <v>14.72</v>
      </c>
      <c r="P1490" s="1" t="n">
        <f aca="false">IF(N1490="Delivery Truck",J1490-O1490,J1490)</f>
        <v>273.42</v>
      </c>
    </row>
    <row r="1491" customFormat="false" ht="13.8" hidden="false" customHeight="false" outlineLevel="0" collapsed="false">
      <c r="D1491" s="1" t="n">
        <v>41766</v>
      </c>
      <c r="E1491" s="5" t="n">
        <v>41163</v>
      </c>
      <c r="F1491" s="1" t="s">
        <v>23</v>
      </c>
      <c r="G1491" s="1" t="n">
        <v>10</v>
      </c>
      <c r="H1491" s="6" t="str">
        <f aca="false">IF(G1491&gt;=30,"Large",IF(G1491&lt;=15,"Small","Medium"))</f>
        <v>Small</v>
      </c>
      <c r="I1491" s="6" t="n">
        <f aca="false">VLOOKUP(G1491,$A$3:$B$12,1)</f>
        <v>6</v>
      </c>
      <c r="J1491" s="1" t="n">
        <v>5158.09</v>
      </c>
      <c r="K1491" s="6" t="n">
        <f aca="false">IF(I1491 &gt;31,0.01,0)</f>
        <v>0</v>
      </c>
      <c r="L1491" s="7" t="n">
        <f aca="false">J1491-(J1491*K1491)</f>
        <v>5158.09</v>
      </c>
      <c r="M1491" s="6" t="n">
        <f aca="false">IF(I1491&gt;31,J1491-O1491,J1491)</f>
        <v>5158.09</v>
      </c>
      <c r="N1491" s="1" t="s">
        <v>13</v>
      </c>
      <c r="O1491" s="1" t="n">
        <v>28.14</v>
      </c>
      <c r="P1491" s="1" t="n">
        <f aca="false">IF(N1491="Delivery Truck",J1491-O1491,J1491)</f>
        <v>5129.95</v>
      </c>
    </row>
    <row r="1492" customFormat="false" ht="13.8" hidden="false" customHeight="false" outlineLevel="0" collapsed="false">
      <c r="D1492" s="1" t="n">
        <v>4578</v>
      </c>
      <c r="E1492" s="5" t="n">
        <v>41164</v>
      </c>
      <c r="F1492" s="1" t="s">
        <v>15</v>
      </c>
      <c r="G1492" s="1" t="n">
        <v>45</v>
      </c>
      <c r="H1492" s="6" t="str">
        <f aca="false">IF(G1492&gt;=30,"Large",IF(G1492&lt;=15,"Small","Medium"))</f>
        <v>Large</v>
      </c>
      <c r="I1492" s="6" t="n">
        <f aca="false">VLOOKUP(G1492,$A$3:$B$12,1)</f>
        <v>41</v>
      </c>
      <c r="J1492" s="1" t="n">
        <v>282.71</v>
      </c>
      <c r="K1492" s="6" t="n">
        <f aca="false">IF(I1492 &gt;31,0.01,0)</f>
        <v>0.01</v>
      </c>
      <c r="L1492" s="7" t="n">
        <f aca="false">J1492-(J1492*K1492)</f>
        <v>279.8829</v>
      </c>
      <c r="M1492" s="6" t="n">
        <f aca="false">IF(I1492&gt;31,J1492-O1492,J1492)</f>
        <v>275.97</v>
      </c>
      <c r="N1492" s="1" t="s">
        <v>16</v>
      </c>
      <c r="O1492" s="1" t="n">
        <v>6.74</v>
      </c>
      <c r="P1492" s="1" t="n">
        <f aca="false">IF(N1492="Delivery Truck",J1492-O1492,J1492)</f>
        <v>282.71</v>
      </c>
    </row>
    <row r="1493" customFormat="false" ht="13.8" hidden="false" customHeight="false" outlineLevel="0" collapsed="false">
      <c r="D1493" s="1" t="n">
        <v>42564</v>
      </c>
      <c r="E1493" s="5" t="n">
        <v>41164</v>
      </c>
      <c r="F1493" s="1" t="s">
        <v>15</v>
      </c>
      <c r="G1493" s="1" t="n">
        <v>35</v>
      </c>
      <c r="H1493" s="6" t="str">
        <f aca="false">IF(G1493&gt;=30,"Large",IF(G1493&lt;=15,"Small","Medium"))</f>
        <v>Large</v>
      </c>
      <c r="I1493" s="6" t="n">
        <f aca="false">VLOOKUP(G1493,$A$3:$B$12,1)</f>
        <v>31</v>
      </c>
      <c r="J1493" s="1" t="n">
        <v>7468.86</v>
      </c>
      <c r="K1493" s="6" t="n">
        <f aca="false">IF(I1493 &gt;31,0.01,0)</f>
        <v>0</v>
      </c>
      <c r="L1493" s="7" t="n">
        <f aca="false">J1493-(J1493*K1493)</f>
        <v>7468.86</v>
      </c>
      <c r="M1493" s="6" t="n">
        <f aca="false">IF(I1493&gt;31,J1493-O1493,J1493)</f>
        <v>7468.86</v>
      </c>
      <c r="N1493" s="1" t="s">
        <v>13</v>
      </c>
      <c r="O1493" s="1" t="n">
        <v>23.76</v>
      </c>
      <c r="P1493" s="1" t="n">
        <f aca="false">IF(N1493="Delivery Truck",J1493-O1493,J1493)</f>
        <v>7445.1</v>
      </c>
    </row>
    <row r="1494" customFormat="false" ht="13.8" hidden="false" customHeight="false" outlineLevel="0" collapsed="false">
      <c r="D1494" s="1" t="n">
        <v>46212</v>
      </c>
      <c r="E1494" s="5" t="n">
        <v>41164</v>
      </c>
      <c r="F1494" s="1" t="s">
        <v>30</v>
      </c>
      <c r="G1494" s="1" t="n">
        <v>43</v>
      </c>
      <c r="H1494" s="6" t="str">
        <f aca="false">IF(G1494&gt;=30,"Large",IF(G1494&lt;=15,"Small","Medium"))</f>
        <v>Large</v>
      </c>
      <c r="I1494" s="6" t="n">
        <f aca="false">VLOOKUP(G1494,$A$3:$B$12,1)</f>
        <v>41</v>
      </c>
      <c r="J1494" s="1" t="n">
        <v>322.47</v>
      </c>
      <c r="K1494" s="6" t="n">
        <f aca="false">IF(I1494 &gt;31,0.01,0)</f>
        <v>0.01</v>
      </c>
      <c r="L1494" s="7" t="n">
        <f aca="false">J1494-(J1494*K1494)</f>
        <v>319.2453</v>
      </c>
      <c r="M1494" s="6" t="n">
        <f aca="false">IF(I1494&gt;31,J1494-O1494,J1494)</f>
        <v>319.97</v>
      </c>
      <c r="N1494" s="1" t="s">
        <v>21</v>
      </c>
      <c r="O1494" s="1" t="n">
        <v>2.5</v>
      </c>
      <c r="P1494" s="1" t="n">
        <f aca="false">IF(N1494="Delivery Truck",J1494-O1494,J1494)</f>
        <v>322.47</v>
      </c>
    </row>
    <row r="1495" customFormat="false" ht="13.8" hidden="false" customHeight="false" outlineLevel="0" collapsed="false">
      <c r="D1495" s="1" t="n">
        <v>49862</v>
      </c>
      <c r="E1495" s="5" t="n">
        <v>41164</v>
      </c>
      <c r="F1495" s="1" t="s">
        <v>30</v>
      </c>
      <c r="G1495" s="1" t="n">
        <v>24</v>
      </c>
      <c r="H1495" s="6" t="str">
        <f aca="false">IF(G1495&gt;=30,"Large",IF(G1495&lt;=15,"Small","Medium"))</f>
        <v>Medium</v>
      </c>
      <c r="I1495" s="6" t="n">
        <f aca="false">VLOOKUP(G1495,$A$3:$B$12,1)</f>
        <v>21</v>
      </c>
      <c r="J1495" s="1" t="n">
        <v>75.73</v>
      </c>
      <c r="K1495" s="6" t="n">
        <f aca="false">IF(I1495 &gt;31,0.01,0)</f>
        <v>0</v>
      </c>
      <c r="L1495" s="7" t="n">
        <f aca="false">J1495-(J1495*K1495)</f>
        <v>75.73</v>
      </c>
      <c r="M1495" s="6" t="n">
        <f aca="false">IF(I1495&gt;31,J1495-O1495,J1495)</f>
        <v>75.73</v>
      </c>
      <c r="N1495" s="1" t="s">
        <v>16</v>
      </c>
      <c r="O1495" s="1" t="n">
        <v>0.5</v>
      </c>
      <c r="P1495" s="1" t="n">
        <f aca="false">IF(N1495="Delivery Truck",J1495-O1495,J1495)</f>
        <v>75.73</v>
      </c>
    </row>
    <row r="1496" customFormat="false" ht="13.8" hidden="false" customHeight="false" outlineLevel="0" collapsed="false">
      <c r="D1496" s="1" t="n">
        <v>27302</v>
      </c>
      <c r="E1496" s="5" t="n">
        <v>41164</v>
      </c>
      <c r="F1496" s="1" t="s">
        <v>15</v>
      </c>
      <c r="G1496" s="1" t="n">
        <v>3</v>
      </c>
      <c r="H1496" s="6" t="str">
        <f aca="false">IF(G1496&gt;=30,"Large",IF(G1496&lt;=15,"Small","Medium"))</f>
        <v>Small</v>
      </c>
      <c r="I1496" s="6" t="n">
        <f aca="false">VLOOKUP(G1496,$A$3:$B$12,1)</f>
        <v>1</v>
      </c>
      <c r="J1496" s="1" t="n">
        <v>143.5</v>
      </c>
      <c r="K1496" s="6" t="n">
        <f aca="false">IF(I1496 &gt;31,0.01,0)</f>
        <v>0</v>
      </c>
      <c r="L1496" s="7" t="n">
        <f aca="false">J1496-(J1496*K1496)</f>
        <v>143.5</v>
      </c>
      <c r="M1496" s="6" t="n">
        <f aca="false">IF(I1496&gt;31,J1496-O1496,J1496)</f>
        <v>143.5</v>
      </c>
      <c r="N1496" s="1" t="s">
        <v>16</v>
      </c>
      <c r="O1496" s="1" t="n">
        <v>5.81</v>
      </c>
      <c r="P1496" s="1" t="n">
        <f aca="false">IF(N1496="Delivery Truck",J1496-O1496,J1496)</f>
        <v>143.5</v>
      </c>
    </row>
    <row r="1497" customFormat="false" ht="13.8" hidden="false" customHeight="false" outlineLevel="0" collapsed="false">
      <c r="D1497" s="1" t="n">
        <v>4578</v>
      </c>
      <c r="E1497" s="5" t="n">
        <v>41164</v>
      </c>
      <c r="F1497" s="1" t="s">
        <v>15</v>
      </c>
      <c r="G1497" s="1" t="n">
        <v>48</v>
      </c>
      <c r="H1497" s="6" t="str">
        <f aca="false">IF(G1497&gt;=30,"Large",IF(G1497&lt;=15,"Small","Medium"))</f>
        <v>Large</v>
      </c>
      <c r="I1497" s="6" t="n">
        <f aca="false">VLOOKUP(G1497,$A$3:$B$12,1)</f>
        <v>46</v>
      </c>
      <c r="J1497" s="1" t="n">
        <v>724.13</v>
      </c>
      <c r="K1497" s="6" t="n">
        <f aca="false">IF(I1497 &gt;31,0.01,0)</f>
        <v>0.01</v>
      </c>
      <c r="L1497" s="7" t="n">
        <f aca="false">J1497-(J1497*K1497)</f>
        <v>716.8887</v>
      </c>
      <c r="M1497" s="6" t="n">
        <f aca="false">IF(I1497&gt;31,J1497-O1497,J1497)</f>
        <v>710.81</v>
      </c>
      <c r="N1497" s="1" t="s">
        <v>16</v>
      </c>
      <c r="O1497" s="1" t="n">
        <v>13.32</v>
      </c>
      <c r="P1497" s="1" t="n">
        <f aca="false">IF(N1497="Delivery Truck",J1497-O1497,J1497)</f>
        <v>724.13</v>
      </c>
    </row>
    <row r="1498" customFormat="false" ht="13.8" hidden="false" customHeight="false" outlineLevel="0" collapsed="false">
      <c r="D1498" s="1" t="n">
        <v>47622</v>
      </c>
      <c r="E1498" s="5" t="n">
        <v>41164</v>
      </c>
      <c r="F1498" s="1" t="s">
        <v>30</v>
      </c>
      <c r="G1498" s="1" t="n">
        <v>41</v>
      </c>
      <c r="H1498" s="6" t="str">
        <f aca="false">IF(G1498&gt;=30,"Large",IF(G1498&lt;=15,"Small","Medium"))</f>
        <v>Large</v>
      </c>
      <c r="I1498" s="6" t="n">
        <f aca="false">VLOOKUP(G1498,$A$3:$B$12,1)</f>
        <v>41</v>
      </c>
      <c r="J1498" s="1" t="n">
        <v>8188.19</v>
      </c>
      <c r="K1498" s="6" t="n">
        <f aca="false">IF(I1498 &gt;31,0.01,0)</f>
        <v>0.01</v>
      </c>
      <c r="L1498" s="7" t="n">
        <f aca="false">J1498-(J1498*K1498)</f>
        <v>8106.3081</v>
      </c>
      <c r="M1498" s="6" t="n">
        <f aca="false">IF(I1498&gt;31,J1498-O1498,J1498)</f>
        <v>8174.2</v>
      </c>
      <c r="N1498" s="1" t="s">
        <v>16</v>
      </c>
      <c r="O1498" s="1" t="n">
        <v>13.99</v>
      </c>
      <c r="P1498" s="1" t="n">
        <f aca="false">IF(N1498="Delivery Truck",J1498-O1498,J1498)</f>
        <v>8188.19</v>
      </c>
    </row>
    <row r="1499" customFormat="false" ht="13.8" hidden="false" customHeight="false" outlineLevel="0" collapsed="false">
      <c r="D1499" s="1" t="n">
        <v>46212</v>
      </c>
      <c r="E1499" s="5" t="n">
        <v>41164</v>
      </c>
      <c r="F1499" s="1" t="s">
        <v>30</v>
      </c>
      <c r="G1499" s="1" t="n">
        <v>7</v>
      </c>
      <c r="H1499" s="6" t="str">
        <f aca="false">IF(G1499&gt;=30,"Large",IF(G1499&lt;=15,"Small","Medium"))</f>
        <v>Small</v>
      </c>
      <c r="I1499" s="6" t="n">
        <f aca="false">VLOOKUP(G1499,$A$3:$B$12,1)</f>
        <v>6</v>
      </c>
      <c r="J1499" s="1" t="n">
        <v>3877.88</v>
      </c>
      <c r="K1499" s="6" t="n">
        <f aca="false">IF(I1499 &gt;31,0.01,0)</f>
        <v>0</v>
      </c>
      <c r="L1499" s="7" t="n">
        <f aca="false">J1499-(J1499*K1499)</f>
        <v>3877.88</v>
      </c>
      <c r="M1499" s="6" t="n">
        <f aca="false">IF(I1499&gt;31,J1499-O1499,J1499)</f>
        <v>3877.88</v>
      </c>
      <c r="N1499" s="1" t="s">
        <v>13</v>
      </c>
      <c r="O1499" s="1" t="n">
        <v>45.7</v>
      </c>
      <c r="P1499" s="1" t="n">
        <f aca="false">IF(N1499="Delivery Truck",J1499-O1499,J1499)</f>
        <v>3832.18</v>
      </c>
    </row>
    <row r="1500" customFormat="false" ht="13.8" hidden="false" customHeight="false" outlineLevel="0" collapsed="false">
      <c r="D1500" s="1" t="n">
        <v>27302</v>
      </c>
      <c r="E1500" s="5" t="n">
        <v>41164</v>
      </c>
      <c r="F1500" s="1" t="s">
        <v>15</v>
      </c>
      <c r="G1500" s="1" t="n">
        <v>16</v>
      </c>
      <c r="H1500" s="6" t="str">
        <f aca="false">IF(G1500&gt;=30,"Large",IF(G1500&lt;=15,"Small","Medium"))</f>
        <v>Medium</v>
      </c>
      <c r="I1500" s="6" t="n">
        <f aca="false">VLOOKUP(G1500,$A$3:$B$12,1)</f>
        <v>16</v>
      </c>
      <c r="J1500" s="1" t="n">
        <v>237.54</v>
      </c>
      <c r="K1500" s="6" t="n">
        <f aca="false">IF(I1500 &gt;31,0.01,0)</f>
        <v>0</v>
      </c>
      <c r="L1500" s="7" t="n">
        <f aca="false">J1500-(J1500*K1500)</f>
        <v>237.54</v>
      </c>
      <c r="M1500" s="6" t="n">
        <f aca="false">IF(I1500&gt;31,J1500-O1500,J1500)</f>
        <v>237.54</v>
      </c>
      <c r="N1500" s="1" t="s">
        <v>16</v>
      </c>
      <c r="O1500" s="1" t="n">
        <v>8.78</v>
      </c>
      <c r="P1500" s="1" t="n">
        <f aca="false">IF(N1500="Delivery Truck",J1500-O1500,J1500)</f>
        <v>237.54</v>
      </c>
    </row>
    <row r="1501" customFormat="false" ht="13.8" hidden="false" customHeight="false" outlineLevel="0" collapsed="false">
      <c r="D1501" s="1" t="n">
        <v>4578</v>
      </c>
      <c r="E1501" s="5" t="n">
        <v>41164</v>
      </c>
      <c r="F1501" s="1" t="s">
        <v>15</v>
      </c>
      <c r="G1501" s="1" t="n">
        <v>15</v>
      </c>
      <c r="H1501" s="6" t="str">
        <f aca="false">IF(G1501&gt;=30,"Large",IF(G1501&lt;=15,"Small","Medium"))</f>
        <v>Small</v>
      </c>
      <c r="I1501" s="6" t="n">
        <f aca="false">VLOOKUP(G1501,$A$3:$B$12,1)</f>
        <v>11</v>
      </c>
      <c r="J1501" s="1" t="n">
        <v>294.66</v>
      </c>
      <c r="K1501" s="6" t="n">
        <f aca="false">IF(I1501 &gt;31,0.01,0)</f>
        <v>0</v>
      </c>
      <c r="L1501" s="7" t="n">
        <f aca="false">J1501-(J1501*K1501)</f>
        <v>294.66</v>
      </c>
      <c r="M1501" s="6" t="n">
        <f aca="false">IF(I1501&gt;31,J1501-O1501,J1501)</f>
        <v>294.66</v>
      </c>
      <c r="N1501" s="1" t="s">
        <v>16</v>
      </c>
      <c r="O1501" s="1" t="n">
        <v>6.67</v>
      </c>
      <c r="P1501" s="1" t="n">
        <f aca="false">IF(N1501="Delivery Truck",J1501-O1501,J1501)</f>
        <v>294.66</v>
      </c>
    </row>
    <row r="1502" customFormat="false" ht="13.8" hidden="false" customHeight="false" outlineLevel="0" collapsed="false">
      <c r="D1502" s="1" t="n">
        <v>36130</v>
      </c>
      <c r="E1502" s="5" t="n">
        <v>41165</v>
      </c>
      <c r="F1502" s="1" t="s">
        <v>23</v>
      </c>
      <c r="G1502" s="1" t="n">
        <v>23</v>
      </c>
      <c r="H1502" s="6" t="str">
        <f aca="false">IF(G1502&gt;=30,"Large",IF(G1502&lt;=15,"Small","Medium"))</f>
        <v>Medium</v>
      </c>
      <c r="I1502" s="6" t="n">
        <f aca="false">VLOOKUP(G1502,$A$3:$B$12,1)</f>
        <v>21</v>
      </c>
      <c r="J1502" s="1" t="n">
        <v>394.8</v>
      </c>
      <c r="K1502" s="6" t="n">
        <f aca="false">IF(I1502 &gt;31,0.01,0)</f>
        <v>0</v>
      </c>
      <c r="L1502" s="7" t="n">
        <f aca="false">J1502-(J1502*K1502)</f>
        <v>394.8</v>
      </c>
      <c r="M1502" s="6" t="n">
        <f aca="false">IF(I1502&gt;31,J1502-O1502,J1502)</f>
        <v>394.8</v>
      </c>
      <c r="N1502" s="1" t="s">
        <v>16</v>
      </c>
      <c r="O1502" s="1" t="n">
        <v>4</v>
      </c>
      <c r="P1502" s="1" t="n">
        <f aca="false">IF(N1502="Delivery Truck",J1502-O1502,J1502)</f>
        <v>394.8</v>
      </c>
    </row>
    <row r="1503" customFormat="false" ht="13.8" hidden="false" customHeight="false" outlineLevel="0" collapsed="false">
      <c r="D1503" s="1" t="n">
        <v>4996</v>
      </c>
      <c r="E1503" s="5" t="n">
        <v>41165</v>
      </c>
      <c r="F1503" s="1" t="s">
        <v>19</v>
      </c>
      <c r="G1503" s="1" t="n">
        <v>30</v>
      </c>
      <c r="H1503" s="6" t="str">
        <f aca="false">IF(G1503&gt;=30,"Large",IF(G1503&lt;=15,"Small","Medium"))</f>
        <v>Large</v>
      </c>
      <c r="I1503" s="6" t="n">
        <f aca="false">VLOOKUP(G1503,$A$3:$B$12,1)</f>
        <v>26</v>
      </c>
      <c r="J1503" s="1" t="n">
        <v>4305.79</v>
      </c>
      <c r="K1503" s="6" t="n">
        <f aca="false">IF(I1503 &gt;31,0.01,0)</f>
        <v>0</v>
      </c>
      <c r="L1503" s="7" t="n">
        <f aca="false">J1503-(J1503*K1503)</f>
        <v>4305.79</v>
      </c>
      <c r="M1503" s="6" t="n">
        <f aca="false">IF(I1503&gt;31,J1503-O1503,J1503)</f>
        <v>4305.79</v>
      </c>
      <c r="N1503" s="1" t="s">
        <v>16</v>
      </c>
      <c r="O1503" s="1" t="n">
        <v>19.99</v>
      </c>
      <c r="P1503" s="1" t="n">
        <f aca="false">IF(N1503="Delivery Truck",J1503-O1503,J1503)</f>
        <v>4305.79</v>
      </c>
    </row>
    <row r="1504" customFormat="false" ht="13.8" hidden="false" customHeight="false" outlineLevel="0" collapsed="false">
      <c r="D1504" s="1" t="n">
        <v>46053</v>
      </c>
      <c r="E1504" s="5" t="n">
        <v>41165</v>
      </c>
      <c r="F1504" s="1" t="s">
        <v>34</v>
      </c>
      <c r="G1504" s="1" t="n">
        <v>25</v>
      </c>
      <c r="H1504" s="6" t="str">
        <f aca="false">IF(G1504&gt;=30,"Large",IF(G1504&lt;=15,"Small","Medium"))</f>
        <v>Medium</v>
      </c>
      <c r="I1504" s="6" t="n">
        <f aca="false">VLOOKUP(G1504,$A$3:$B$12,1)</f>
        <v>21</v>
      </c>
      <c r="J1504" s="1" t="n">
        <v>1458.83</v>
      </c>
      <c r="K1504" s="6" t="n">
        <f aca="false">IF(I1504 &gt;31,0.01,0)</f>
        <v>0</v>
      </c>
      <c r="L1504" s="7" t="n">
        <f aca="false">J1504-(J1504*K1504)</f>
        <v>1458.83</v>
      </c>
      <c r="M1504" s="6" t="n">
        <f aca="false">IF(I1504&gt;31,J1504-O1504,J1504)</f>
        <v>1458.83</v>
      </c>
      <c r="N1504" s="1" t="s">
        <v>16</v>
      </c>
      <c r="O1504" s="1" t="n">
        <v>3.5</v>
      </c>
      <c r="P1504" s="1" t="n">
        <f aca="false">IF(N1504="Delivery Truck",J1504-O1504,J1504)</f>
        <v>1458.83</v>
      </c>
    </row>
    <row r="1505" customFormat="false" ht="13.8" hidden="false" customHeight="false" outlineLevel="0" collapsed="false">
      <c r="D1505" s="1" t="n">
        <v>32000</v>
      </c>
      <c r="E1505" s="5" t="n">
        <v>41165</v>
      </c>
      <c r="F1505" s="1" t="s">
        <v>15</v>
      </c>
      <c r="G1505" s="1" t="n">
        <v>26</v>
      </c>
      <c r="H1505" s="6" t="str">
        <f aca="false">IF(G1505&gt;=30,"Large",IF(G1505&lt;=15,"Small","Medium"))</f>
        <v>Medium</v>
      </c>
      <c r="I1505" s="6" t="n">
        <f aca="false">VLOOKUP(G1505,$A$3:$B$12,1)</f>
        <v>26</v>
      </c>
      <c r="J1505" s="1" t="n">
        <v>15168.82</v>
      </c>
      <c r="K1505" s="6" t="n">
        <f aca="false">IF(I1505 &gt;31,0.01,0)</f>
        <v>0</v>
      </c>
      <c r="L1505" s="7" t="n">
        <f aca="false">J1505-(J1505*K1505)</f>
        <v>15168.82</v>
      </c>
      <c r="M1505" s="6" t="n">
        <f aca="false">IF(I1505&gt;31,J1505-O1505,J1505)</f>
        <v>15168.82</v>
      </c>
      <c r="N1505" s="1" t="s">
        <v>13</v>
      </c>
      <c r="O1505" s="1" t="n">
        <v>147.12</v>
      </c>
      <c r="P1505" s="1" t="n">
        <f aca="false">IF(N1505="Delivery Truck",J1505-O1505,J1505)</f>
        <v>15021.7</v>
      </c>
    </row>
    <row r="1506" customFormat="false" ht="13.8" hidden="false" customHeight="false" outlineLevel="0" collapsed="false">
      <c r="D1506" s="1" t="n">
        <v>2146</v>
      </c>
      <c r="E1506" s="5" t="n">
        <v>41165</v>
      </c>
      <c r="F1506" s="1" t="s">
        <v>30</v>
      </c>
      <c r="G1506" s="1" t="n">
        <v>41</v>
      </c>
      <c r="H1506" s="6" t="str">
        <f aca="false">IF(G1506&gt;=30,"Large",IF(G1506&lt;=15,"Small","Medium"))</f>
        <v>Large</v>
      </c>
      <c r="I1506" s="6" t="n">
        <f aca="false">VLOOKUP(G1506,$A$3:$B$12,1)</f>
        <v>41</v>
      </c>
      <c r="J1506" s="1" t="n">
        <v>6111.1685</v>
      </c>
      <c r="K1506" s="6" t="n">
        <f aca="false">IF(I1506 &gt;31,0.01,0)</f>
        <v>0.01</v>
      </c>
      <c r="L1506" s="7" t="n">
        <f aca="false">J1506-(J1506*K1506)</f>
        <v>6050.056815</v>
      </c>
      <c r="M1506" s="6" t="n">
        <f aca="false">IF(I1506&gt;31,J1506-O1506,J1506)</f>
        <v>6106.1785</v>
      </c>
      <c r="N1506" s="1" t="s">
        <v>16</v>
      </c>
      <c r="O1506" s="1" t="n">
        <v>4.99</v>
      </c>
      <c r="P1506" s="1" t="n">
        <f aca="false">IF(N1506="Delivery Truck",J1506-O1506,J1506)</f>
        <v>6111.1685</v>
      </c>
    </row>
    <row r="1507" customFormat="false" ht="13.8" hidden="false" customHeight="false" outlineLevel="0" collapsed="false">
      <c r="D1507" s="1" t="n">
        <v>2146</v>
      </c>
      <c r="E1507" s="5" t="n">
        <v>41165</v>
      </c>
      <c r="F1507" s="1" t="s">
        <v>30</v>
      </c>
      <c r="G1507" s="1" t="n">
        <v>44</v>
      </c>
      <c r="H1507" s="6" t="str">
        <f aca="false">IF(G1507&gt;=30,"Large",IF(G1507&lt;=15,"Small","Medium"))</f>
        <v>Large</v>
      </c>
      <c r="I1507" s="6" t="n">
        <f aca="false">VLOOKUP(G1507,$A$3:$B$12,1)</f>
        <v>41</v>
      </c>
      <c r="J1507" s="1" t="n">
        <v>113.71</v>
      </c>
      <c r="K1507" s="6" t="n">
        <f aca="false">IF(I1507 &gt;31,0.01,0)</f>
        <v>0.01</v>
      </c>
      <c r="L1507" s="7" t="n">
        <f aca="false">J1507-(J1507*K1507)</f>
        <v>112.5729</v>
      </c>
      <c r="M1507" s="6" t="n">
        <f aca="false">IF(I1507&gt;31,J1507-O1507,J1507)</f>
        <v>113.21</v>
      </c>
      <c r="N1507" s="1" t="s">
        <v>16</v>
      </c>
      <c r="O1507" s="1" t="n">
        <v>0.5</v>
      </c>
      <c r="P1507" s="1" t="n">
        <f aca="false">IF(N1507="Delivery Truck",J1507-O1507,J1507)</f>
        <v>113.71</v>
      </c>
    </row>
    <row r="1508" customFormat="false" ht="13.8" hidden="false" customHeight="false" outlineLevel="0" collapsed="false">
      <c r="D1508" s="1" t="n">
        <v>32000</v>
      </c>
      <c r="E1508" s="5" t="n">
        <v>41165</v>
      </c>
      <c r="F1508" s="1" t="s">
        <v>15</v>
      </c>
      <c r="G1508" s="1" t="n">
        <v>49</v>
      </c>
      <c r="H1508" s="6" t="str">
        <f aca="false">IF(G1508&gt;=30,"Large",IF(G1508&lt;=15,"Small","Medium"))</f>
        <v>Large</v>
      </c>
      <c r="I1508" s="6" t="n">
        <f aca="false">VLOOKUP(G1508,$A$3:$B$12,1)</f>
        <v>46</v>
      </c>
      <c r="J1508" s="1" t="n">
        <v>162.16</v>
      </c>
      <c r="K1508" s="6" t="n">
        <f aca="false">IF(I1508 &gt;31,0.01,0)</f>
        <v>0.01</v>
      </c>
      <c r="L1508" s="7" t="n">
        <f aca="false">J1508-(J1508*K1508)</f>
        <v>160.5384</v>
      </c>
      <c r="M1508" s="6" t="n">
        <f aca="false">IF(I1508&gt;31,J1508-O1508,J1508)</f>
        <v>160.81</v>
      </c>
      <c r="N1508" s="1" t="s">
        <v>16</v>
      </c>
      <c r="O1508" s="1" t="n">
        <v>1.35</v>
      </c>
      <c r="P1508" s="1" t="n">
        <f aca="false">IF(N1508="Delivery Truck",J1508-O1508,J1508)</f>
        <v>162.16</v>
      </c>
    </row>
    <row r="1509" customFormat="false" ht="13.8" hidden="false" customHeight="false" outlineLevel="0" collapsed="false">
      <c r="D1509" s="1" t="n">
        <v>46053</v>
      </c>
      <c r="E1509" s="5" t="n">
        <v>41165</v>
      </c>
      <c r="F1509" s="1" t="s">
        <v>34</v>
      </c>
      <c r="G1509" s="1" t="n">
        <v>31</v>
      </c>
      <c r="H1509" s="6" t="str">
        <f aca="false">IF(G1509&gt;=30,"Large",IF(G1509&lt;=15,"Small","Medium"))</f>
        <v>Large</v>
      </c>
      <c r="I1509" s="6" t="n">
        <f aca="false">VLOOKUP(G1509,$A$3:$B$12,1)</f>
        <v>31</v>
      </c>
      <c r="J1509" s="1" t="n">
        <v>2447.1075</v>
      </c>
      <c r="K1509" s="6" t="n">
        <f aca="false">IF(I1509 &gt;31,0.01,0)</f>
        <v>0</v>
      </c>
      <c r="L1509" s="7" t="n">
        <f aca="false">J1509-(J1509*K1509)</f>
        <v>2447.1075</v>
      </c>
      <c r="M1509" s="6" t="n">
        <f aca="false">IF(I1509&gt;31,J1509-O1509,J1509)</f>
        <v>2447.1075</v>
      </c>
      <c r="N1509" s="1" t="s">
        <v>16</v>
      </c>
      <c r="O1509" s="1" t="n">
        <v>0.99</v>
      </c>
      <c r="P1509" s="1" t="n">
        <f aca="false">IF(N1509="Delivery Truck",J1509-O1509,J1509)</f>
        <v>2447.1075</v>
      </c>
    </row>
    <row r="1510" customFormat="false" ht="13.8" hidden="false" customHeight="false" outlineLevel="0" collapsed="false">
      <c r="D1510" s="1" t="n">
        <v>36901</v>
      </c>
      <c r="E1510" s="5" t="n">
        <v>41165</v>
      </c>
      <c r="F1510" s="1" t="s">
        <v>23</v>
      </c>
      <c r="G1510" s="1" t="n">
        <v>30</v>
      </c>
      <c r="H1510" s="6" t="str">
        <f aca="false">IF(G1510&gt;=30,"Large",IF(G1510&lt;=15,"Small","Medium"))</f>
        <v>Large</v>
      </c>
      <c r="I1510" s="6" t="n">
        <f aca="false">VLOOKUP(G1510,$A$3:$B$12,1)</f>
        <v>26</v>
      </c>
      <c r="J1510" s="1" t="n">
        <v>201.09</v>
      </c>
      <c r="K1510" s="6" t="n">
        <f aca="false">IF(I1510 &gt;31,0.01,0)</f>
        <v>0</v>
      </c>
      <c r="L1510" s="7" t="n">
        <f aca="false">J1510-(J1510*K1510)</f>
        <v>201.09</v>
      </c>
      <c r="M1510" s="6" t="n">
        <f aca="false">IF(I1510&gt;31,J1510-O1510,J1510)</f>
        <v>201.09</v>
      </c>
      <c r="N1510" s="1" t="s">
        <v>16</v>
      </c>
      <c r="O1510" s="1" t="n">
        <v>5.66</v>
      </c>
      <c r="P1510" s="1" t="n">
        <f aca="false">IF(N1510="Delivery Truck",J1510-O1510,J1510)</f>
        <v>201.09</v>
      </c>
    </row>
    <row r="1511" customFormat="false" ht="13.8" hidden="false" customHeight="false" outlineLevel="0" collapsed="false">
      <c r="D1511" s="1" t="n">
        <v>26021</v>
      </c>
      <c r="E1511" s="5" t="n">
        <v>41166</v>
      </c>
      <c r="F1511" s="1" t="s">
        <v>23</v>
      </c>
      <c r="G1511" s="1" t="n">
        <v>17</v>
      </c>
      <c r="H1511" s="6" t="str">
        <f aca="false">IF(G1511&gt;=30,"Large",IF(G1511&lt;=15,"Small","Medium"))</f>
        <v>Medium</v>
      </c>
      <c r="I1511" s="6" t="n">
        <f aca="false">VLOOKUP(G1511,$A$3:$B$12,1)</f>
        <v>16</v>
      </c>
      <c r="J1511" s="1" t="n">
        <v>328.627</v>
      </c>
      <c r="K1511" s="6" t="n">
        <f aca="false">IF(I1511 &gt;31,0.01,0)</f>
        <v>0</v>
      </c>
      <c r="L1511" s="7" t="n">
        <f aca="false">J1511-(J1511*K1511)</f>
        <v>328.627</v>
      </c>
      <c r="M1511" s="6" t="n">
        <f aca="false">IF(I1511&gt;31,J1511-O1511,J1511)</f>
        <v>328.627</v>
      </c>
      <c r="N1511" s="1" t="s">
        <v>16</v>
      </c>
      <c r="O1511" s="1" t="n">
        <v>4.81</v>
      </c>
      <c r="P1511" s="1" t="n">
        <f aca="false">IF(N1511="Delivery Truck",J1511-O1511,J1511)</f>
        <v>328.627</v>
      </c>
    </row>
    <row r="1512" customFormat="false" ht="13.8" hidden="false" customHeight="false" outlineLevel="0" collapsed="false">
      <c r="D1512" s="1" t="n">
        <v>42054</v>
      </c>
      <c r="E1512" s="5" t="n">
        <v>41166</v>
      </c>
      <c r="F1512" s="1" t="s">
        <v>19</v>
      </c>
      <c r="G1512" s="1" t="n">
        <v>32</v>
      </c>
      <c r="H1512" s="6" t="str">
        <f aca="false">IF(G1512&gt;=30,"Large",IF(G1512&lt;=15,"Small","Medium"))</f>
        <v>Large</v>
      </c>
      <c r="I1512" s="6" t="n">
        <f aca="false">VLOOKUP(G1512,$A$3:$B$12,1)</f>
        <v>31</v>
      </c>
      <c r="J1512" s="1" t="n">
        <v>94.55</v>
      </c>
      <c r="K1512" s="6" t="n">
        <f aca="false">IF(I1512 &gt;31,0.01,0)</f>
        <v>0</v>
      </c>
      <c r="L1512" s="7" t="n">
        <f aca="false">J1512-(J1512*K1512)</f>
        <v>94.55</v>
      </c>
      <c r="M1512" s="6" t="n">
        <f aca="false">IF(I1512&gt;31,J1512-O1512,J1512)</f>
        <v>94.55</v>
      </c>
      <c r="N1512" s="1" t="s">
        <v>16</v>
      </c>
      <c r="O1512" s="1" t="n">
        <v>1.49</v>
      </c>
      <c r="P1512" s="1" t="n">
        <f aca="false">IF(N1512="Delivery Truck",J1512-O1512,J1512)</f>
        <v>94.55</v>
      </c>
    </row>
    <row r="1513" customFormat="false" ht="13.8" hidden="false" customHeight="false" outlineLevel="0" collapsed="false">
      <c r="D1513" s="1" t="n">
        <v>51140</v>
      </c>
      <c r="E1513" s="5" t="n">
        <v>41166</v>
      </c>
      <c r="F1513" s="1" t="s">
        <v>15</v>
      </c>
      <c r="G1513" s="1" t="n">
        <v>28</v>
      </c>
      <c r="H1513" s="6" t="str">
        <f aca="false">IF(G1513&gt;=30,"Large",IF(G1513&lt;=15,"Small","Medium"))</f>
        <v>Medium</v>
      </c>
      <c r="I1513" s="6" t="n">
        <f aca="false">VLOOKUP(G1513,$A$3:$B$12,1)</f>
        <v>26</v>
      </c>
      <c r="J1513" s="1" t="n">
        <v>132.01</v>
      </c>
      <c r="K1513" s="6" t="n">
        <f aca="false">IF(I1513 &gt;31,0.01,0)</f>
        <v>0</v>
      </c>
      <c r="L1513" s="7" t="n">
        <f aca="false">J1513-(J1513*K1513)</f>
        <v>132.01</v>
      </c>
      <c r="M1513" s="6" t="n">
        <f aca="false">IF(I1513&gt;31,J1513-O1513,J1513)</f>
        <v>132.01</v>
      </c>
      <c r="N1513" s="1" t="s">
        <v>16</v>
      </c>
      <c r="O1513" s="1" t="n">
        <v>5.15</v>
      </c>
      <c r="P1513" s="1" t="n">
        <f aca="false">IF(N1513="Delivery Truck",J1513-O1513,J1513)</f>
        <v>132.01</v>
      </c>
    </row>
    <row r="1514" customFormat="false" ht="13.8" hidden="false" customHeight="false" outlineLevel="0" collapsed="false">
      <c r="D1514" s="1" t="n">
        <v>51140</v>
      </c>
      <c r="E1514" s="5" t="n">
        <v>41166</v>
      </c>
      <c r="F1514" s="1" t="s">
        <v>15</v>
      </c>
      <c r="G1514" s="1" t="n">
        <v>14</v>
      </c>
      <c r="H1514" s="6" t="str">
        <f aca="false">IF(G1514&gt;=30,"Large",IF(G1514&lt;=15,"Small","Medium"))</f>
        <v>Small</v>
      </c>
      <c r="I1514" s="6" t="n">
        <f aca="false">VLOOKUP(G1514,$A$3:$B$12,1)</f>
        <v>11</v>
      </c>
      <c r="J1514" s="1" t="n">
        <v>626.33</v>
      </c>
      <c r="K1514" s="6" t="n">
        <f aca="false">IF(I1514 &gt;31,0.01,0)</f>
        <v>0</v>
      </c>
      <c r="L1514" s="7" t="n">
        <f aca="false">J1514-(J1514*K1514)</f>
        <v>626.33</v>
      </c>
      <c r="M1514" s="6" t="n">
        <f aca="false">IF(I1514&gt;31,J1514-O1514,J1514)</f>
        <v>626.33</v>
      </c>
      <c r="N1514" s="1" t="s">
        <v>16</v>
      </c>
      <c r="O1514" s="1" t="n">
        <v>1.99</v>
      </c>
      <c r="P1514" s="1" t="n">
        <f aca="false">IF(N1514="Delivery Truck",J1514-O1514,J1514)</f>
        <v>626.33</v>
      </c>
    </row>
    <row r="1515" customFormat="false" ht="13.8" hidden="false" customHeight="false" outlineLevel="0" collapsed="false">
      <c r="D1515" s="1" t="n">
        <v>42306</v>
      </c>
      <c r="E1515" s="5" t="n">
        <v>41166</v>
      </c>
      <c r="F1515" s="1" t="s">
        <v>34</v>
      </c>
      <c r="G1515" s="1" t="n">
        <v>18</v>
      </c>
      <c r="H1515" s="6" t="str">
        <f aca="false">IF(G1515&gt;=30,"Large",IF(G1515&lt;=15,"Small","Medium"))</f>
        <v>Medium</v>
      </c>
      <c r="I1515" s="6" t="n">
        <f aca="false">VLOOKUP(G1515,$A$3:$B$12,1)</f>
        <v>16</v>
      </c>
      <c r="J1515" s="1" t="n">
        <v>47.4</v>
      </c>
      <c r="K1515" s="6" t="n">
        <f aca="false">IF(I1515 &gt;31,0.01,0)</f>
        <v>0</v>
      </c>
      <c r="L1515" s="7" t="n">
        <f aca="false">J1515-(J1515*K1515)</f>
        <v>47.4</v>
      </c>
      <c r="M1515" s="6" t="n">
        <f aca="false">IF(I1515&gt;31,J1515-O1515,J1515)</f>
        <v>47.4</v>
      </c>
      <c r="N1515" s="1" t="s">
        <v>16</v>
      </c>
      <c r="O1515" s="1" t="n">
        <v>5.2</v>
      </c>
      <c r="P1515" s="1" t="n">
        <f aca="false">IF(N1515="Delivery Truck",J1515-O1515,J1515)</f>
        <v>47.4</v>
      </c>
    </row>
    <row r="1516" customFormat="false" ht="13.8" hidden="false" customHeight="false" outlineLevel="0" collapsed="false">
      <c r="D1516" s="1" t="n">
        <v>44805</v>
      </c>
      <c r="E1516" s="5" t="n">
        <v>41166</v>
      </c>
      <c r="F1516" s="1" t="s">
        <v>34</v>
      </c>
      <c r="G1516" s="1" t="n">
        <v>40</v>
      </c>
      <c r="H1516" s="6" t="str">
        <f aca="false">IF(G1516&gt;=30,"Large",IF(G1516&lt;=15,"Small","Medium"))</f>
        <v>Large</v>
      </c>
      <c r="I1516" s="6" t="n">
        <f aca="false">VLOOKUP(G1516,$A$3:$B$12,1)</f>
        <v>36</v>
      </c>
      <c r="J1516" s="1" t="n">
        <v>1710.65</v>
      </c>
      <c r="K1516" s="6" t="n">
        <f aca="false">IF(I1516 &gt;31,0.01,0)</f>
        <v>0.01</v>
      </c>
      <c r="L1516" s="7" t="n">
        <f aca="false">J1516-(J1516*K1516)</f>
        <v>1693.5435</v>
      </c>
      <c r="M1516" s="6" t="n">
        <f aca="false">IF(I1516&gt;31,J1516-O1516,J1516)</f>
        <v>1707.66</v>
      </c>
      <c r="N1516" s="1" t="s">
        <v>16</v>
      </c>
      <c r="O1516" s="1" t="n">
        <v>2.99</v>
      </c>
      <c r="P1516" s="1" t="n">
        <f aca="false">IF(N1516="Delivery Truck",J1516-O1516,J1516)</f>
        <v>1710.65</v>
      </c>
    </row>
    <row r="1517" customFormat="false" ht="13.8" hidden="false" customHeight="false" outlineLevel="0" collapsed="false">
      <c r="D1517" s="1" t="n">
        <v>42306</v>
      </c>
      <c r="E1517" s="5" t="n">
        <v>41166</v>
      </c>
      <c r="F1517" s="1" t="s">
        <v>34</v>
      </c>
      <c r="G1517" s="1" t="n">
        <v>19</v>
      </c>
      <c r="H1517" s="6" t="str">
        <f aca="false">IF(G1517&gt;=30,"Large",IF(G1517&lt;=15,"Small","Medium"))</f>
        <v>Medium</v>
      </c>
      <c r="I1517" s="6" t="n">
        <f aca="false">VLOOKUP(G1517,$A$3:$B$12,1)</f>
        <v>16</v>
      </c>
      <c r="J1517" s="1" t="n">
        <v>773.83</v>
      </c>
      <c r="K1517" s="6" t="n">
        <f aca="false">IF(I1517 &gt;31,0.01,0)</f>
        <v>0</v>
      </c>
      <c r="L1517" s="7" t="n">
        <f aca="false">J1517-(J1517*K1517)</f>
        <v>773.83</v>
      </c>
      <c r="M1517" s="6" t="n">
        <f aca="false">IF(I1517&gt;31,J1517-O1517,J1517)</f>
        <v>773.83</v>
      </c>
      <c r="N1517" s="1" t="s">
        <v>16</v>
      </c>
      <c r="O1517" s="1" t="n">
        <v>5.33</v>
      </c>
      <c r="P1517" s="1" t="n">
        <f aca="false">IF(N1517="Delivery Truck",J1517-O1517,J1517)</f>
        <v>773.83</v>
      </c>
    </row>
    <row r="1518" customFormat="false" ht="13.8" hidden="false" customHeight="false" outlineLevel="0" collapsed="false">
      <c r="D1518" s="1" t="n">
        <v>42306</v>
      </c>
      <c r="E1518" s="5" t="n">
        <v>41166</v>
      </c>
      <c r="F1518" s="1" t="s">
        <v>34</v>
      </c>
      <c r="G1518" s="1" t="n">
        <v>4</v>
      </c>
      <c r="H1518" s="6" t="str">
        <f aca="false">IF(G1518&gt;=30,"Large",IF(G1518&lt;=15,"Small","Medium"))</f>
        <v>Small</v>
      </c>
      <c r="I1518" s="6" t="n">
        <f aca="false">VLOOKUP(G1518,$A$3:$B$12,1)</f>
        <v>1</v>
      </c>
      <c r="J1518" s="1" t="n">
        <v>36.46</v>
      </c>
      <c r="K1518" s="6" t="n">
        <f aca="false">IF(I1518 &gt;31,0.01,0)</f>
        <v>0</v>
      </c>
      <c r="L1518" s="7" t="n">
        <f aca="false">J1518-(J1518*K1518)</f>
        <v>36.46</v>
      </c>
      <c r="M1518" s="6" t="n">
        <f aca="false">IF(I1518&gt;31,J1518-O1518,J1518)</f>
        <v>36.46</v>
      </c>
      <c r="N1518" s="1" t="s">
        <v>16</v>
      </c>
      <c r="O1518" s="1" t="n">
        <v>2.99</v>
      </c>
      <c r="P1518" s="1" t="n">
        <f aca="false">IF(N1518="Delivery Truck",J1518-O1518,J1518)</f>
        <v>36.46</v>
      </c>
    </row>
    <row r="1519" customFormat="false" ht="13.8" hidden="false" customHeight="false" outlineLevel="0" collapsed="false">
      <c r="D1519" s="1" t="n">
        <v>51140</v>
      </c>
      <c r="E1519" s="5" t="n">
        <v>41166</v>
      </c>
      <c r="F1519" s="1" t="s">
        <v>15</v>
      </c>
      <c r="G1519" s="1" t="n">
        <v>3</v>
      </c>
      <c r="H1519" s="6" t="str">
        <f aca="false">IF(G1519&gt;=30,"Large",IF(G1519&lt;=15,"Small","Medium"))</f>
        <v>Small</v>
      </c>
      <c r="I1519" s="6" t="n">
        <f aca="false">VLOOKUP(G1519,$A$3:$B$12,1)</f>
        <v>1</v>
      </c>
      <c r="J1519" s="1" t="n">
        <v>394.34</v>
      </c>
      <c r="K1519" s="6" t="n">
        <f aca="false">IF(I1519 &gt;31,0.01,0)</f>
        <v>0</v>
      </c>
      <c r="L1519" s="7" t="n">
        <f aca="false">J1519-(J1519*K1519)</f>
        <v>394.34</v>
      </c>
      <c r="M1519" s="6" t="n">
        <f aca="false">IF(I1519&gt;31,J1519-O1519,J1519)</f>
        <v>394.34</v>
      </c>
      <c r="N1519" s="1" t="s">
        <v>16</v>
      </c>
      <c r="O1519" s="1" t="n">
        <v>24.49</v>
      </c>
      <c r="P1519" s="1" t="n">
        <f aca="false">IF(N1519="Delivery Truck",J1519-O1519,J1519)</f>
        <v>394.34</v>
      </c>
    </row>
    <row r="1520" customFormat="false" ht="13.8" hidden="false" customHeight="false" outlineLevel="0" collapsed="false">
      <c r="D1520" s="1" t="n">
        <v>32640</v>
      </c>
      <c r="E1520" s="5" t="n">
        <v>41167</v>
      </c>
      <c r="F1520" s="1" t="s">
        <v>34</v>
      </c>
      <c r="G1520" s="1" t="n">
        <v>18</v>
      </c>
      <c r="H1520" s="6" t="str">
        <f aca="false">IF(G1520&gt;=30,"Large",IF(G1520&lt;=15,"Small","Medium"))</f>
        <v>Medium</v>
      </c>
      <c r="I1520" s="6" t="n">
        <f aca="false">VLOOKUP(G1520,$A$3:$B$12,1)</f>
        <v>16</v>
      </c>
      <c r="J1520" s="1" t="n">
        <v>126.69</v>
      </c>
      <c r="K1520" s="6" t="n">
        <f aca="false">IF(I1520 &gt;31,0.01,0)</f>
        <v>0</v>
      </c>
      <c r="L1520" s="7" t="n">
        <f aca="false">J1520-(J1520*K1520)</f>
        <v>126.69</v>
      </c>
      <c r="M1520" s="6" t="n">
        <f aca="false">IF(I1520&gt;31,J1520-O1520,J1520)</f>
        <v>126.69</v>
      </c>
      <c r="N1520" s="1" t="s">
        <v>16</v>
      </c>
      <c r="O1520" s="1" t="n">
        <v>5.48</v>
      </c>
      <c r="P1520" s="1" t="n">
        <f aca="false">IF(N1520="Delivery Truck",J1520-O1520,J1520)</f>
        <v>126.69</v>
      </c>
    </row>
    <row r="1521" customFormat="false" ht="13.8" hidden="false" customHeight="false" outlineLevel="0" collapsed="false">
      <c r="D1521" s="1" t="n">
        <v>31874</v>
      </c>
      <c r="E1521" s="5" t="n">
        <v>41167</v>
      </c>
      <c r="F1521" s="1" t="s">
        <v>34</v>
      </c>
      <c r="G1521" s="1" t="n">
        <v>39</v>
      </c>
      <c r="H1521" s="6" t="str">
        <f aca="false">IF(G1521&gt;=30,"Large",IF(G1521&lt;=15,"Small","Medium"))</f>
        <v>Large</v>
      </c>
      <c r="I1521" s="6" t="n">
        <f aca="false">VLOOKUP(G1521,$A$3:$B$12,1)</f>
        <v>36</v>
      </c>
      <c r="J1521" s="1" t="n">
        <v>13244.04</v>
      </c>
      <c r="K1521" s="6" t="n">
        <f aca="false">IF(I1521 &gt;31,0.01,0)</f>
        <v>0.01</v>
      </c>
      <c r="L1521" s="7" t="n">
        <f aca="false">J1521-(J1521*K1521)</f>
        <v>13111.5996</v>
      </c>
      <c r="M1521" s="6" t="n">
        <f aca="false">IF(I1521&gt;31,J1521-O1521,J1521)</f>
        <v>13159.2</v>
      </c>
      <c r="N1521" s="1" t="s">
        <v>13</v>
      </c>
      <c r="O1521" s="1" t="n">
        <v>84.84</v>
      </c>
      <c r="P1521" s="1" t="n">
        <f aca="false">IF(N1521="Delivery Truck",J1521-O1521,J1521)</f>
        <v>13159.2</v>
      </c>
    </row>
    <row r="1522" customFormat="false" ht="13.8" hidden="false" customHeight="false" outlineLevel="0" collapsed="false">
      <c r="D1522" s="1" t="n">
        <v>3333</v>
      </c>
      <c r="E1522" s="5" t="n">
        <v>41167</v>
      </c>
      <c r="F1522" s="1" t="s">
        <v>30</v>
      </c>
      <c r="G1522" s="1" t="n">
        <v>9</v>
      </c>
      <c r="H1522" s="6" t="str">
        <f aca="false">IF(G1522&gt;=30,"Large",IF(G1522&lt;=15,"Small","Medium"))</f>
        <v>Small</v>
      </c>
      <c r="I1522" s="6" t="n">
        <f aca="false">VLOOKUP(G1522,$A$3:$B$12,1)</f>
        <v>6</v>
      </c>
      <c r="J1522" s="1" t="n">
        <v>59.05</v>
      </c>
      <c r="K1522" s="6" t="n">
        <f aca="false">IF(I1522 &gt;31,0.01,0)</f>
        <v>0</v>
      </c>
      <c r="L1522" s="7" t="n">
        <f aca="false">J1522-(J1522*K1522)</f>
        <v>59.05</v>
      </c>
      <c r="M1522" s="6" t="n">
        <f aca="false">IF(I1522&gt;31,J1522-O1522,J1522)</f>
        <v>59.05</v>
      </c>
      <c r="N1522" s="1" t="s">
        <v>16</v>
      </c>
      <c r="O1522" s="1" t="n">
        <v>5.4</v>
      </c>
      <c r="P1522" s="1" t="n">
        <f aca="false">IF(N1522="Delivery Truck",J1522-O1522,J1522)</f>
        <v>59.05</v>
      </c>
    </row>
    <row r="1523" customFormat="false" ht="13.8" hidden="false" customHeight="false" outlineLevel="0" collapsed="false">
      <c r="D1523" s="1" t="n">
        <v>32640</v>
      </c>
      <c r="E1523" s="5" t="n">
        <v>41167</v>
      </c>
      <c r="F1523" s="1" t="s">
        <v>34</v>
      </c>
      <c r="G1523" s="1" t="n">
        <v>12</v>
      </c>
      <c r="H1523" s="6" t="str">
        <f aca="false">IF(G1523&gt;=30,"Large",IF(G1523&lt;=15,"Small","Medium"))</f>
        <v>Small</v>
      </c>
      <c r="I1523" s="6" t="n">
        <f aca="false">VLOOKUP(G1523,$A$3:$B$12,1)</f>
        <v>11</v>
      </c>
      <c r="J1523" s="1" t="n">
        <v>162.11</v>
      </c>
      <c r="K1523" s="6" t="n">
        <f aca="false">IF(I1523 &gt;31,0.01,0)</f>
        <v>0</v>
      </c>
      <c r="L1523" s="7" t="n">
        <f aca="false">J1523-(J1523*K1523)</f>
        <v>162.11</v>
      </c>
      <c r="M1523" s="6" t="n">
        <f aca="false">IF(I1523&gt;31,J1523-O1523,J1523)</f>
        <v>162.11</v>
      </c>
      <c r="N1523" s="1" t="s">
        <v>21</v>
      </c>
      <c r="O1523" s="1" t="n">
        <v>6.47</v>
      </c>
      <c r="P1523" s="1" t="n">
        <f aca="false">IF(N1523="Delivery Truck",J1523-O1523,J1523)</f>
        <v>162.11</v>
      </c>
    </row>
    <row r="1524" customFormat="false" ht="13.8" hidden="false" customHeight="false" outlineLevel="0" collapsed="false">
      <c r="D1524" s="1" t="n">
        <v>57798</v>
      </c>
      <c r="E1524" s="5" t="n">
        <v>41167</v>
      </c>
      <c r="F1524" s="1" t="s">
        <v>34</v>
      </c>
      <c r="G1524" s="1" t="n">
        <v>20</v>
      </c>
      <c r="H1524" s="6" t="str">
        <f aca="false">IF(G1524&gt;=30,"Large",IF(G1524&lt;=15,"Small","Medium"))</f>
        <v>Medium</v>
      </c>
      <c r="I1524" s="6" t="n">
        <f aca="false">VLOOKUP(G1524,$A$3:$B$12,1)</f>
        <v>16</v>
      </c>
      <c r="J1524" s="1" t="n">
        <v>3050.81</v>
      </c>
      <c r="K1524" s="6" t="n">
        <f aca="false">IF(I1524 &gt;31,0.01,0)</f>
        <v>0</v>
      </c>
      <c r="L1524" s="7" t="n">
        <f aca="false">J1524-(J1524*K1524)</f>
        <v>3050.81</v>
      </c>
      <c r="M1524" s="6" t="n">
        <f aca="false">IF(I1524&gt;31,J1524-O1524,J1524)</f>
        <v>3050.81</v>
      </c>
      <c r="N1524" s="1" t="s">
        <v>13</v>
      </c>
      <c r="O1524" s="1" t="n">
        <v>36.09</v>
      </c>
      <c r="P1524" s="1" t="n">
        <f aca="false">IF(N1524="Delivery Truck",J1524-O1524,J1524)</f>
        <v>3014.72</v>
      </c>
    </row>
    <row r="1525" customFormat="false" ht="13.8" hidden="false" customHeight="false" outlineLevel="0" collapsed="false">
      <c r="D1525" s="1" t="n">
        <v>55335</v>
      </c>
      <c r="E1525" s="5" t="n">
        <v>41167</v>
      </c>
      <c r="F1525" s="1" t="s">
        <v>30</v>
      </c>
      <c r="G1525" s="1" t="n">
        <v>30</v>
      </c>
      <c r="H1525" s="6" t="str">
        <f aca="false">IF(G1525&gt;=30,"Large",IF(G1525&lt;=15,"Small","Medium"))</f>
        <v>Large</v>
      </c>
      <c r="I1525" s="6" t="n">
        <f aca="false">VLOOKUP(G1525,$A$3:$B$12,1)</f>
        <v>26</v>
      </c>
      <c r="J1525" s="1" t="n">
        <v>8684.23</v>
      </c>
      <c r="K1525" s="6" t="n">
        <f aca="false">IF(I1525 &gt;31,0.01,0)</f>
        <v>0</v>
      </c>
      <c r="L1525" s="7" t="n">
        <f aca="false">J1525-(J1525*K1525)</f>
        <v>8684.23</v>
      </c>
      <c r="M1525" s="6" t="n">
        <f aca="false">IF(I1525&gt;31,J1525-O1525,J1525)</f>
        <v>8684.23</v>
      </c>
      <c r="N1525" s="1" t="s">
        <v>13</v>
      </c>
      <c r="O1525" s="1" t="n">
        <v>35.67</v>
      </c>
      <c r="P1525" s="1" t="n">
        <f aca="false">IF(N1525="Delivery Truck",J1525-O1525,J1525)</f>
        <v>8648.56</v>
      </c>
    </row>
    <row r="1526" customFormat="false" ht="13.8" hidden="false" customHeight="false" outlineLevel="0" collapsed="false">
      <c r="D1526" s="1" t="n">
        <v>24263</v>
      </c>
      <c r="E1526" s="5" t="n">
        <v>41167</v>
      </c>
      <c r="F1526" s="1" t="s">
        <v>15</v>
      </c>
      <c r="G1526" s="1" t="n">
        <v>16</v>
      </c>
      <c r="H1526" s="6" t="str">
        <f aca="false">IF(G1526&gt;=30,"Large",IF(G1526&lt;=15,"Small","Medium"))</f>
        <v>Medium</v>
      </c>
      <c r="I1526" s="6" t="n">
        <f aca="false">VLOOKUP(G1526,$A$3:$B$12,1)</f>
        <v>16</v>
      </c>
      <c r="J1526" s="1" t="n">
        <v>512.81</v>
      </c>
      <c r="K1526" s="6" t="n">
        <f aca="false">IF(I1526 &gt;31,0.01,0)</f>
        <v>0</v>
      </c>
      <c r="L1526" s="7" t="n">
        <f aca="false">J1526-(J1526*K1526)</f>
        <v>512.81</v>
      </c>
      <c r="M1526" s="6" t="n">
        <f aca="false">IF(I1526&gt;31,J1526-O1526,J1526)</f>
        <v>512.81</v>
      </c>
      <c r="N1526" s="1" t="s">
        <v>13</v>
      </c>
      <c r="O1526" s="1" t="n">
        <v>19.19</v>
      </c>
      <c r="P1526" s="1" t="n">
        <f aca="false">IF(N1526="Delivery Truck",J1526-O1526,J1526)</f>
        <v>493.62</v>
      </c>
    </row>
    <row r="1527" customFormat="false" ht="13.8" hidden="false" customHeight="false" outlineLevel="0" collapsed="false">
      <c r="D1527" s="1" t="n">
        <v>31874</v>
      </c>
      <c r="E1527" s="5" t="n">
        <v>41167</v>
      </c>
      <c r="F1527" s="1" t="s">
        <v>34</v>
      </c>
      <c r="G1527" s="1" t="n">
        <v>29</v>
      </c>
      <c r="H1527" s="6" t="str">
        <f aca="false">IF(G1527&gt;=30,"Large",IF(G1527&lt;=15,"Small","Medium"))</f>
        <v>Medium</v>
      </c>
      <c r="I1527" s="6" t="n">
        <f aca="false">VLOOKUP(G1527,$A$3:$B$12,1)</f>
        <v>26</v>
      </c>
      <c r="J1527" s="1" t="n">
        <v>321.95</v>
      </c>
      <c r="K1527" s="6" t="n">
        <f aca="false">IF(I1527 &gt;31,0.01,0)</f>
        <v>0</v>
      </c>
      <c r="L1527" s="7" t="n">
        <f aca="false">J1527-(J1527*K1527)</f>
        <v>321.95</v>
      </c>
      <c r="M1527" s="6" t="n">
        <f aca="false">IF(I1527&gt;31,J1527-O1527,J1527)</f>
        <v>321.95</v>
      </c>
      <c r="N1527" s="1" t="s">
        <v>21</v>
      </c>
      <c r="O1527" s="1" t="n">
        <v>3.37</v>
      </c>
      <c r="P1527" s="1" t="n">
        <f aca="false">IF(N1527="Delivery Truck",J1527-O1527,J1527)</f>
        <v>321.95</v>
      </c>
    </row>
    <row r="1528" customFormat="false" ht="13.8" hidden="false" customHeight="false" outlineLevel="0" collapsed="false">
      <c r="D1528" s="1" t="n">
        <v>3333</v>
      </c>
      <c r="E1528" s="5" t="n">
        <v>41167</v>
      </c>
      <c r="F1528" s="1" t="s">
        <v>30</v>
      </c>
      <c r="G1528" s="1" t="n">
        <v>42</v>
      </c>
      <c r="H1528" s="6" t="str">
        <f aca="false">IF(G1528&gt;=30,"Large",IF(G1528&lt;=15,"Small","Medium"))</f>
        <v>Large</v>
      </c>
      <c r="I1528" s="6" t="n">
        <f aca="false">VLOOKUP(G1528,$A$3:$B$12,1)</f>
        <v>41</v>
      </c>
      <c r="J1528" s="1" t="n">
        <v>927.97</v>
      </c>
      <c r="K1528" s="6" t="n">
        <f aca="false">IF(I1528 &gt;31,0.01,0)</f>
        <v>0.01</v>
      </c>
      <c r="L1528" s="7" t="n">
        <f aca="false">J1528-(J1528*K1528)</f>
        <v>918.6903</v>
      </c>
      <c r="M1528" s="6" t="n">
        <f aca="false">IF(I1528&gt;31,J1528-O1528,J1528)</f>
        <v>923.47</v>
      </c>
      <c r="N1528" s="1" t="s">
        <v>16</v>
      </c>
      <c r="O1528" s="1" t="n">
        <v>4.5</v>
      </c>
      <c r="P1528" s="1" t="n">
        <f aca="false">IF(N1528="Delivery Truck",J1528-O1528,J1528)</f>
        <v>927.97</v>
      </c>
    </row>
    <row r="1529" customFormat="false" ht="13.8" hidden="false" customHeight="false" outlineLevel="0" collapsed="false">
      <c r="D1529" s="1" t="n">
        <v>3810</v>
      </c>
      <c r="E1529" s="5" t="n">
        <v>41168</v>
      </c>
      <c r="F1529" s="1" t="s">
        <v>23</v>
      </c>
      <c r="G1529" s="1" t="n">
        <v>25</v>
      </c>
      <c r="H1529" s="6" t="str">
        <f aca="false">IF(G1529&gt;=30,"Large",IF(G1529&lt;=15,"Small","Medium"))</f>
        <v>Medium</v>
      </c>
      <c r="I1529" s="6" t="n">
        <f aca="false">VLOOKUP(G1529,$A$3:$B$12,1)</f>
        <v>21</v>
      </c>
      <c r="J1529" s="1" t="n">
        <v>78.26</v>
      </c>
      <c r="K1529" s="6" t="n">
        <f aca="false">IF(I1529 &gt;31,0.01,0)</f>
        <v>0</v>
      </c>
      <c r="L1529" s="7" t="n">
        <f aca="false">J1529-(J1529*K1529)</f>
        <v>78.26</v>
      </c>
      <c r="M1529" s="6" t="n">
        <f aca="false">IF(I1529&gt;31,J1529-O1529,J1529)</f>
        <v>78.26</v>
      </c>
      <c r="N1529" s="1" t="s">
        <v>21</v>
      </c>
      <c r="O1529" s="1" t="n">
        <v>0.5</v>
      </c>
      <c r="P1529" s="1" t="n">
        <f aca="false">IF(N1529="Delivery Truck",J1529-O1529,J1529)</f>
        <v>78.26</v>
      </c>
    </row>
    <row r="1530" customFormat="false" ht="13.8" hidden="false" customHeight="false" outlineLevel="0" collapsed="false">
      <c r="D1530" s="1" t="n">
        <v>42951</v>
      </c>
      <c r="E1530" s="5" t="n">
        <v>41168</v>
      </c>
      <c r="F1530" s="1" t="s">
        <v>23</v>
      </c>
      <c r="G1530" s="1" t="n">
        <v>20</v>
      </c>
      <c r="H1530" s="6" t="str">
        <f aca="false">IF(G1530&gt;=30,"Large",IF(G1530&lt;=15,"Small","Medium"))</f>
        <v>Medium</v>
      </c>
      <c r="I1530" s="6" t="n">
        <f aca="false">VLOOKUP(G1530,$A$3:$B$12,1)</f>
        <v>16</v>
      </c>
      <c r="J1530" s="1" t="n">
        <v>2104.991</v>
      </c>
      <c r="K1530" s="6" t="n">
        <f aca="false">IF(I1530 &gt;31,0.01,0)</f>
        <v>0</v>
      </c>
      <c r="L1530" s="7" t="n">
        <f aca="false">J1530-(J1530*K1530)</f>
        <v>2104.991</v>
      </c>
      <c r="M1530" s="6" t="n">
        <f aca="false">IF(I1530&gt;31,J1530-O1530,J1530)</f>
        <v>2104.991</v>
      </c>
      <c r="N1530" s="1" t="s">
        <v>16</v>
      </c>
      <c r="O1530" s="1" t="n">
        <v>8.8</v>
      </c>
      <c r="P1530" s="1" t="n">
        <f aca="false">IF(N1530="Delivery Truck",J1530-O1530,J1530)</f>
        <v>2104.991</v>
      </c>
    </row>
    <row r="1531" customFormat="false" ht="13.8" hidden="false" customHeight="false" outlineLevel="0" collapsed="false">
      <c r="D1531" s="1" t="n">
        <v>41286</v>
      </c>
      <c r="E1531" s="5" t="n">
        <v>41168</v>
      </c>
      <c r="F1531" s="1" t="s">
        <v>19</v>
      </c>
      <c r="G1531" s="1" t="n">
        <v>40</v>
      </c>
      <c r="H1531" s="6" t="str">
        <f aca="false">IF(G1531&gt;=30,"Large",IF(G1531&lt;=15,"Small","Medium"))</f>
        <v>Large</v>
      </c>
      <c r="I1531" s="6" t="n">
        <f aca="false">VLOOKUP(G1531,$A$3:$B$12,1)</f>
        <v>36</v>
      </c>
      <c r="J1531" s="1" t="n">
        <v>260.96</v>
      </c>
      <c r="K1531" s="6" t="n">
        <f aca="false">IF(I1531 &gt;31,0.01,0)</f>
        <v>0.01</v>
      </c>
      <c r="L1531" s="7" t="n">
        <f aca="false">J1531-(J1531*K1531)</f>
        <v>258.3504</v>
      </c>
      <c r="M1531" s="6" t="n">
        <f aca="false">IF(I1531&gt;31,J1531-O1531,J1531)</f>
        <v>254.74</v>
      </c>
      <c r="N1531" s="1" t="s">
        <v>16</v>
      </c>
      <c r="O1531" s="1" t="n">
        <v>6.22</v>
      </c>
      <c r="P1531" s="1" t="n">
        <f aca="false">IF(N1531="Delivery Truck",J1531-O1531,J1531)</f>
        <v>260.96</v>
      </c>
    </row>
    <row r="1532" customFormat="false" ht="13.8" hidden="false" customHeight="false" outlineLevel="0" collapsed="false">
      <c r="D1532" s="1" t="n">
        <v>3810</v>
      </c>
      <c r="E1532" s="5" t="n">
        <v>41168</v>
      </c>
      <c r="F1532" s="1" t="s">
        <v>23</v>
      </c>
      <c r="G1532" s="1" t="n">
        <v>40</v>
      </c>
      <c r="H1532" s="6" t="str">
        <f aca="false">IF(G1532&gt;=30,"Large",IF(G1532&lt;=15,"Small","Medium"))</f>
        <v>Large</v>
      </c>
      <c r="I1532" s="6" t="n">
        <f aca="false">VLOOKUP(G1532,$A$3:$B$12,1)</f>
        <v>36</v>
      </c>
      <c r="J1532" s="1" t="n">
        <v>221.86</v>
      </c>
      <c r="K1532" s="6" t="n">
        <f aca="false">IF(I1532 &gt;31,0.01,0)</f>
        <v>0.01</v>
      </c>
      <c r="L1532" s="7" t="n">
        <f aca="false">J1532-(J1532*K1532)</f>
        <v>219.6414</v>
      </c>
      <c r="M1532" s="6" t="n">
        <f aca="false">IF(I1532&gt;31,J1532-O1532,J1532)</f>
        <v>172.86</v>
      </c>
      <c r="N1532" s="1" t="s">
        <v>16</v>
      </c>
      <c r="O1532" s="1" t="n">
        <v>49</v>
      </c>
      <c r="P1532" s="1" t="n">
        <f aca="false">IF(N1532="Delivery Truck",J1532-O1532,J1532)</f>
        <v>221.86</v>
      </c>
    </row>
    <row r="1533" customFormat="false" ht="13.8" hidden="false" customHeight="false" outlineLevel="0" collapsed="false">
      <c r="D1533" s="1" t="n">
        <v>31684</v>
      </c>
      <c r="E1533" s="5" t="n">
        <v>41168</v>
      </c>
      <c r="F1533" s="1" t="s">
        <v>23</v>
      </c>
      <c r="G1533" s="1" t="n">
        <v>15</v>
      </c>
      <c r="H1533" s="6" t="str">
        <f aca="false">IF(G1533&gt;=30,"Large",IF(G1533&lt;=15,"Small","Medium"))</f>
        <v>Small</v>
      </c>
      <c r="I1533" s="6" t="n">
        <f aca="false">VLOOKUP(G1533,$A$3:$B$12,1)</f>
        <v>11</v>
      </c>
      <c r="J1533" s="1" t="n">
        <v>89.97</v>
      </c>
      <c r="K1533" s="6" t="n">
        <f aca="false">IF(I1533 &gt;31,0.01,0)</f>
        <v>0</v>
      </c>
      <c r="L1533" s="7" t="n">
        <f aca="false">J1533-(J1533*K1533)</f>
        <v>89.97</v>
      </c>
      <c r="M1533" s="6" t="n">
        <f aca="false">IF(I1533&gt;31,J1533-O1533,J1533)</f>
        <v>89.97</v>
      </c>
      <c r="N1533" s="1" t="s">
        <v>16</v>
      </c>
      <c r="O1533" s="1" t="n">
        <v>1.46</v>
      </c>
      <c r="P1533" s="1" t="n">
        <f aca="false">IF(N1533="Delivery Truck",J1533-O1533,J1533)</f>
        <v>89.97</v>
      </c>
    </row>
    <row r="1534" customFormat="false" ht="13.8" hidden="false" customHeight="false" outlineLevel="0" collapsed="false">
      <c r="D1534" s="1" t="n">
        <v>31684</v>
      </c>
      <c r="E1534" s="5" t="n">
        <v>41168</v>
      </c>
      <c r="F1534" s="1" t="s">
        <v>23</v>
      </c>
      <c r="G1534" s="1" t="n">
        <v>28</v>
      </c>
      <c r="H1534" s="6" t="str">
        <f aca="false">IF(G1534&gt;=30,"Large",IF(G1534&lt;=15,"Small","Medium"))</f>
        <v>Medium</v>
      </c>
      <c r="I1534" s="6" t="n">
        <f aca="false">VLOOKUP(G1534,$A$3:$B$12,1)</f>
        <v>26</v>
      </c>
      <c r="J1534" s="1" t="n">
        <v>456.91</v>
      </c>
      <c r="K1534" s="6" t="n">
        <f aca="false">IF(I1534 &gt;31,0.01,0)</f>
        <v>0</v>
      </c>
      <c r="L1534" s="7" t="n">
        <f aca="false">J1534-(J1534*K1534)</f>
        <v>456.91</v>
      </c>
      <c r="M1534" s="6" t="n">
        <f aca="false">IF(I1534&gt;31,J1534-O1534,J1534)</f>
        <v>456.91</v>
      </c>
      <c r="N1534" s="1" t="s">
        <v>21</v>
      </c>
      <c r="O1534" s="1" t="n">
        <v>17.78</v>
      </c>
      <c r="P1534" s="1" t="n">
        <f aca="false">IF(N1534="Delivery Truck",J1534-O1534,J1534)</f>
        <v>456.91</v>
      </c>
    </row>
    <row r="1535" customFormat="false" ht="13.8" hidden="false" customHeight="false" outlineLevel="0" collapsed="false">
      <c r="D1535" s="1" t="n">
        <v>32994</v>
      </c>
      <c r="E1535" s="5" t="n">
        <v>41168</v>
      </c>
      <c r="F1535" s="1" t="s">
        <v>23</v>
      </c>
      <c r="G1535" s="1" t="n">
        <v>34</v>
      </c>
      <c r="H1535" s="6" t="str">
        <f aca="false">IF(G1535&gt;=30,"Large",IF(G1535&lt;=15,"Small","Medium"))</f>
        <v>Large</v>
      </c>
      <c r="I1535" s="6" t="n">
        <f aca="false">VLOOKUP(G1535,$A$3:$B$12,1)</f>
        <v>31</v>
      </c>
      <c r="J1535" s="1" t="n">
        <v>226.41</v>
      </c>
      <c r="K1535" s="6" t="n">
        <f aca="false">IF(I1535 &gt;31,0.01,0)</f>
        <v>0</v>
      </c>
      <c r="L1535" s="7" t="n">
        <f aca="false">J1535-(J1535*K1535)</f>
        <v>226.41</v>
      </c>
      <c r="M1535" s="6" t="n">
        <f aca="false">IF(I1535&gt;31,J1535-O1535,J1535)</f>
        <v>226.41</v>
      </c>
      <c r="N1535" s="1" t="s">
        <v>16</v>
      </c>
      <c r="O1535" s="1" t="n">
        <v>8.73</v>
      </c>
      <c r="P1535" s="1" t="n">
        <f aca="false">IF(N1535="Delivery Truck",J1535-O1535,J1535)</f>
        <v>226.41</v>
      </c>
    </row>
    <row r="1536" customFormat="false" ht="13.8" hidden="false" customHeight="false" outlineLevel="0" collapsed="false">
      <c r="D1536" s="1" t="n">
        <v>27841</v>
      </c>
      <c r="E1536" s="5" t="n">
        <v>41168</v>
      </c>
      <c r="F1536" s="1" t="s">
        <v>34</v>
      </c>
      <c r="G1536" s="1" t="n">
        <v>33</v>
      </c>
      <c r="H1536" s="6" t="str">
        <f aca="false">IF(G1536&gt;=30,"Large",IF(G1536&lt;=15,"Small","Medium"))</f>
        <v>Large</v>
      </c>
      <c r="I1536" s="6" t="n">
        <f aca="false">VLOOKUP(G1536,$A$3:$B$12,1)</f>
        <v>31</v>
      </c>
      <c r="J1536" s="1" t="n">
        <v>67.85</v>
      </c>
      <c r="K1536" s="6" t="n">
        <f aca="false">IF(I1536 &gt;31,0.01,0)</f>
        <v>0</v>
      </c>
      <c r="L1536" s="7" t="n">
        <f aca="false">J1536-(J1536*K1536)</f>
        <v>67.85</v>
      </c>
      <c r="M1536" s="6" t="n">
        <f aca="false">IF(I1536&gt;31,J1536-O1536,J1536)</f>
        <v>67.85</v>
      </c>
      <c r="N1536" s="1" t="s">
        <v>16</v>
      </c>
      <c r="O1536" s="1" t="n">
        <v>0.7</v>
      </c>
      <c r="P1536" s="1" t="n">
        <f aca="false">IF(N1536="Delivery Truck",J1536-O1536,J1536)</f>
        <v>67.85</v>
      </c>
    </row>
    <row r="1537" customFormat="false" ht="13.8" hidden="false" customHeight="false" outlineLevel="0" collapsed="false">
      <c r="D1537" s="1" t="n">
        <v>56291</v>
      </c>
      <c r="E1537" s="5" t="n">
        <v>41169</v>
      </c>
      <c r="F1537" s="1" t="s">
        <v>30</v>
      </c>
      <c r="G1537" s="1" t="n">
        <v>25</v>
      </c>
      <c r="H1537" s="6" t="str">
        <f aca="false">IF(G1537&gt;=30,"Large",IF(G1537&lt;=15,"Small","Medium"))</f>
        <v>Medium</v>
      </c>
      <c r="I1537" s="6" t="n">
        <f aca="false">VLOOKUP(G1537,$A$3:$B$12,1)</f>
        <v>21</v>
      </c>
      <c r="J1537" s="1" t="n">
        <v>377.37</v>
      </c>
      <c r="K1537" s="6" t="n">
        <f aca="false">IF(I1537 &gt;31,0.01,0)</f>
        <v>0</v>
      </c>
      <c r="L1537" s="7" t="n">
        <f aca="false">J1537-(J1537*K1537)</f>
        <v>377.37</v>
      </c>
      <c r="M1537" s="6" t="n">
        <f aca="false">IF(I1537&gt;31,J1537-O1537,J1537)</f>
        <v>377.37</v>
      </c>
      <c r="N1537" s="1" t="s">
        <v>16</v>
      </c>
      <c r="O1537" s="1" t="n">
        <v>1.97</v>
      </c>
      <c r="P1537" s="1" t="n">
        <f aca="false">IF(N1537="Delivery Truck",J1537-O1537,J1537)</f>
        <v>377.37</v>
      </c>
    </row>
    <row r="1538" customFormat="false" ht="13.8" hidden="false" customHeight="false" outlineLevel="0" collapsed="false">
      <c r="D1538" s="1" t="n">
        <v>56291</v>
      </c>
      <c r="E1538" s="5" t="n">
        <v>41169</v>
      </c>
      <c r="F1538" s="1" t="s">
        <v>30</v>
      </c>
      <c r="G1538" s="1" t="n">
        <v>47</v>
      </c>
      <c r="H1538" s="6" t="str">
        <f aca="false">IF(G1538&gt;=30,"Large",IF(G1538&lt;=15,"Small","Medium"))</f>
        <v>Large</v>
      </c>
      <c r="I1538" s="6" t="n">
        <f aca="false">VLOOKUP(G1538,$A$3:$B$12,1)</f>
        <v>46</v>
      </c>
      <c r="J1538" s="1" t="n">
        <v>1200.7</v>
      </c>
      <c r="K1538" s="6" t="n">
        <f aca="false">IF(I1538 &gt;31,0.01,0)</f>
        <v>0.01</v>
      </c>
      <c r="L1538" s="7" t="n">
        <f aca="false">J1538-(J1538*K1538)</f>
        <v>1188.693</v>
      </c>
      <c r="M1538" s="6" t="n">
        <f aca="false">IF(I1538&gt;31,J1538-O1538,J1538)</f>
        <v>1191.91</v>
      </c>
      <c r="N1538" s="1" t="s">
        <v>16</v>
      </c>
      <c r="O1538" s="1" t="n">
        <v>8.79</v>
      </c>
      <c r="P1538" s="1" t="n">
        <f aca="false">IF(N1538="Delivery Truck",J1538-O1538,J1538)</f>
        <v>1200.7</v>
      </c>
    </row>
    <row r="1539" customFormat="false" ht="13.8" hidden="false" customHeight="false" outlineLevel="0" collapsed="false">
      <c r="D1539" s="1" t="n">
        <v>24261</v>
      </c>
      <c r="E1539" s="5" t="n">
        <v>41169</v>
      </c>
      <c r="F1539" s="1" t="s">
        <v>23</v>
      </c>
      <c r="G1539" s="1" t="n">
        <v>28</v>
      </c>
      <c r="H1539" s="6" t="str">
        <f aca="false">IF(G1539&gt;=30,"Large",IF(G1539&lt;=15,"Small","Medium"))</f>
        <v>Medium</v>
      </c>
      <c r="I1539" s="6" t="n">
        <f aca="false">VLOOKUP(G1539,$A$3:$B$12,1)</f>
        <v>26</v>
      </c>
      <c r="J1539" s="1" t="n">
        <v>946.27</v>
      </c>
      <c r="K1539" s="6" t="n">
        <f aca="false">IF(I1539 &gt;31,0.01,0)</f>
        <v>0</v>
      </c>
      <c r="L1539" s="7" t="n">
        <f aca="false">J1539-(J1539*K1539)</f>
        <v>946.27</v>
      </c>
      <c r="M1539" s="6" t="n">
        <f aca="false">IF(I1539&gt;31,J1539-O1539,J1539)</f>
        <v>946.27</v>
      </c>
      <c r="N1539" s="1" t="s">
        <v>16</v>
      </c>
      <c r="O1539" s="1" t="n">
        <v>8.74</v>
      </c>
      <c r="P1539" s="1" t="n">
        <f aca="false">IF(N1539="Delivery Truck",J1539-O1539,J1539)</f>
        <v>946.27</v>
      </c>
    </row>
    <row r="1540" customFormat="false" ht="13.8" hidden="false" customHeight="false" outlineLevel="0" collapsed="false">
      <c r="D1540" s="1" t="n">
        <v>56291</v>
      </c>
      <c r="E1540" s="5" t="n">
        <v>41169</v>
      </c>
      <c r="F1540" s="1" t="s">
        <v>30</v>
      </c>
      <c r="G1540" s="1" t="n">
        <v>22</v>
      </c>
      <c r="H1540" s="6" t="str">
        <f aca="false">IF(G1540&gt;=30,"Large",IF(G1540&lt;=15,"Small","Medium"))</f>
        <v>Medium</v>
      </c>
      <c r="I1540" s="6" t="n">
        <f aca="false">VLOOKUP(G1540,$A$3:$B$12,1)</f>
        <v>21</v>
      </c>
      <c r="J1540" s="1" t="n">
        <v>11022.53</v>
      </c>
      <c r="K1540" s="6" t="n">
        <f aca="false">IF(I1540 &gt;31,0.01,0)</f>
        <v>0</v>
      </c>
      <c r="L1540" s="7" t="n">
        <f aca="false">J1540-(J1540*K1540)</f>
        <v>11022.53</v>
      </c>
      <c r="M1540" s="6" t="n">
        <f aca="false">IF(I1540&gt;31,J1540-O1540,J1540)</f>
        <v>11022.53</v>
      </c>
      <c r="N1540" s="1" t="s">
        <v>13</v>
      </c>
      <c r="O1540" s="1" t="n">
        <v>16.63</v>
      </c>
      <c r="P1540" s="1" t="n">
        <f aca="false">IF(N1540="Delivery Truck",J1540-O1540,J1540)</f>
        <v>11005.9</v>
      </c>
    </row>
    <row r="1541" customFormat="false" ht="13.8" hidden="false" customHeight="false" outlineLevel="0" collapsed="false">
      <c r="D1541" s="1" t="n">
        <v>33479</v>
      </c>
      <c r="E1541" s="5" t="n">
        <v>41170</v>
      </c>
      <c r="F1541" s="1" t="s">
        <v>23</v>
      </c>
      <c r="G1541" s="1" t="n">
        <v>50</v>
      </c>
      <c r="H1541" s="6" t="str">
        <f aca="false">IF(G1541&gt;=30,"Large",IF(G1541&lt;=15,"Small","Medium"))</f>
        <v>Large</v>
      </c>
      <c r="I1541" s="6" t="n">
        <f aca="false">VLOOKUP(G1541,$A$3:$B$12,1)</f>
        <v>46</v>
      </c>
      <c r="J1541" s="1" t="n">
        <v>762.2</v>
      </c>
      <c r="K1541" s="6" t="n">
        <f aca="false">IF(I1541 &gt;31,0.01,0)</f>
        <v>0.01</v>
      </c>
      <c r="L1541" s="7" t="n">
        <f aca="false">J1541-(J1541*K1541)</f>
        <v>754.578</v>
      </c>
      <c r="M1541" s="6" t="n">
        <f aca="false">IF(I1541&gt;31,J1541-O1541,J1541)</f>
        <v>753.8</v>
      </c>
      <c r="N1541" s="1" t="s">
        <v>16</v>
      </c>
      <c r="O1541" s="1" t="n">
        <v>8.4</v>
      </c>
      <c r="P1541" s="1" t="n">
        <f aca="false">IF(N1541="Delivery Truck",J1541-O1541,J1541)</f>
        <v>762.2</v>
      </c>
    </row>
    <row r="1542" customFormat="false" ht="13.8" hidden="false" customHeight="false" outlineLevel="0" collapsed="false">
      <c r="D1542" s="1" t="n">
        <v>52419</v>
      </c>
      <c r="E1542" s="5" t="n">
        <v>41170</v>
      </c>
      <c r="F1542" s="1" t="s">
        <v>34</v>
      </c>
      <c r="G1542" s="1" t="n">
        <v>32</v>
      </c>
      <c r="H1542" s="6" t="str">
        <f aca="false">IF(G1542&gt;=30,"Large",IF(G1542&lt;=15,"Small","Medium"))</f>
        <v>Large</v>
      </c>
      <c r="I1542" s="6" t="n">
        <f aca="false">VLOOKUP(G1542,$A$3:$B$12,1)</f>
        <v>31</v>
      </c>
      <c r="J1542" s="1" t="n">
        <v>3500.49</v>
      </c>
      <c r="K1542" s="6" t="n">
        <f aca="false">IF(I1542 &gt;31,0.01,0)</f>
        <v>0</v>
      </c>
      <c r="L1542" s="7" t="n">
        <f aca="false">J1542-(J1542*K1542)</f>
        <v>3500.49</v>
      </c>
      <c r="M1542" s="6" t="n">
        <f aca="false">IF(I1542&gt;31,J1542-O1542,J1542)</f>
        <v>3500.49</v>
      </c>
      <c r="N1542" s="1" t="s">
        <v>16</v>
      </c>
      <c r="O1542" s="1" t="n">
        <v>8.64</v>
      </c>
      <c r="P1542" s="1" t="n">
        <f aca="false">IF(N1542="Delivery Truck",J1542-O1542,J1542)</f>
        <v>3500.49</v>
      </c>
    </row>
    <row r="1543" customFormat="false" ht="13.8" hidden="false" customHeight="false" outlineLevel="0" collapsed="false">
      <c r="D1543" s="1" t="n">
        <v>2885</v>
      </c>
      <c r="E1543" s="5" t="n">
        <v>41170</v>
      </c>
      <c r="F1543" s="1" t="s">
        <v>30</v>
      </c>
      <c r="G1543" s="1" t="n">
        <v>46</v>
      </c>
      <c r="H1543" s="6" t="str">
        <f aca="false">IF(G1543&gt;=30,"Large",IF(G1543&lt;=15,"Small","Medium"))</f>
        <v>Large</v>
      </c>
      <c r="I1543" s="6" t="n">
        <f aca="false">VLOOKUP(G1543,$A$3:$B$12,1)</f>
        <v>46</v>
      </c>
      <c r="J1543" s="1" t="n">
        <v>712.18</v>
      </c>
      <c r="K1543" s="6" t="n">
        <f aca="false">IF(I1543 &gt;31,0.01,0)</f>
        <v>0.01</v>
      </c>
      <c r="L1543" s="7" t="n">
        <f aca="false">J1543-(J1543*K1543)</f>
        <v>705.0582</v>
      </c>
      <c r="M1543" s="6" t="n">
        <f aca="false">IF(I1543&gt;31,J1543-O1543,J1543)</f>
        <v>706.77</v>
      </c>
      <c r="N1543" s="1" t="s">
        <v>16</v>
      </c>
      <c r="O1543" s="1" t="n">
        <v>5.41</v>
      </c>
      <c r="P1543" s="1" t="n">
        <f aca="false">IF(N1543="Delivery Truck",J1543-O1543,J1543)</f>
        <v>712.18</v>
      </c>
    </row>
    <row r="1544" customFormat="false" ht="13.8" hidden="false" customHeight="false" outlineLevel="0" collapsed="false">
      <c r="D1544" s="1" t="n">
        <v>57537</v>
      </c>
      <c r="E1544" s="5" t="n">
        <v>41170</v>
      </c>
      <c r="F1544" s="1" t="s">
        <v>19</v>
      </c>
      <c r="G1544" s="1" t="n">
        <v>29</v>
      </c>
      <c r="H1544" s="6" t="str">
        <f aca="false">IF(G1544&gt;=30,"Large",IF(G1544&lt;=15,"Small","Medium"))</f>
        <v>Medium</v>
      </c>
      <c r="I1544" s="6" t="n">
        <f aca="false">VLOOKUP(G1544,$A$3:$B$12,1)</f>
        <v>26</v>
      </c>
      <c r="J1544" s="1" t="n">
        <v>2948.63</v>
      </c>
      <c r="K1544" s="6" t="n">
        <f aca="false">IF(I1544 &gt;31,0.01,0)</f>
        <v>0</v>
      </c>
      <c r="L1544" s="7" t="n">
        <f aca="false">J1544-(J1544*K1544)</f>
        <v>2948.63</v>
      </c>
      <c r="M1544" s="6" t="n">
        <f aca="false">IF(I1544&gt;31,J1544-O1544,J1544)</f>
        <v>2948.63</v>
      </c>
      <c r="N1544" s="1" t="s">
        <v>16</v>
      </c>
      <c r="O1544" s="1" t="n">
        <v>7.18</v>
      </c>
      <c r="P1544" s="1" t="n">
        <f aca="false">IF(N1544="Delivery Truck",J1544-O1544,J1544)</f>
        <v>2948.63</v>
      </c>
    </row>
    <row r="1545" customFormat="false" ht="13.8" hidden="false" customHeight="false" outlineLevel="0" collapsed="false">
      <c r="D1545" s="1" t="n">
        <v>57537</v>
      </c>
      <c r="E1545" s="5" t="n">
        <v>41170</v>
      </c>
      <c r="F1545" s="1" t="s">
        <v>19</v>
      </c>
      <c r="G1545" s="1" t="n">
        <v>4</v>
      </c>
      <c r="H1545" s="6" t="str">
        <f aca="false">IF(G1545&gt;=30,"Large",IF(G1545&lt;=15,"Small","Medium"))</f>
        <v>Small</v>
      </c>
      <c r="I1545" s="6" t="n">
        <f aca="false">VLOOKUP(G1545,$A$3:$B$12,1)</f>
        <v>1</v>
      </c>
      <c r="J1545" s="1" t="n">
        <v>18.33</v>
      </c>
      <c r="K1545" s="6" t="n">
        <f aca="false">IF(I1545 &gt;31,0.01,0)</f>
        <v>0</v>
      </c>
      <c r="L1545" s="7" t="n">
        <f aca="false">J1545-(J1545*K1545)</f>
        <v>18.33</v>
      </c>
      <c r="M1545" s="6" t="n">
        <f aca="false">IF(I1545&gt;31,J1545-O1545,J1545)</f>
        <v>18.33</v>
      </c>
      <c r="N1545" s="1" t="s">
        <v>16</v>
      </c>
      <c r="O1545" s="1" t="n">
        <v>2.97</v>
      </c>
      <c r="P1545" s="1" t="n">
        <f aca="false">IF(N1545="Delivery Truck",J1545-O1545,J1545)</f>
        <v>18.33</v>
      </c>
    </row>
    <row r="1546" customFormat="false" ht="13.8" hidden="false" customHeight="false" outlineLevel="0" collapsed="false">
      <c r="D1546" s="1" t="n">
        <v>33479</v>
      </c>
      <c r="E1546" s="5" t="n">
        <v>41170</v>
      </c>
      <c r="F1546" s="1" t="s">
        <v>23</v>
      </c>
      <c r="G1546" s="1" t="n">
        <v>24</v>
      </c>
      <c r="H1546" s="6" t="str">
        <f aca="false">IF(G1546&gt;=30,"Large",IF(G1546&lt;=15,"Small","Medium"))</f>
        <v>Medium</v>
      </c>
      <c r="I1546" s="6" t="n">
        <f aca="false">VLOOKUP(G1546,$A$3:$B$12,1)</f>
        <v>21</v>
      </c>
      <c r="J1546" s="1" t="n">
        <v>161.87</v>
      </c>
      <c r="K1546" s="6" t="n">
        <f aca="false">IF(I1546 &gt;31,0.01,0)</f>
        <v>0</v>
      </c>
      <c r="L1546" s="7" t="n">
        <f aca="false">J1546-(J1546*K1546)</f>
        <v>161.87</v>
      </c>
      <c r="M1546" s="6" t="n">
        <f aca="false">IF(I1546&gt;31,J1546-O1546,J1546)</f>
        <v>161.87</v>
      </c>
      <c r="N1546" s="1" t="s">
        <v>16</v>
      </c>
      <c r="O1546" s="1" t="n">
        <v>5.11</v>
      </c>
      <c r="P1546" s="1" t="n">
        <f aca="false">IF(N1546="Delivery Truck",J1546-O1546,J1546)</f>
        <v>161.87</v>
      </c>
    </row>
    <row r="1547" customFormat="false" ht="13.8" hidden="false" customHeight="false" outlineLevel="0" collapsed="false">
      <c r="D1547" s="1" t="n">
        <v>33479</v>
      </c>
      <c r="E1547" s="5" t="n">
        <v>41170</v>
      </c>
      <c r="F1547" s="1" t="s">
        <v>23</v>
      </c>
      <c r="G1547" s="1" t="n">
        <v>27</v>
      </c>
      <c r="H1547" s="6" t="str">
        <f aca="false">IF(G1547&gt;=30,"Large",IF(G1547&lt;=15,"Small","Medium"))</f>
        <v>Medium</v>
      </c>
      <c r="I1547" s="6" t="n">
        <f aca="false">VLOOKUP(G1547,$A$3:$B$12,1)</f>
        <v>26</v>
      </c>
      <c r="J1547" s="1" t="n">
        <v>235.45</v>
      </c>
      <c r="K1547" s="6" t="n">
        <f aca="false">IF(I1547 &gt;31,0.01,0)</f>
        <v>0</v>
      </c>
      <c r="L1547" s="7" t="n">
        <f aca="false">J1547-(J1547*K1547)</f>
        <v>235.45</v>
      </c>
      <c r="M1547" s="6" t="n">
        <f aca="false">IF(I1547&gt;31,J1547-O1547,J1547)</f>
        <v>235.45</v>
      </c>
      <c r="N1547" s="1" t="s">
        <v>16</v>
      </c>
      <c r="O1547" s="1" t="n">
        <v>5.16</v>
      </c>
      <c r="P1547" s="1" t="n">
        <f aca="false">IF(N1547="Delivery Truck",J1547-O1547,J1547)</f>
        <v>235.45</v>
      </c>
    </row>
    <row r="1548" customFormat="false" ht="13.8" hidden="false" customHeight="false" outlineLevel="0" collapsed="false">
      <c r="D1548" s="1" t="n">
        <v>2885</v>
      </c>
      <c r="E1548" s="5" t="n">
        <v>41170</v>
      </c>
      <c r="F1548" s="1" t="s">
        <v>30</v>
      </c>
      <c r="G1548" s="1" t="n">
        <v>29</v>
      </c>
      <c r="H1548" s="6" t="str">
        <f aca="false">IF(G1548&gt;=30,"Large",IF(G1548&lt;=15,"Small","Medium"))</f>
        <v>Medium</v>
      </c>
      <c r="I1548" s="6" t="n">
        <f aca="false">VLOOKUP(G1548,$A$3:$B$12,1)</f>
        <v>26</v>
      </c>
      <c r="J1548" s="1" t="n">
        <v>197.41</v>
      </c>
      <c r="K1548" s="6" t="n">
        <f aca="false">IF(I1548 &gt;31,0.01,0)</f>
        <v>0</v>
      </c>
      <c r="L1548" s="7" t="n">
        <f aca="false">J1548-(J1548*K1548)</f>
        <v>197.41</v>
      </c>
      <c r="M1548" s="6" t="n">
        <f aca="false">IF(I1548&gt;31,J1548-O1548,J1548)</f>
        <v>197.41</v>
      </c>
      <c r="N1548" s="1" t="s">
        <v>16</v>
      </c>
      <c r="O1548" s="1" t="n">
        <v>8.4</v>
      </c>
      <c r="P1548" s="1" t="n">
        <f aca="false">IF(N1548="Delivery Truck",J1548-O1548,J1548)</f>
        <v>197.41</v>
      </c>
    </row>
    <row r="1549" customFormat="false" ht="13.8" hidden="false" customHeight="false" outlineLevel="0" collapsed="false">
      <c r="D1549" s="1" t="n">
        <v>57537</v>
      </c>
      <c r="E1549" s="5" t="n">
        <v>41170</v>
      </c>
      <c r="F1549" s="1" t="s">
        <v>19</v>
      </c>
      <c r="G1549" s="1" t="n">
        <v>13</v>
      </c>
      <c r="H1549" s="6" t="str">
        <f aca="false">IF(G1549&gt;=30,"Large",IF(G1549&lt;=15,"Small","Medium"))</f>
        <v>Small</v>
      </c>
      <c r="I1549" s="6" t="n">
        <f aca="false">VLOOKUP(G1549,$A$3:$B$12,1)</f>
        <v>11</v>
      </c>
      <c r="J1549" s="1" t="n">
        <v>76.38</v>
      </c>
      <c r="K1549" s="6" t="n">
        <f aca="false">IF(I1549 &gt;31,0.01,0)</f>
        <v>0</v>
      </c>
      <c r="L1549" s="7" t="n">
        <f aca="false">J1549-(J1549*K1549)</f>
        <v>76.38</v>
      </c>
      <c r="M1549" s="6" t="n">
        <f aca="false">IF(I1549&gt;31,J1549-O1549,J1549)</f>
        <v>76.38</v>
      </c>
      <c r="N1549" s="1" t="s">
        <v>21</v>
      </c>
      <c r="O1549" s="1" t="n">
        <v>5.24</v>
      </c>
      <c r="P1549" s="1" t="n">
        <f aca="false">IF(N1549="Delivery Truck",J1549-O1549,J1549)</f>
        <v>76.38</v>
      </c>
    </row>
    <row r="1550" customFormat="false" ht="13.8" hidden="false" customHeight="false" outlineLevel="0" collapsed="false">
      <c r="D1550" s="1" t="n">
        <v>12096</v>
      </c>
      <c r="E1550" s="5" t="n">
        <v>41171</v>
      </c>
      <c r="F1550" s="1" t="s">
        <v>19</v>
      </c>
      <c r="G1550" s="1" t="n">
        <v>46</v>
      </c>
      <c r="H1550" s="6" t="str">
        <f aca="false">IF(G1550&gt;=30,"Large",IF(G1550&lt;=15,"Small","Medium"))</f>
        <v>Large</v>
      </c>
      <c r="I1550" s="6" t="n">
        <f aca="false">VLOOKUP(G1550,$A$3:$B$12,1)</f>
        <v>46</v>
      </c>
      <c r="J1550" s="1" t="n">
        <v>8009.5925</v>
      </c>
      <c r="K1550" s="6" t="n">
        <f aca="false">IF(I1550 &gt;31,0.01,0)</f>
        <v>0.01</v>
      </c>
      <c r="L1550" s="7" t="n">
        <f aca="false">J1550-(J1550*K1550)</f>
        <v>7929.496575</v>
      </c>
      <c r="M1550" s="6" t="n">
        <f aca="false">IF(I1550&gt;31,J1550-O1550,J1550)</f>
        <v>8001.5125</v>
      </c>
      <c r="N1550" s="1" t="s">
        <v>16</v>
      </c>
      <c r="O1550" s="1" t="n">
        <v>8.08</v>
      </c>
      <c r="P1550" s="1" t="n">
        <f aca="false">IF(N1550="Delivery Truck",J1550-O1550,J1550)</f>
        <v>8009.5925</v>
      </c>
    </row>
    <row r="1551" customFormat="false" ht="13.8" hidden="false" customHeight="false" outlineLevel="0" collapsed="false">
      <c r="D1551" s="1" t="n">
        <v>33729</v>
      </c>
      <c r="E1551" s="5" t="n">
        <v>41171</v>
      </c>
      <c r="F1551" s="1" t="s">
        <v>30</v>
      </c>
      <c r="G1551" s="1" t="n">
        <v>26</v>
      </c>
      <c r="H1551" s="6" t="str">
        <f aca="false">IF(G1551&gt;=30,"Large",IF(G1551&lt;=15,"Small","Medium"))</f>
        <v>Medium</v>
      </c>
      <c r="I1551" s="6" t="n">
        <f aca="false">VLOOKUP(G1551,$A$3:$B$12,1)</f>
        <v>26</v>
      </c>
      <c r="J1551" s="1" t="n">
        <v>6995.56</v>
      </c>
      <c r="K1551" s="6" t="n">
        <f aca="false">IF(I1551 &gt;31,0.01,0)</f>
        <v>0</v>
      </c>
      <c r="L1551" s="7" t="n">
        <f aca="false">J1551-(J1551*K1551)</f>
        <v>6995.56</v>
      </c>
      <c r="M1551" s="6" t="n">
        <f aca="false">IF(I1551&gt;31,J1551-O1551,J1551)</f>
        <v>6995.56</v>
      </c>
      <c r="N1551" s="1" t="s">
        <v>16</v>
      </c>
      <c r="O1551" s="1" t="n">
        <v>35</v>
      </c>
      <c r="P1551" s="1" t="n">
        <f aca="false">IF(N1551="Delivery Truck",J1551-O1551,J1551)</f>
        <v>6995.56</v>
      </c>
    </row>
    <row r="1552" customFormat="false" ht="13.8" hidden="false" customHeight="false" outlineLevel="0" collapsed="false">
      <c r="D1552" s="1" t="n">
        <v>12096</v>
      </c>
      <c r="E1552" s="5" t="n">
        <v>41171</v>
      </c>
      <c r="F1552" s="1" t="s">
        <v>19</v>
      </c>
      <c r="G1552" s="1" t="n">
        <v>23</v>
      </c>
      <c r="H1552" s="6" t="str">
        <f aca="false">IF(G1552&gt;=30,"Large",IF(G1552&lt;=15,"Small","Medium"))</f>
        <v>Medium</v>
      </c>
      <c r="I1552" s="6" t="n">
        <f aca="false">VLOOKUP(G1552,$A$3:$B$12,1)</f>
        <v>21</v>
      </c>
      <c r="J1552" s="1" t="n">
        <v>4689.66</v>
      </c>
      <c r="K1552" s="6" t="n">
        <f aca="false">IF(I1552 &gt;31,0.01,0)</f>
        <v>0</v>
      </c>
      <c r="L1552" s="7" t="n">
        <f aca="false">J1552-(J1552*K1552)</f>
        <v>4689.66</v>
      </c>
      <c r="M1552" s="6" t="n">
        <f aca="false">IF(I1552&gt;31,J1552-O1552,J1552)</f>
        <v>4689.66</v>
      </c>
      <c r="N1552" s="1" t="s">
        <v>16</v>
      </c>
      <c r="O1552" s="1" t="n">
        <v>11.54</v>
      </c>
      <c r="P1552" s="1" t="n">
        <f aca="false">IF(N1552="Delivery Truck",J1552-O1552,J1552)</f>
        <v>4689.66</v>
      </c>
    </row>
    <row r="1553" customFormat="false" ht="13.8" hidden="false" customHeight="false" outlineLevel="0" collapsed="false">
      <c r="D1553" s="1" t="n">
        <v>17157</v>
      </c>
      <c r="E1553" s="5" t="n">
        <v>41171</v>
      </c>
      <c r="F1553" s="1" t="s">
        <v>15</v>
      </c>
      <c r="G1553" s="1" t="n">
        <v>31</v>
      </c>
      <c r="H1553" s="6" t="str">
        <f aca="false">IF(G1553&gt;=30,"Large",IF(G1553&lt;=15,"Small","Medium"))</f>
        <v>Large</v>
      </c>
      <c r="I1553" s="6" t="n">
        <f aca="false">VLOOKUP(G1553,$A$3:$B$12,1)</f>
        <v>31</v>
      </c>
      <c r="J1553" s="1" t="n">
        <v>3081.471</v>
      </c>
      <c r="K1553" s="6" t="n">
        <f aca="false">IF(I1553 &gt;31,0.01,0)</f>
        <v>0</v>
      </c>
      <c r="L1553" s="7" t="n">
        <f aca="false">J1553-(J1553*K1553)</f>
        <v>3081.471</v>
      </c>
      <c r="M1553" s="6" t="n">
        <f aca="false">IF(I1553&gt;31,J1553-O1553,J1553)</f>
        <v>3081.471</v>
      </c>
      <c r="N1553" s="1" t="s">
        <v>16</v>
      </c>
      <c r="O1553" s="1" t="n">
        <v>4.2</v>
      </c>
      <c r="P1553" s="1" t="n">
        <f aca="false">IF(N1553="Delivery Truck",J1553-O1553,J1553)</f>
        <v>3081.471</v>
      </c>
    </row>
    <row r="1554" customFormat="false" ht="13.8" hidden="false" customHeight="false" outlineLevel="0" collapsed="false">
      <c r="D1554" s="1" t="n">
        <v>20354</v>
      </c>
      <c r="E1554" s="5" t="n">
        <v>41171</v>
      </c>
      <c r="F1554" s="1" t="s">
        <v>23</v>
      </c>
      <c r="G1554" s="1" t="n">
        <v>24</v>
      </c>
      <c r="H1554" s="6" t="str">
        <f aca="false">IF(G1554&gt;=30,"Large",IF(G1554&lt;=15,"Small","Medium"))</f>
        <v>Medium</v>
      </c>
      <c r="I1554" s="6" t="n">
        <f aca="false">VLOOKUP(G1554,$A$3:$B$12,1)</f>
        <v>21</v>
      </c>
      <c r="J1554" s="1" t="n">
        <v>76.06</v>
      </c>
      <c r="K1554" s="6" t="n">
        <f aca="false">IF(I1554 &gt;31,0.01,0)</f>
        <v>0</v>
      </c>
      <c r="L1554" s="7" t="n">
        <f aca="false">J1554-(J1554*K1554)</f>
        <v>76.06</v>
      </c>
      <c r="M1554" s="6" t="n">
        <f aca="false">IF(I1554&gt;31,J1554-O1554,J1554)</f>
        <v>76.06</v>
      </c>
      <c r="N1554" s="1" t="s">
        <v>16</v>
      </c>
      <c r="O1554" s="1" t="n">
        <v>0.49</v>
      </c>
      <c r="P1554" s="1" t="n">
        <f aca="false">IF(N1554="Delivery Truck",J1554-O1554,J1554)</f>
        <v>76.06</v>
      </c>
    </row>
    <row r="1555" customFormat="false" ht="13.8" hidden="false" customHeight="false" outlineLevel="0" collapsed="false">
      <c r="D1555" s="1" t="n">
        <v>29537</v>
      </c>
      <c r="E1555" s="5" t="n">
        <v>41171</v>
      </c>
      <c r="F1555" s="1" t="s">
        <v>15</v>
      </c>
      <c r="G1555" s="1" t="n">
        <v>30</v>
      </c>
      <c r="H1555" s="6" t="str">
        <f aca="false">IF(G1555&gt;=30,"Large",IF(G1555&lt;=15,"Small","Medium"))</f>
        <v>Large</v>
      </c>
      <c r="I1555" s="6" t="n">
        <f aca="false">VLOOKUP(G1555,$A$3:$B$12,1)</f>
        <v>26</v>
      </c>
      <c r="J1555" s="1" t="n">
        <v>318.56</v>
      </c>
      <c r="K1555" s="6" t="n">
        <f aca="false">IF(I1555 &gt;31,0.01,0)</f>
        <v>0</v>
      </c>
      <c r="L1555" s="7" t="n">
        <f aca="false">J1555-(J1555*K1555)</f>
        <v>318.56</v>
      </c>
      <c r="M1555" s="6" t="n">
        <f aca="false">IF(I1555&gt;31,J1555-O1555,J1555)</f>
        <v>318.56</v>
      </c>
      <c r="N1555" s="1" t="s">
        <v>21</v>
      </c>
      <c r="O1555" s="1" t="n">
        <v>4.5</v>
      </c>
      <c r="P1555" s="1" t="n">
        <f aca="false">IF(N1555="Delivery Truck",J1555-O1555,J1555)</f>
        <v>318.56</v>
      </c>
    </row>
    <row r="1556" customFormat="false" ht="13.8" hidden="false" customHeight="false" outlineLevel="0" collapsed="false">
      <c r="D1556" s="1" t="n">
        <v>38723</v>
      </c>
      <c r="E1556" s="5" t="n">
        <v>41172</v>
      </c>
      <c r="F1556" s="1" t="s">
        <v>23</v>
      </c>
      <c r="G1556" s="1" t="n">
        <v>39</v>
      </c>
      <c r="H1556" s="6" t="str">
        <f aca="false">IF(G1556&gt;=30,"Large",IF(G1556&lt;=15,"Small","Medium"))</f>
        <v>Large</v>
      </c>
      <c r="I1556" s="6" t="n">
        <f aca="false">VLOOKUP(G1556,$A$3:$B$12,1)</f>
        <v>36</v>
      </c>
      <c r="J1556" s="1" t="n">
        <v>2617.13</v>
      </c>
      <c r="K1556" s="6" t="n">
        <f aca="false">IF(I1556 &gt;31,0.01,0)</f>
        <v>0.01</v>
      </c>
      <c r="L1556" s="7" t="n">
        <f aca="false">J1556-(J1556*K1556)</f>
        <v>2590.9587</v>
      </c>
      <c r="M1556" s="6" t="n">
        <f aca="false">IF(I1556&gt;31,J1556-O1556,J1556)</f>
        <v>2610.25</v>
      </c>
      <c r="N1556" s="1" t="s">
        <v>16</v>
      </c>
      <c r="O1556" s="1" t="n">
        <v>6.88</v>
      </c>
      <c r="P1556" s="1" t="n">
        <f aca="false">IF(N1556="Delivery Truck",J1556-O1556,J1556)</f>
        <v>2617.13</v>
      </c>
    </row>
    <row r="1557" customFormat="false" ht="13.8" hidden="false" customHeight="false" outlineLevel="0" collapsed="false">
      <c r="D1557" s="1" t="n">
        <v>39783</v>
      </c>
      <c r="E1557" s="5" t="n">
        <v>41172</v>
      </c>
      <c r="F1557" s="1" t="s">
        <v>30</v>
      </c>
      <c r="G1557" s="1" t="n">
        <v>29</v>
      </c>
      <c r="H1557" s="6" t="str">
        <f aca="false">IF(G1557&gt;=30,"Large",IF(G1557&lt;=15,"Small","Medium"))</f>
        <v>Medium</v>
      </c>
      <c r="I1557" s="6" t="n">
        <f aca="false">VLOOKUP(G1557,$A$3:$B$12,1)</f>
        <v>26</v>
      </c>
      <c r="J1557" s="1" t="n">
        <v>94.5</v>
      </c>
      <c r="K1557" s="6" t="n">
        <f aca="false">IF(I1557 &gt;31,0.01,0)</f>
        <v>0</v>
      </c>
      <c r="L1557" s="7" t="n">
        <f aca="false">J1557-(J1557*K1557)</f>
        <v>94.5</v>
      </c>
      <c r="M1557" s="6" t="n">
        <f aca="false">IF(I1557&gt;31,J1557-O1557,J1557)</f>
        <v>94.5</v>
      </c>
      <c r="N1557" s="1" t="s">
        <v>16</v>
      </c>
      <c r="O1557" s="1" t="n">
        <v>0.5</v>
      </c>
      <c r="P1557" s="1" t="n">
        <f aca="false">IF(N1557="Delivery Truck",J1557-O1557,J1557)</f>
        <v>94.5</v>
      </c>
    </row>
    <row r="1558" customFormat="false" ht="13.8" hidden="false" customHeight="false" outlineLevel="0" collapsed="false">
      <c r="D1558" s="1" t="n">
        <v>38723</v>
      </c>
      <c r="E1558" s="5" t="n">
        <v>41172</v>
      </c>
      <c r="F1558" s="1" t="s">
        <v>23</v>
      </c>
      <c r="G1558" s="1" t="n">
        <v>9</v>
      </c>
      <c r="H1558" s="6" t="str">
        <f aca="false">IF(G1558&gt;=30,"Large",IF(G1558&lt;=15,"Small","Medium"))</f>
        <v>Small</v>
      </c>
      <c r="I1558" s="6" t="n">
        <f aca="false">VLOOKUP(G1558,$A$3:$B$12,1)</f>
        <v>6</v>
      </c>
      <c r="J1558" s="1" t="n">
        <v>169.27</v>
      </c>
      <c r="K1558" s="6" t="n">
        <f aca="false">IF(I1558 &gt;31,0.01,0)</f>
        <v>0</v>
      </c>
      <c r="L1558" s="7" t="n">
        <f aca="false">J1558-(J1558*K1558)</f>
        <v>169.27</v>
      </c>
      <c r="M1558" s="6" t="n">
        <f aca="false">IF(I1558&gt;31,J1558-O1558,J1558)</f>
        <v>169.27</v>
      </c>
      <c r="N1558" s="1" t="s">
        <v>16</v>
      </c>
      <c r="O1558" s="1" t="n">
        <v>4</v>
      </c>
      <c r="P1558" s="1" t="n">
        <f aca="false">IF(N1558="Delivery Truck",J1558-O1558,J1558)</f>
        <v>169.27</v>
      </c>
    </row>
    <row r="1559" customFormat="false" ht="13.8" hidden="false" customHeight="false" outlineLevel="0" collapsed="false">
      <c r="D1559" s="1" t="n">
        <v>33893</v>
      </c>
      <c r="E1559" s="5" t="n">
        <v>41172</v>
      </c>
      <c r="F1559" s="1" t="s">
        <v>30</v>
      </c>
      <c r="G1559" s="1" t="n">
        <v>6</v>
      </c>
      <c r="H1559" s="6" t="str">
        <f aca="false">IF(G1559&gt;=30,"Large",IF(G1559&lt;=15,"Small","Medium"))</f>
        <v>Small</v>
      </c>
      <c r="I1559" s="6" t="n">
        <f aca="false">VLOOKUP(G1559,$A$3:$B$12,1)</f>
        <v>6</v>
      </c>
      <c r="J1559" s="1" t="n">
        <v>232.21</v>
      </c>
      <c r="K1559" s="6" t="n">
        <f aca="false">IF(I1559 &gt;31,0.01,0)</f>
        <v>0</v>
      </c>
      <c r="L1559" s="7" t="n">
        <f aca="false">J1559-(J1559*K1559)</f>
        <v>232.21</v>
      </c>
      <c r="M1559" s="6" t="n">
        <f aca="false">IF(I1559&gt;31,J1559-O1559,J1559)</f>
        <v>232.21</v>
      </c>
      <c r="N1559" s="1" t="s">
        <v>16</v>
      </c>
      <c r="O1559" s="1" t="n">
        <v>14.72</v>
      </c>
      <c r="P1559" s="1" t="n">
        <f aca="false">IF(N1559="Delivery Truck",J1559-O1559,J1559)</f>
        <v>232.21</v>
      </c>
    </row>
    <row r="1560" customFormat="false" ht="13.8" hidden="false" customHeight="false" outlineLevel="0" collapsed="false">
      <c r="D1560" s="1" t="n">
        <v>17799</v>
      </c>
      <c r="E1560" s="5" t="n">
        <v>41172</v>
      </c>
      <c r="F1560" s="1" t="s">
        <v>19</v>
      </c>
      <c r="G1560" s="1" t="n">
        <v>8</v>
      </c>
      <c r="H1560" s="6" t="str">
        <f aca="false">IF(G1560&gt;=30,"Large",IF(G1560&lt;=15,"Small","Medium"))</f>
        <v>Small</v>
      </c>
      <c r="I1560" s="6" t="n">
        <f aca="false">VLOOKUP(G1560,$A$3:$B$12,1)</f>
        <v>6</v>
      </c>
      <c r="J1560" s="1" t="n">
        <v>149.51</v>
      </c>
      <c r="K1560" s="6" t="n">
        <f aca="false">IF(I1560 &gt;31,0.01,0)</f>
        <v>0</v>
      </c>
      <c r="L1560" s="7" t="n">
        <f aca="false">J1560-(J1560*K1560)</f>
        <v>149.51</v>
      </c>
      <c r="M1560" s="6" t="n">
        <f aca="false">IF(I1560&gt;31,J1560-O1560,J1560)</f>
        <v>149.51</v>
      </c>
      <c r="N1560" s="1" t="s">
        <v>16</v>
      </c>
      <c r="O1560" s="1" t="n">
        <v>12.39</v>
      </c>
      <c r="P1560" s="1" t="n">
        <f aca="false">IF(N1560="Delivery Truck",J1560-O1560,J1560)</f>
        <v>149.51</v>
      </c>
    </row>
    <row r="1561" customFormat="false" ht="13.8" hidden="false" customHeight="false" outlineLevel="0" collapsed="false">
      <c r="D1561" s="1" t="n">
        <v>39783</v>
      </c>
      <c r="E1561" s="5" t="n">
        <v>41172</v>
      </c>
      <c r="F1561" s="1" t="s">
        <v>30</v>
      </c>
      <c r="G1561" s="1" t="n">
        <v>19</v>
      </c>
      <c r="H1561" s="6" t="str">
        <f aca="false">IF(G1561&gt;=30,"Large",IF(G1561&lt;=15,"Small","Medium"))</f>
        <v>Medium</v>
      </c>
      <c r="I1561" s="6" t="n">
        <f aca="false">VLOOKUP(G1561,$A$3:$B$12,1)</f>
        <v>16</v>
      </c>
      <c r="J1561" s="1" t="n">
        <v>82.43</v>
      </c>
      <c r="K1561" s="6" t="n">
        <f aca="false">IF(I1561 &gt;31,0.01,0)</f>
        <v>0</v>
      </c>
      <c r="L1561" s="7" t="n">
        <f aca="false">J1561-(J1561*K1561)</f>
        <v>82.43</v>
      </c>
      <c r="M1561" s="6" t="n">
        <f aca="false">IF(I1561&gt;31,J1561-O1561,J1561)</f>
        <v>82.43</v>
      </c>
      <c r="N1561" s="1" t="s">
        <v>16</v>
      </c>
      <c r="O1561" s="1" t="n">
        <v>6.89</v>
      </c>
      <c r="P1561" s="1" t="n">
        <f aca="false">IF(N1561="Delivery Truck",J1561-O1561,J1561)</f>
        <v>82.43</v>
      </c>
    </row>
    <row r="1562" customFormat="false" ht="13.8" hidden="false" customHeight="false" outlineLevel="0" collapsed="false">
      <c r="D1562" s="1" t="n">
        <v>33893</v>
      </c>
      <c r="E1562" s="5" t="n">
        <v>41172</v>
      </c>
      <c r="F1562" s="1" t="s">
        <v>30</v>
      </c>
      <c r="G1562" s="1" t="n">
        <v>16</v>
      </c>
      <c r="H1562" s="6" t="str">
        <f aca="false">IF(G1562&gt;=30,"Large",IF(G1562&lt;=15,"Small","Medium"))</f>
        <v>Medium</v>
      </c>
      <c r="I1562" s="6" t="n">
        <f aca="false">VLOOKUP(G1562,$A$3:$B$12,1)</f>
        <v>16</v>
      </c>
      <c r="J1562" s="1" t="n">
        <v>88.3</v>
      </c>
      <c r="K1562" s="6" t="n">
        <f aca="false">IF(I1562 &gt;31,0.01,0)</f>
        <v>0</v>
      </c>
      <c r="L1562" s="7" t="n">
        <f aca="false">J1562-(J1562*K1562)</f>
        <v>88.3</v>
      </c>
      <c r="M1562" s="6" t="n">
        <f aca="false">IF(I1562&gt;31,J1562-O1562,J1562)</f>
        <v>88.3</v>
      </c>
      <c r="N1562" s="1" t="s">
        <v>16</v>
      </c>
      <c r="O1562" s="1" t="n">
        <v>2.27</v>
      </c>
      <c r="P1562" s="1" t="n">
        <f aca="false">IF(N1562="Delivery Truck",J1562-O1562,J1562)</f>
        <v>88.3</v>
      </c>
    </row>
    <row r="1563" customFormat="false" ht="13.8" hidden="false" customHeight="false" outlineLevel="0" collapsed="false">
      <c r="D1563" s="1" t="n">
        <v>39783</v>
      </c>
      <c r="E1563" s="5" t="n">
        <v>41172</v>
      </c>
      <c r="F1563" s="1" t="s">
        <v>30</v>
      </c>
      <c r="G1563" s="1" t="n">
        <v>31</v>
      </c>
      <c r="H1563" s="6" t="str">
        <f aca="false">IF(G1563&gt;=30,"Large",IF(G1563&lt;=15,"Small","Medium"))</f>
        <v>Large</v>
      </c>
      <c r="I1563" s="6" t="n">
        <f aca="false">VLOOKUP(G1563,$A$3:$B$12,1)</f>
        <v>31</v>
      </c>
      <c r="J1563" s="1" t="n">
        <v>295.97</v>
      </c>
      <c r="K1563" s="6" t="n">
        <f aca="false">IF(I1563 &gt;31,0.01,0)</f>
        <v>0</v>
      </c>
      <c r="L1563" s="7" t="n">
        <f aca="false">J1563-(J1563*K1563)</f>
        <v>295.97</v>
      </c>
      <c r="M1563" s="6" t="n">
        <f aca="false">IF(I1563&gt;31,J1563-O1563,J1563)</f>
        <v>295.97</v>
      </c>
      <c r="N1563" s="1" t="s">
        <v>16</v>
      </c>
      <c r="O1563" s="1" t="n">
        <v>5.6</v>
      </c>
      <c r="P1563" s="1" t="n">
        <f aca="false">IF(N1563="Delivery Truck",J1563-O1563,J1563)</f>
        <v>295.97</v>
      </c>
    </row>
    <row r="1564" customFormat="false" ht="13.8" hidden="false" customHeight="false" outlineLevel="0" collapsed="false">
      <c r="D1564" s="1" t="n">
        <v>55170</v>
      </c>
      <c r="E1564" s="5" t="n">
        <v>41173</v>
      </c>
      <c r="F1564" s="1" t="s">
        <v>23</v>
      </c>
      <c r="G1564" s="1" t="n">
        <v>22</v>
      </c>
      <c r="H1564" s="6" t="str">
        <f aca="false">IF(G1564&gt;=30,"Large",IF(G1564&lt;=15,"Small","Medium"))</f>
        <v>Medium</v>
      </c>
      <c r="I1564" s="6" t="n">
        <f aca="false">VLOOKUP(G1564,$A$3:$B$12,1)</f>
        <v>21</v>
      </c>
      <c r="J1564" s="1" t="n">
        <v>985.29</v>
      </c>
      <c r="K1564" s="6" t="n">
        <f aca="false">IF(I1564 &gt;31,0.01,0)</f>
        <v>0</v>
      </c>
      <c r="L1564" s="7" t="n">
        <f aca="false">J1564-(J1564*K1564)</f>
        <v>985.29</v>
      </c>
      <c r="M1564" s="6" t="n">
        <f aca="false">IF(I1564&gt;31,J1564-O1564,J1564)</f>
        <v>985.29</v>
      </c>
      <c r="N1564" s="1" t="s">
        <v>21</v>
      </c>
      <c r="O1564" s="1" t="n">
        <v>8.99</v>
      </c>
      <c r="P1564" s="1" t="n">
        <f aca="false">IF(N1564="Delivery Truck",J1564-O1564,J1564)</f>
        <v>985.29</v>
      </c>
    </row>
    <row r="1565" customFormat="false" ht="13.8" hidden="false" customHeight="false" outlineLevel="0" collapsed="false">
      <c r="D1565" s="1" t="n">
        <v>36229</v>
      </c>
      <c r="E1565" s="5" t="n">
        <v>41173</v>
      </c>
      <c r="F1565" s="1" t="s">
        <v>30</v>
      </c>
      <c r="G1565" s="1" t="n">
        <v>24</v>
      </c>
      <c r="H1565" s="6" t="str">
        <f aca="false">IF(G1565&gt;=30,"Large",IF(G1565&lt;=15,"Small","Medium"))</f>
        <v>Medium</v>
      </c>
      <c r="I1565" s="6" t="n">
        <f aca="false">VLOOKUP(G1565,$A$3:$B$12,1)</f>
        <v>21</v>
      </c>
      <c r="J1565" s="1" t="n">
        <v>3590.33</v>
      </c>
      <c r="K1565" s="6" t="n">
        <f aca="false">IF(I1565 &gt;31,0.01,0)</f>
        <v>0</v>
      </c>
      <c r="L1565" s="7" t="n">
        <f aca="false">J1565-(J1565*K1565)</f>
        <v>3590.33</v>
      </c>
      <c r="M1565" s="6" t="n">
        <f aca="false">IF(I1565&gt;31,J1565-O1565,J1565)</f>
        <v>3590.33</v>
      </c>
      <c r="N1565" s="1" t="s">
        <v>13</v>
      </c>
      <c r="O1565" s="1" t="n">
        <v>43.75</v>
      </c>
      <c r="P1565" s="1" t="n">
        <f aca="false">IF(N1565="Delivery Truck",J1565-O1565,J1565)</f>
        <v>3546.58</v>
      </c>
    </row>
    <row r="1566" customFormat="false" ht="13.8" hidden="false" customHeight="false" outlineLevel="0" collapsed="false">
      <c r="D1566" s="1" t="n">
        <v>36229</v>
      </c>
      <c r="E1566" s="5" t="n">
        <v>41173</v>
      </c>
      <c r="F1566" s="1" t="s">
        <v>30</v>
      </c>
      <c r="G1566" s="1" t="n">
        <v>12</v>
      </c>
      <c r="H1566" s="6" t="str">
        <f aca="false">IF(G1566&gt;=30,"Large",IF(G1566&lt;=15,"Small","Medium"))</f>
        <v>Small</v>
      </c>
      <c r="I1566" s="6" t="n">
        <f aca="false">VLOOKUP(G1566,$A$3:$B$12,1)</f>
        <v>11</v>
      </c>
      <c r="J1566" s="1" t="n">
        <v>1465.29</v>
      </c>
      <c r="K1566" s="6" t="n">
        <f aca="false">IF(I1566 &gt;31,0.01,0)</f>
        <v>0</v>
      </c>
      <c r="L1566" s="7" t="n">
        <f aca="false">J1566-(J1566*K1566)</f>
        <v>1465.29</v>
      </c>
      <c r="M1566" s="6" t="n">
        <f aca="false">IF(I1566&gt;31,J1566-O1566,J1566)</f>
        <v>1465.29</v>
      </c>
      <c r="N1566" s="1" t="s">
        <v>16</v>
      </c>
      <c r="O1566" s="1" t="n">
        <v>7.11</v>
      </c>
      <c r="P1566" s="1" t="n">
        <f aca="false">IF(N1566="Delivery Truck",J1566-O1566,J1566)</f>
        <v>1465.29</v>
      </c>
    </row>
    <row r="1567" customFormat="false" ht="13.8" hidden="false" customHeight="false" outlineLevel="0" collapsed="false">
      <c r="D1567" s="1" t="n">
        <v>25443</v>
      </c>
      <c r="E1567" s="5" t="n">
        <v>41174</v>
      </c>
      <c r="F1567" s="1" t="s">
        <v>19</v>
      </c>
      <c r="G1567" s="1" t="n">
        <v>33</v>
      </c>
      <c r="H1567" s="6" t="str">
        <f aca="false">IF(G1567&gt;=30,"Large",IF(G1567&lt;=15,"Small","Medium"))</f>
        <v>Large</v>
      </c>
      <c r="I1567" s="6" t="n">
        <f aca="false">VLOOKUP(G1567,$A$3:$B$12,1)</f>
        <v>31</v>
      </c>
      <c r="J1567" s="1" t="n">
        <v>570.24</v>
      </c>
      <c r="K1567" s="6" t="n">
        <f aca="false">IF(I1567 &gt;31,0.01,0)</f>
        <v>0</v>
      </c>
      <c r="L1567" s="7" t="n">
        <f aca="false">J1567-(J1567*K1567)</f>
        <v>570.24</v>
      </c>
      <c r="M1567" s="6" t="n">
        <f aca="false">IF(I1567&gt;31,J1567-O1567,J1567)</f>
        <v>570.24</v>
      </c>
      <c r="N1567" s="1" t="s">
        <v>16</v>
      </c>
      <c r="O1567" s="1" t="n">
        <v>11.28</v>
      </c>
      <c r="P1567" s="1" t="n">
        <f aca="false">IF(N1567="Delivery Truck",J1567-O1567,J1567)</f>
        <v>570.24</v>
      </c>
    </row>
    <row r="1568" customFormat="false" ht="13.8" hidden="false" customHeight="false" outlineLevel="0" collapsed="false">
      <c r="D1568" s="1" t="n">
        <v>30913</v>
      </c>
      <c r="E1568" s="5" t="n">
        <v>41174</v>
      </c>
      <c r="F1568" s="1" t="s">
        <v>19</v>
      </c>
      <c r="G1568" s="1" t="n">
        <v>23</v>
      </c>
      <c r="H1568" s="6" t="str">
        <f aca="false">IF(G1568&gt;=30,"Large",IF(G1568&lt;=15,"Small","Medium"))</f>
        <v>Medium</v>
      </c>
      <c r="I1568" s="6" t="n">
        <f aca="false">VLOOKUP(G1568,$A$3:$B$12,1)</f>
        <v>21</v>
      </c>
      <c r="J1568" s="1" t="n">
        <v>143.1</v>
      </c>
      <c r="K1568" s="6" t="n">
        <f aca="false">IF(I1568 &gt;31,0.01,0)</f>
        <v>0</v>
      </c>
      <c r="L1568" s="7" t="n">
        <f aca="false">J1568-(J1568*K1568)</f>
        <v>143.1</v>
      </c>
      <c r="M1568" s="6" t="n">
        <f aca="false">IF(I1568&gt;31,J1568-O1568,J1568)</f>
        <v>143.1</v>
      </c>
      <c r="N1568" s="1" t="s">
        <v>16</v>
      </c>
      <c r="O1568" s="1" t="n">
        <v>1.49</v>
      </c>
      <c r="P1568" s="1" t="n">
        <f aca="false">IF(N1568="Delivery Truck",J1568-O1568,J1568)</f>
        <v>143.1</v>
      </c>
    </row>
    <row r="1569" customFormat="false" ht="13.8" hidden="false" customHeight="false" outlineLevel="0" collapsed="false">
      <c r="D1569" s="1" t="n">
        <v>59585</v>
      </c>
      <c r="E1569" s="5" t="n">
        <v>41174</v>
      </c>
      <c r="F1569" s="1" t="s">
        <v>34</v>
      </c>
      <c r="G1569" s="1" t="n">
        <v>45</v>
      </c>
      <c r="H1569" s="6" t="str">
        <f aca="false">IF(G1569&gt;=30,"Large",IF(G1569&lt;=15,"Small","Medium"))</f>
        <v>Large</v>
      </c>
      <c r="I1569" s="6" t="n">
        <f aca="false">VLOOKUP(G1569,$A$3:$B$12,1)</f>
        <v>41</v>
      </c>
      <c r="J1569" s="1" t="n">
        <v>712.04</v>
      </c>
      <c r="K1569" s="6" t="n">
        <f aca="false">IF(I1569 &gt;31,0.01,0)</f>
        <v>0.01</v>
      </c>
      <c r="L1569" s="7" t="n">
        <f aca="false">J1569-(J1569*K1569)</f>
        <v>704.9196</v>
      </c>
      <c r="M1569" s="6" t="n">
        <f aca="false">IF(I1569&gt;31,J1569-O1569,J1569)</f>
        <v>702.64</v>
      </c>
      <c r="N1569" s="1" t="s">
        <v>16</v>
      </c>
      <c r="O1569" s="1" t="n">
        <v>9.4</v>
      </c>
      <c r="P1569" s="1" t="n">
        <f aca="false">IF(N1569="Delivery Truck",J1569-O1569,J1569)</f>
        <v>712.04</v>
      </c>
    </row>
    <row r="1570" customFormat="false" ht="13.8" hidden="false" customHeight="false" outlineLevel="0" collapsed="false">
      <c r="D1570" s="1" t="n">
        <v>30913</v>
      </c>
      <c r="E1570" s="5" t="n">
        <v>41174</v>
      </c>
      <c r="F1570" s="1" t="s">
        <v>19</v>
      </c>
      <c r="G1570" s="1" t="n">
        <v>44</v>
      </c>
      <c r="H1570" s="6" t="str">
        <f aca="false">IF(G1570&gt;=30,"Large",IF(G1570&lt;=15,"Small","Medium"))</f>
        <v>Large</v>
      </c>
      <c r="I1570" s="6" t="n">
        <f aca="false">VLOOKUP(G1570,$A$3:$B$12,1)</f>
        <v>41</v>
      </c>
      <c r="J1570" s="1" t="n">
        <v>126.36</v>
      </c>
      <c r="K1570" s="6" t="n">
        <f aca="false">IF(I1570 &gt;31,0.01,0)</f>
        <v>0.01</v>
      </c>
      <c r="L1570" s="7" t="n">
        <f aca="false">J1570-(J1570*K1570)</f>
        <v>125.0964</v>
      </c>
      <c r="M1570" s="6" t="n">
        <f aca="false">IF(I1570&gt;31,J1570-O1570,J1570)</f>
        <v>125.86</v>
      </c>
      <c r="N1570" s="1" t="s">
        <v>16</v>
      </c>
      <c r="O1570" s="1" t="n">
        <v>0.5</v>
      </c>
      <c r="P1570" s="1" t="n">
        <f aca="false">IF(N1570="Delivery Truck",J1570-O1570,J1570)</f>
        <v>126.36</v>
      </c>
    </row>
    <row r="1571" customFormat="false" ht="13.8" hidden="false" customHeight="false" outlineLevel="0" collapsed="false">
      <c r="D1571" s="1" t="n">
        <v>3556</v>
      </c>
      <c r="E1571" s="5" t="n">
        <v>41174</v>
      </c>
      <c r="F1571" s="1" t="s">
        <v>30</v>
      </c>
      <c r="G1571" s="1" t="n">
        <v>48</v>
      </c>
      <c r="H1571" s="6" t="str">
        <f aca="false">IF(G1571&gt;=30,"Large",IF(G1571&lt;=15,"Small","Medium"))</f>
        <v>Large</v>
      </c>
      <c r="I1571" s="6" t="n">
        <f aca="false">VLOOKUP(G1571,$A$3:$B$12,1)</f>
        <v>46</v>
      </c>
      <c r="J1571" s="1" t="n">
        <v>269.37</v>
      </c>
      <c r="K1571" s="6" t="n">
        <f aca="false">IF(I1571 &gt;31,0.01,0)</f>
        <v>0.01</v>
      </c>
      <c r="L1571" s="7" t="n">
        <f aca="false">J1571-(J1571*K1571)</f>
        <v>266.6763</v>
      </c>
      <c r="M1571" s="6" t="n">
        <f aca="false">IF(I1571&gt;31,J1571-O1571,J1571)</f>
        <v>264.36</v>
      </c>
      <c r="N1571" s="1" t="s">
        <v>16</v>
      </c>
      <c r="O1571" s="1" t="n">
        <v>5.01</v>
      </c>
      <c r="P1571" s="1" t="n">
        <f aca="false">IF(N1571="Delivery Truck",J1571-O1571,J1571)</f>
        <v>269.37</v>
      </c>
    </row>
    <row r="1572" customFormat="false" ht="13.8" hidden="false" customHeight="false" outlineLevel="0" collapsed="false">
      <c r="D1572" s="1" t="n">
        <v>3556</v>
      </c>
      <c r="E1572" s="5" t="n">
        <v>41174</v>
      </c>
      <c r="F1572" s="1" t="s">
        <v>30</v>
      </c>
      <c r="G1572" s="1" t="n">
        <v>41</v>
      </c>
      <c r="H1572" s="6" t="str">
        <f aca="false">IF(G1572&gt;=30,"Large",IF(G1572&lt;=15,"Small","Medium"))</f>
        <v>Large</v>
      </c>
      <c r="I1572" s="6" t="n">
        <f aca="false">VLOOKUP(G1572,$A$3:$B$12,1)</f>
        <v>41</v>
      </c>
      <c r="J1572" s="1" t="n">
        <v>4933.99</v>
      </c>
      <c r="K1572" s="6" t="n">
        <f aca="false">IF(I1572 &gt;31,0.01,0)</f>
        <v>0.01</v>
      </c>
      <c r="L1572" s="7" t="n">
        <f aca="false">J1572-(J1572*K1572)</f>
        <v>4884.6501</v>
      </c>
      <c r="M1572" s="6" t="n">
        <f aca="false">IF(I1572&gt;31,J1572-O1572,J1572)</f>
        <v>4921.34</v>
      </c>
      <c r="N1572" s="1" t="s">
        <v>16</v>
      </c>
      <c r="O1572" s="1" t="n">
        <v>12.65</v>
      </c>
      <c r="P1572" s="1" t="n">
        <f aca="false">IF(N1572="Delivery Truck",J1572-O1572,J1572)</f>
        <v>4933.99</v>
      </c>
    </row>
    <row r="1573" customFormat="false" ht="13.8" hidden="false" customHeight="false" outlineLevel="0" collapsed="false">
      <c r="D1573" s="1" t="n">
        <v>30913</v>
      </c>
      <c r="E1573" s="5" t="n">
        <v>41174</v>
      </c>
      <c r="F1573" s="1" t="s">
        <v>19</v>
      </c>
      <c r="G1573" s="1" t="n">
        <v>24</v>
      </c>
      <c r="H1573" s="6" t="str">
        <f aca="false">IF(G1573&gt;=30,"Large",IF(G1573&lt;=15,"Small","Medium"))</f>
        <v>Medium</v>
      </c>
      <c r="I1573" s="6" t="n">
        <f aca="false">VLOOKUP(G1573,$A$3:$B$12,1)</f>
        <v>21</v>
      </c>
      <c r="J1573" s="1" t="n">
        <v>496.62</v>
      </c>
      <c r="K1573" s="6" t="n">
        <f aca="false">IF(I1573 &gt;31,0.01,0)</f>
        <v>0</v>
      </c>
      <c r="L1573" s="7" t="n">
        <f aca="false">J1573-(J1573*K1573)</f>
        <v>496.62</v>
      </c>
      <c r="M1573" s="6" t="n">
        <f aca="false">IF(I1573&gt;31,J1573-O1573,J1573)</f>
        <v>496.62</v>
      </c>
      <c r="N1573" s="1" t="s">
        <v>21</v>
      </c>
      <c r="O1573" s="1" t="n">
        <v>10.49</v>
      </c>
      <c r="P1573" s="1" t="n">
        <f aca="false">IF(N1573="Delivery Truck",J1573-O1573,J1573)</f>
        <v>496.62</v>
      </c>
    </row>
    <row r="1574" customFormat="false" ht="13.8" hidden="false" customHeight="false" outlineLevel="0" collapsed="false">
      <c r="D1574" s="1" t="n">
        <v>30913</v>
      </c>
      <c r="E1574" s="5" t="n">
        <v>41174</v>
      </c>
      <c r="F1574" s="1" t="s">
        <v>19</v>
      </c>
      <c r="G1574" s="1" t="n">
        <v>36</v>
      </c>
      <c r="H1574" s="6" t="str">
        <f aca="false">IF(G1574&gt;=30,"Large",IF(G1574&lt;=15,"Small","Medium"))</f>
        <v>Large</v>
      </c>
      <c r="I1574" s="6" t="n">
        <f aca="false">VLOOKUP(G1574,$A$3:$B$12,1)</f>
        <v>36</v>
      </c>
      <c r="J1574" s="1" t="n">
        <v>795.52</v>
      </c>
      <c r="K1574" s="6" t="n">
        <f aca="false">IF(I1574 &gt;31,0.01,0)</f>
        <v>0.01</v>
      </c>
      <c r="L1574" s="7" t="n">
        <f aca="false">J1574-(J1574*K1574)</f>
        <v>787.5648</v>
      </c>
      <c r="M1574" s="6" t="n">
        <f aca="false">IF(I1574&gt;31,J1574-O1574,J1574)</f>
        <v>793.53</v>
      </c>
      <c r="N1574" s="1" t="s">
        <v>16</v>
      </c>
      <c r="O1574" s="1" t="n">
        <v>1.99</v>
      </c>
      <c r="P1574" s="1" t="n">
        <f aca="false">IF(N1574="Delivery Truck",J1574-O1574,J1574)</f>
        <v>795.52</v>
      </c>
    </row>
    <row r="1575" customFormat="false" ht="13.8" hidden="false" customHeight="false" outlineLevel="0" collapsed="false">
      <c r="D1575" s="1" t="n">
        <v>37158</v>
      </c>
      <c r="E1575" s="5" t="n">
        <v>41174</v>
      </c>
      <c r="F1575" s="1" t="s">
        <v>15</v>
      </c>
      <c r="G1575" s="1" t="n">
        <v>25</v>
      </c>
      <c r="H1575" s="6" t="str">
        <f aca="false">IF(G1575&gt;=30,"Large",IF(G1575&lt;=15,"Small","Medium"))</f>
        <v>Medium</v>
      </c>
      <c r="I1575" s="6" t="n">
        <f aca="false">VLOOKUP(G1575,$A$3:$B$12,1)</f>
        <v>21</v>
      </c>
      <c r="J1575" s="1" t="n">
        <v>172.04</v>
      </c>
      <c r="K1575" s="6" t="n">
        <f aca="false">IF(I1575 &gt;31,0.01,0)</f>
        <v>0</v>
      </c>
      <c r="L1575" s="7" t="n">
        <f aca="false">J1575-(J1575*K1575)</f>
        <v>172.04</v>
      </c>
      <c r="M1575" s="6" t="n">
        <f aca="false">IF(I1575&gt;31,J1575-O1575,J1575)</f>
        <v>172.04</v>
      </c>
      <c r="N1575" s="1" t="s">
        <v>16</v>
      </c>
      <c r="O1575" s="1" t="n">
        <v>7.37</v>
      </c>
      <c r="P1575" s="1" t="n">
        <f aca="false">IF(N1575="Delivery Truck",J1575-O1575,J1575)</f>
        <v>172.04</v>
      </c>
    </row>
    <row r="1576" customFormat="false" ht="13.8" hidden="false" customHeight="false" outlineLevel="0" collapsed="false">
      <c r="D1576" s="1" t="n">
        <v>19361</v>
      </c>
      <c r="E1576" s="5" t="n">
        <v>41175</v>
      </c>
      <c r="F1576" s="1" t="s">
        <v>15</v>
      </c>
      <c r="G1576" s="1" t="n">
        <v>21</v>
      </c>
      <c r="H1576" s="6" t="str">
        <f aca="false">IF(G1576&gt;=30,"Large",IF(G1576&lt;=15,"Small","Medium"))</f>
        <v>Medium</v>
      </c>
      <c r="I1576" s="6" t="n">
        <f aca="false">VLOOKUP(G1576,$A$3:$B$12,1)</f>
        <v>21</v>
      </c>
      <c r="J1576" s="1" t="n">
        <v>535.57</v>
      </c>
      <c r="K1576" s="6" t="n">
        <f aca="false">IF(I1576 &gt;31,0.01,0)</f>
        <v>0</v>
      </c>
      <c r="L1576" s="7" t="n">
        <f aca="false">J1576-(J1576*K1576)</f>
        <v>535.57</v>
      </c>
      <c r="M1576" s="6" t="n">
        <f aca="false">IF(I1576&gt;31,J1576-O1576,J1576)</f>
        <v>535.57</v>
      </c>
      <c r="N1576" s="1" t="s">
        <v>16</v>
      </c>
      <c r="O1576" s="1" t="n">
        <v>8.99</v>
      </c>
      <c r="P1576" s="1" t="n">
        <f aca="false">IF(N1576="Delivery Truck",J1576-O1576,J1576)</f>
        <v>535.57</v>
      </c>
    </row>
    <row r="1577" customFormat="false" ht="13.8" hidden="false" customHeight="false" outlineLevel="0" collapsed="false">
      <c r="D1577" s="1" t="n">
        <v>19361</v>
      </c>
      <c r="E1577" s="5" t="n">
        <v>41175</v>
      </c>
      <c r="F1577" s="1" t="s">
        <v>15</v>
      </c>
      <c r="G1577" s="1" t="n">
        <v>43</v>
      </c>
      <c r="H1577" s="6" t="str">
        <f aca="false">IF(G1577&gt;=30,"Large",IF(G1577&lt;=15,"Small","Medium"))</f>
        <v>Large</v>
      </c>
      <c r="I1577" s="6" t="n">
        <f aca="false">VLOOKUP(G1577,$A$3:$B$12,1)</f>
        <v>41</v>
      </c>
      <c r="J1577" s="1" t="n">
        <v>364.59</v>
      </c>
      <c r="K1577" s="6" t="n">
        <f aca="false">IF(I1577 &gt;31,0.01,0)</f>
        <v>0.01</v>
      </c>
      <c r="L1577" s="7" t="n">
        <f aca="false">J1577-(J1577*K1577)</f>
        <v>360.9441</v>
      </c>
      <c r="M1577" s="6" t="n">
        <f aca="false">IF(I1577&gt;31,J1577-O1577,J1577)</f>
        <v>359.43</v>
      </c>
      <c r="N1577" s="1" t="s">
        <v>16</v>
      </c>
      <c r="O1577" s="1" t="n">
        <v>5.16</v>
      </c>
      <c r="P1577" s="1" t="n">
        <f aca="false">IF(N1577="Delivery Truck",J1577-O1577,J1577)</f>
        <v>364.59</v>
      </c>
    </row>
    <row r="1578" customFormat="false" ht="13.8" hidden="false" customHeight="false" outlineLevel="0" collapsed="false">
      <c r="D1578" s="1" t="n">
        <v>45571</v>
      </c>
      <c r="E1578" s="5" t="n">
        <v>41175</v>
      </c>
      <c r="F1578" s="1" t="s">
        <v>19</v>
      </c>
      <c r="G1578" s="1" t="n">
        <v>47</v>
      </c>
      <c r="H1578" s="6" t="str">
        <f aca="false">IF(G1578&gt;=30,"Large",IF(G1578&lt;=15,"Small","Medium"))</f>
        <v>Large</v>
      </c>
      <c r="I1578" s="6" t="n">
        <f aca="false">VLOOKUP(G1578,$A$3:$B$12,1)</f>
        <v>46</v>
      </c>
      <c r="J1578" s="1" t="n">
        <v>5975.0495</v>
      </c>
      <c r="K1578" s="6" t="n">
        <f aca="false">IF(I1578 &gt;31,0.01,0)</f>
        <v>0.01</v>
      </c>
      <c r="L1578" s="7" t="n">
        <f aca="false">J1578-(J1578*K1578)</f>
        <v>5915.299005</v>
      </c>
      <c r="M1578" s="6" t="n">
        <f aca="false">IF(I1578&gt;31,J1578-O1578,J1578)</f>
        <v>5966.0595</v>
      </c>
      <c r="N1578" s="1" t="s">
        <v>16</v>
      </c>
      <c r="O1578" s="1" t="n">
        <v>8.99</v>
      </c>
      <c r="P1578" s="1" t="n">
        <f aca="false">IF(N1578="Delivery Truck",J1578-O1578,J1578)</f>
        <v>5975.0495</v>
      </c>
    </row>
    <row r="1579" customFormat="false" ht="13.8" hidden="false" customHeight="false" outlineLevel="0" collapsed="false">
      <c r="D1579" s="1" t="n">
        <v>19361</v>
      </c>
      <c r="E1579" s="5" t="n">
        <v>41175</v>
      </c>
      <c r="F1579" s="1" t="s">
        <v>15</v>
      </c>
      <c r="G1579" s="1" t="n">
        <v>21</v>
      </c>
      <c r="H1579" s="6" t="str">
        <f aca="false">IF(G1579&gt;=30,"Large",IF(G1579&lt;=15,"Small","Medium"))</f>
        <v>Medium</v>
      </c>
      <c r="I1579" s="6" t="n">
        <f aca="false">VLOOKUP(G1579,$A$3:$B$12,1)</f>
        <v>21</v>
      </c>
      <c r="J1579" s="1" t="n">
        <v>788.85</v>
      </c>
      <c r="K1579" s="6" t="n">
        <f aca="false">IF(I1579 &gt;31,0.01,0)</f>
        <v>0</v>
      </c>
      <c r="L1579" s="7" t="n">
        <f aca="false">J1579-(J1579*K1579)</f>
        <v>788.85</v>
      </c>
      <c r="M1579" s="6" t="n">
        <f aca="false">IF(I1579&gt;31,J1579-O1579,J1579)</f>
        <v>788.85</v>
      </c>
      <c r="N1579" s="1" t="s">
        <v>16</v>
      </c>
      <c r="O1579" s="1" t="n">
        <v>2.99</v>
      </c>
      <c r="P1579" s="1" t="n">
        <f aca="false">IF(N1579="Delivery Truck",J1579-O1579,J1579)</f>
        <v>788.85</v>
      </c>
    </row>
    <row r="1580" customFormat="false" ht="13.8" hidden="false" customHeight="false" outlineLevel="0" collapsed="false">
      <c r="D1580" s="1" t="n">
        <v>45571</v>
      </c>
      <c r="E1580" s="5" t="n">
        <v>41175</v>
      </c>
      <c r="F1580" s="1" t="s">
        <v>19</v>
      </c>
      <c r="G1580" s="1" t="n">
        <v>43</v>
      </c>
      <c r="H1580" s="6" t="str">
        <f aca="false">IF(G1580&gt;=30,"Large",IF(G1580&lt;=15,"Small","Medium"))</f>
        <v>Large</v>
      </c>
      <c r="I1580" s="6" t="n">
        <f aca="false">VLOOKUP(G1580,$A$3:$B$12,1)</f>
        <v>41</v>
      </c>
      <c r="J1580" s="1" t="n">
        <v>528.53</v>
      </c>
      <c r="K1580" s="6" t="n">
        <f aca="false">IF(I1580 &gt;31,0.01,0)</f>
        <v>0.01</v>
      </c>
      <c r="L1580" s="7" t="n">
        <f aca="false">J1580-(J1580*K1580)</f>
        <v>523.2447</v>
      </c>
      <c r="M1580" s="6" t="n">
        <f aca="false">IF(I1580&gt;31,J1580-O1580,J1580)</f>
        <v>523.72</v>
      </c>
      <c r="N1580" s="1" t="s">
        <v>16</v>
      </c>
      <c r="O1580" s="1" t="n">
        <v>4.81</v>
      </c>
      <c r="P1580" s="1" t="n">
        <f aca="false">IF(N1580="Delivery Truck",J1580-O1580,J1580)</f>
        <v>528.53</v>
      </c>
    </row>
    <row r="1581" customFormat="false" ht="13.8" hidden="false" customHeight="false" outlineLevel="0" collapsed="false">
      <c r="D1581" s="1" t="n">
        <v>45571</v>
      </c>
      <c r="E1581" s="5" t="n">
        <v>41175</v>
      </c>
      <c r="F1581" s="1" t="s">
        <v>19</v>
      </c>
      <c r="G1581" s="1" t="n">
        <v>44</v>
      </c>
      <c r="H1581" s="6" t="str">
        <f aca="false">IF(G1581&gt;=30,"Large",IF(G1581&lt;=15,"Small","Medium"))</f>
        <v>Large</v>
      </c>
      <c r="I1581" s="6" t="n">
        <f aca="false">VLOOKUP(G1581,$A$3:$B$12,1)</f>
        <v>41</v>
      </c>
      <c r="J1581" s="1" t="n">
        <v>720.52</v>
      </c>
      <c r="K1581" s="6" t="n">
        <f aca="false">IF(I1581 &gt;31,0.01,0)</f>
        <v>0.01</v>
      </c>
      <c r="L1581" s="7" t="n">
        <f aca="false">J1581-(J1581*K1581)</f>
        <v>713.3148</v>
      </c>
      <c r="M1581" s="6" t="n">
        <f aca="false">IF(I1581&gt;31,J1581-O1581,J1581)</f>
        <v>712.01</v>
      </c>
      <c r="N1581" s="1" t="s">
        <v>16</v>
      </c>
      <c r="O1581" s="1" t="n">
        <v>8.51</v>
      </c>
      <c r="P1581" s="1" t="n">
        <f aca="false">IF(N1581="Delivery Truck",J1581-O1581,J1581)</f>
        <v>720.52</v>
      </c>
    </row>
    <row r="1582" customFormat="false" ht="13.8" hidden="false" customHeight="false" outlineLevel="0" collapsed="false">
      <c r="D1582" s="1" t="n">
        <v>17187</v>
      </c>
      <c r="E1582" s="5" t="n">
        <v>41175</v>
      </c>
      <c r="F1582" s="1" t="s">
        <v>34</v>
      </c>
      <c r="G1582" s="1" t="n">
        <v>4</v>
      </c>
      <c r="H1582" s="6" t="str">
        <f aca="false">IF(G1582&gt;=30,"Large",IF(G1582&lt;=15,"Small","Medium"))</f>
        <v>Small</v>
      </c>
      <c r="I1582" s="6" t="n">
        <f aca="false">VLOOKUP(G1582,$A$3:$B$12,1)</f>
        <v>1</v>
      </c>
      <c r="J1582" s="1" t="n">
        <v>2951.97</v>
      </c>
      <c r="K1582" s="6" t="n">
        <f aca="false">IF(I1582 &gt;31,0.01,0)</f>
        <v>0</v>
      </c>
      <c r="L1582" s="7" t="n">
        <f aca="false">J1582-(J1582*K1582)</f>
        <v>2951.97</v>
      </c>
      <c r="M1582" s="6" t="n">
        <f aca="false">IF(I1582&gt;31,J1582-O1582,J1582)</f>
        <v>2951.97</v>
      </c>
      <c r="N1582" s="1" t="s">
        <v>13</v>
      </c>
      <c r="O1582" s="1" t="n">
        <v>16.06</v>
      </c>
      <c r="P1582" s="1" t="n">
        <f aca="false">IF(N1582="Delivery Truck",J1582-O1582,J1582)</f>
        <v>2935.91</v>
      </c>
    </row>
    <row r="1583" customFormat="false" ht="13.8" hidden="false" customHeight="false" outlineLevel="0" collapsed="false">
      <c r="D1583" s="1" t="n">
        <v>22055</v>
      </c>
      <c r="E1583" s="5" t="n">
        <v>41175</v>
      </c>
      <c r="F1583" s="1" t="s">
        <v>19</v>
      </c>
      <c r="G1583" s="1" t="n">
        <v>40</v>
      </c>
      <c r="H1583" s="6" t="str">
        <f aca="false">IF(G1583&gt;=30,"Large",IF(G1583&lt;=15,"Small","Medium"))</f>
        <v>Large</v>
      </c>
      <c r="I1583" s="6" t="n">
        <f aca="false">VLOOKUP(G1583,$A$3:$B$12,1)</f>
        <v>36</v>
      </c>
      <c r="J1583" s="1" t="n">
        <v>6147.24</v>
      </c>
      <c r="K1583" s="6" t="n">
        <f aca="false">IF(I1583 &gt;31,0.01,0)</f>
        <v>0.01</v>
      </c>
      <c r="L1583" s="7" t="n">
        <f aca="false">J1583-(J1583*K1583)</f>
        <v>6085.7676</v>
      </c>
      <c r="M1583" s="6" t="n">
        <f aca="false">IF(I1583&gt;31,J1583-O1583,J1583)</f>
        <v>6117.24</v>
      </c>
      <c r="N1583" s="1" t="s">
        <v>13</v>
      </c>
      <c r="O1583" s="1" t="n">
        <v>30</v>
      </c>
      <c r="P1583" s="1" t="n">
        <f aca="false">IF(N1583="Delivery Truck",J1583-O1583,J1583)</f>
        <v>6117.24</v>
      </c>
    </row>
    <row r="1584" customFormat="false" ht="13.8" hidden="false" customHeight="false" outlineLevel="0" collapsed="false">
      <c r="D1584" s="1" t="n">
        <v>13984</v>
      </c>
      <c r="E1584" s="5" t="n">
        <v>41176</v>
      </c>
      <c r="F1584" s="1" t="s">
        <v>23</v>
      </c>
      <c r="G1584" s="1" t="n">
        <v>30</v>
      </c>
      <c r="H1584" s="6" t="str">
        <f aca="false">IF(G1584&gt;=30,"Large",IF(G1584&lt;=15,"Small","Medium"))</f>
        <v>Large</v>
      </c>
      <c r="I1584" s="6" t="n">
        <f aca="false">VLOOKUP(G1584,$A$3:$B$12,1)</f>
        <v>26</v>
      </c>
      <c r="J1584" s="1" t="n">
        <v>2052.82</v>
      </c>
      <c r="K1584" s="6" t="n">
        <f aca="false">IF(I1584 &gt;31,0.01,0)</f>
        <v>0</v>
      </c>
      <c r="L1584" s="7" t="n">
        <f aca="false">J1584-(J1584*K1584)</f>
        <v>2052.82</v>
      </c>
      <c r="M1584" s="6" t="n">
        <f aca="false">IF(I1584&gt;31,J1584-O1584,J1584)</f>
        <v>2052.82</v>
      </c>
      <c r="N1584" s="1" t="s">
        <v>16</v>
      </c>
      <c r="O1584" s="1" t="n">
        <v>37.58</v>
      </c>
      <c r="P1584" s="1" t="n">
        <f aca="false">IF(N1584="Delivery Truck",J1584-O1584,J1584)</f>
        <v>2052.82</v>
      </c>
    </row>
    <row r="1585" customFormat="false" ht="13.8" hidden="false" customHeight="false" outlineLevel="0" collapsed="false">
      <c r="D1585" s="1" t="n">
        <v>52320</v>
      </c>
      <c r="E1585" s="5" t="n">
        <v>41176</v>
      </c>
      <c r="F1585" s="1" t="s">
        <v>15</v>
      </c>
      <c r="G1585" s="1" t="n">
        <v>41</v>
      </c>
      <c r="H1585" s="6" t="str">
        <f aca="false">IF(G1585&gt;=30,"Large",IF(G1585&lt;=15,"Small","Medium"))</f>
        <v>Large</v>
      </c>
      <c r="I1585" s="6" t="n">
        <f aca="false">VLOOKUP(G1585,$A$3:$B$12,1)</f>
        <v>41</v>
      </c>
      <c r="J1585" s="1" t="n">
        <v>112.6</v>
      </c>
      <c r="K1585" s="6" t="n">
        <f aca="false">IF(I1585 &gt;31,0.01,0)</f>
        <v>0.01</v>
      </c>
      <c r="L1585" s="7" t="n">
        <f aca="false">J1585-(J1585*K1585)</f>
        <v>111.474</v>
      </c>
      <c r="M1585" s="6" t="n">
        <f aca="false">IF(I1585&gt;31,J1585-O1585,J1585)</f>
        <v>111.59</v>
      </c>
      <c r="N1585" s="1" t="s">
        <v>16</v>
      </c>
      <c r="O1585" s="1" t="n">
        <v>1.01</v>
      </c>
      <c r="P1585" s="1" t="n">
        <f aca="false">IF(N1585="Delivery Truck",J1585-O1585,J1585)</f>
        <v>112.6</v>
      </c>
    </row>
    <row r="1586" customFormat="false" ht="13.8" hidden="false" customHeight="false" outlineLevel="0" collapsed="false">
      <c r="D1586" s="1" t="n">
        <v>35554</v>
      </c>
      <c r="E1586" s="5" t="n">
        <v>41176</v>
      </c>
      <c r="F1586" s="1" t="s">
        <v>30</v>
      </c>
      <c r="G1586" s="1" t="n">
        <v>34</v>
      </c>
      <c r="H1586" s="6" t="str">
        <f aca="false">IF(G1586&gt;=30,"Large",IF(G1586&lt;=15,"Small","Medium"))</f>
        <v>Large</v>
      </c>
      <c r="I1586" s="6" t="n">
        <f aca="false">VLOOKUP(G1586,$A$3:$B$12,1)</f>
        <v>31</v>
      </c>
      <c r="J1586" s="1" t="n">
        <v>4581.54</v>
      </c>
      <c r="K1586" s="6" t="n">
        <f aca="false">IF(I1586 &gt;31,0.01,0)</f>
        <v>0</v>
      </c>
      <c r="L1586" s="7" t="n">
        <f aca="false">J1586-(J1586*K1586)</f>
        <v>4581.54</v>
      </c>
      <c r="M1586" s="6" t="n">
        <f aca="false">IF(I1586&gt;31,J1586-O1586,J1586)</f>
        <v>4581.54</v>
      </c>
      <c r="N1586" s="1" t="s">
        <v>13</v>
      </c>
      <c r="O1586" s="1" t="n">
        <v>54.74</v>
      </c>
      <c r="P1586" s="1" t="n">
        <f aca="false">IF(N1586="Delivery Truck",J1586-O1586,J1586)</f>
        <v>4526.8</v>
      </c>
    </row>
    <row r="1587" customFormat="false" ht="13.8" hidden="false" customHeight="false" outlineLevel="0" collapsed="false">
      <c r="D1587" s="1" t="n">
        <v>11650</v>
      </c>
      <c r="E1587" s="5" t="n">
        <v>41176</v>
      </c>
      <c r="F1587" s="1" t="s">
        <v>30</v>
      </c>
      <c r="G1587" s="1" t="n">
        <v>30</v>
      </c>
      <c r="H1587" s="6" t="str">
        <f aca="false">IF(G1587&gt;=30,"Large",IF(G1587&lt;=15,"Small","Medium"))</f>
        <v>Large</v>
      </c>
      <c r="I1587" s="6" t="n">
        <f aca="false">VLOOKUP(G1587,$A$3:$B$12,1)</f>
        <v>26</v>
      </c>
      <c r="J1587" s="1" t="n">
        <v>243.49</v>
      </c>
      <c r="K1587" s="6" t="n">
        <f aca="false">IF(I1587 &gt;31,0.01,0)</f>
        <v>0</v>
      </c>
      <c r="L1587" s="7" t="n">
        <f aca="false">J1587-(J1587*K1587)</f>
        <v>243.49</v>
      </c>
      <c r="M1587" s="6" t="n">
        <f aca="false">IF(I1587&gt;31,J1587-O1587,J1587)</f>
        <v>243.49</v>
      </c>
      <c r="N1587" s="1" t="s">
        <v>16</v>
      </c>
      <c r="O1587" s="1" t="n">
        <v>2.38</v>
      </c>
      <c r="P1587" s="1" t="n">
        <f aca="false">IF(N1587="Delivery Truck",J1587-O1587,J1587)</f>
        <v>243.49</v>
      </c>
    </row>
    <row r="1588" customFormat="false" ht="13.8" hidden="false" customHeight="false" outlineLevel="0" collapsed="false">
      <c r="D1588" s="1" t="n">
        <v>55655</v>
      </c>
      <c r="E1588" s="5" t="n">
        <v>41176</v>
      </c>
      <c r="F1588" s="1" t="s">
        <v>15</v>
      </c>
      <c r="G1588" s="1" t="n">
        <v>33</v>
      </c>
      <c r="H1588" s="6" t="str">
        <f aca="false">IF(G1588&gt;=30,"Large",IF(G1588&lt;=15,"Small","Medium"))</f>
        <v>Large</v>
      </c>
      <c r="I1588" s="6" t="n">
        <f aca="false">VLOOKUP(G1588,$A$3:$B$12,1)</f>
        <v>31</v>
      </c>
      <c r="J1588" s="1" t="n">
        <v>3671.1415</v>
      </c>
      <c r="K1588" s="6" t="n">
        <f aca="false">IF(I1588 &gt;31,0.01,0)</f>
        <v>0</v>
      </c>
      <c r="L1588" s="7" t="n">
        <f aca="false">J1588-(J1588*K1588)</f>
        <v>3671.1415</v>
      </c>
      <c r="M1588" s="6" t="n">
        <f aca="false">IF(I1588&gt;31,J1588-O1588,J1588)</f>
        <v>3671.1415</v>
      </c>
      <c r="N1588" s="1" t="s">
        <v>16</v>
      </c>
      <c r="O1588" s="1" t="n">
        <v>8.99</v>
      </c>
      <c r="P1588" s="1" t="n">
        <f aca="false">IF(N1588="Delivery Truck",J1588-O1588,J1588)</f>
        <v>3671.1415</v>
      </c>
    </row>
    <row r="1589" customFormat="false" ht="13.8" hidden="false" customHeight="false" outlineLevel="0" collapsed="false">
      <c r="D1589" s="1" t="n">
        <v>11650</v>
      </c>
      <c r="E1589" s="5" t="n">
        <v>41176</v>
      </c>
      <c r="F1589" s="1" t="s">
        <v>30</v>
      </c>
      <c r="G1589" s="1" t="n">
        <v>26</v>
      </c>
      <c r="H1589" s="6" t="str">
        <f aca="false">IF(G1589&gt;=30,"Large",IF(G1589&lt;=15,"Small","Medium"))</f>
        <v>Medium</v>
      </c>
      <c r="I1589" s="6" t="n">
        <f aca="false">VLOOKUP(G1589,$A$3:$B$12,1)</f>
        <v>26</v>
      </c>
      <c r="J1589" s="1" t="n">
        <v>1090.4</v>
      </c>
      <c r="K1589" s="6" t="n">
        <f aca="false">IF(I1589 &gt;31,0.01,0)</f>
        <v>0</v>
      </c>
      <c r="L1589" s="7" t="n">
        <f aca="false">J1589-(J1589*K1589)</f>
        <v>1090.4</v>
      </c>
      <c r="M1589" s="6" t="n">
        <f aca="false">IF(I1589&gt;31,J1589-O1589,J1589)</f>
        <v>1090.4</v>
      </c>
      <c r="N1589" s="1" t="s">
        <v>16</v>
      </c>
      <c r="O1589" s="1" t="n">
        <v>8.99</v>
      </c>
      <c r="P1589" s="1" t="n">
        <f aca="false">IF(N1589="Delivery Truck",J1589-O1589,J1589)</f>
        <v>1090.4</v>
      </c>
    </row>
    <row r="1590" customFormat="false" ht="13.8" hidden="false" customHeight="false" outlineLevel="0" collapsed="false">
      <c r="D1590" s="1" t="n">
        <v>23648</v>
      </c>
      <c r="E1590" s="5" t="n">
        <v>41176</v>
      </c>
      <c r="F1590" s="1" t="s">
        <v>23</v>
      </c>
      <c r="G1590" s="1" t="n">
        <v>44</v>
      </c>
      <c r="H1590" s="6" t="str">
        <f aca="false">IF(G1590&gt;=30,"Large",IF(G1590&lt;=15,"Small","Medium"))</f>
        <v>Large</v>
      </c>
      <c r="I1590" s="6" t="n">
        <f aca="false">VLOOKUP(G1590,$A$3:$B$12,1)</f>
        <v>41</v>
      </c>
      <c r="J1590" s="1" t="n">
        <v>6768.16</v>
      </c>
      <c r="K1590" s="6" t="n">
        <f aca="false">IF(I1590 &gt;31,0.01,0)</f>
        <v>0.01</v>
      </c>
      <c r="L1590" s="7" t="n">
        <f aca="false">J1590-(J1590*K1590)</f>
        <v>6700.4784</v>
      </c>
      <c r="M1590" s="6" t="n">
        <f aca="false">IF(I1590&gt;31,J1590-O1590,J1590)</f>
        <v>6761.66</v>
      </c>
      <c r="N1590" s="1" t="s">
        <v>16</v>
      </c>
      <c r="O1590" s="1" t="n">
        <v>6.5</v>
      </c>
      <c r="P1590" s="1" t="n">
        <f aca="false">IF(N1590="Delivery Truck",J1590-O1590,J1590)</f>
        <v>6768.16</v>
      </c>
    </row>
    <row r="1591" customFormat="false" ht="13.8" hidden="false" customHeight="false" outlineLevel="0" collapsed="false">
      <c r="D1591" s="1" t="n">
        <v>19425</v>
      </c>
      <c r="E1591" s="5" t="n">
        <v>41176</v>
      </c>
      <c r="F1591" s="1" t="s">
        <v>30</v>
      </c>
      <c r="G1591" s="1" t="n">
        <v>34</v>
      </c>
      <c r="H1591" s="6" t="str">
        <f aca="false">IF(G1591&gt;=30,"Large",IF(G1591&lt;=15,"Small","Medium"))</f>
        <v>Large</v>
      </c>
      <c r="I1591" s="6" t="n">
        <f aca="false">VLOOKUP(G1591,$A$3:$B$12,1)</f>
        <v>31</v>
      </c>
      <c r="J1591" s="1" t="n">
        <v>210.24</v>
      </c>
      <c r="K1591" s="6" t="n">
        <f aca="false">IF(I1591 &gt;31,0.01,0)</f>
        <v>0</v>
      </c>
      <c r="L1591" s="7" t="n">
        <f aca="false">J1591-(J1591*K1591)</f>
        <v>210.24</v>
      </c>
      <c r="M1591" s="6" t="n">
        <f aca="false">IF(I1591&gt;31,J1591-O1591,J1591)</f>
        <v>210.24</v>
      </c>
      <c r="N1591" s="1" t="s">
        <v>16</v>
      </c>
      <c r="O1591" s="1" t="n">
        <v>3.6</v>
      </c>
      <c r="P1591" s="1" t="n">
        <f aca="false">IF(N1591="Delivery Truck",J1591-O1591,J1591)</f>
        <v>210.24</v>
      </c>
    </row>
    <row r="1592" customFormat="false" ht="13.8" hidden="false" customHeight="false" outlineLevel="0" collapsed="false">
      <c r="D1592" s="1" t="n">
        <v>23648</v>
      </c>
      <c r="E1592" s="5" t="n">
        <v>41176</v>
      </c>
      <c r="F1592" s="1" t="s">
        <v>23</v>
      </c>
      <c r="G1592" s="1" t="n">
        <v>4</v>
      </c>
      <c r="H1592" s="6" t="str">
        <f aca="false">IF(G1592&gt;=30,"Large",IF(G1592&lt;=15,"Small","Medium"))</f>
        <v>Small</v>
      </c>
      <c r="I1592" s="6" t="n">
        <f aca="false">VLOOKUP(G1592,$A$3:$B$12,1)</f>
        <v>1</v>
      </c>
      <c r="J1592" s="1" t="n">
        <v>10.65</v>
      </c>
      <c r="K1592" s="6" t="n">
        <f aca="false">IF(I1592 &gt;31,0.01,0)</f>
        <v>0</v>
      </c>
      <c r="L1592" s="7" t="n">
        <f aca="false">J1592-(J1592*K1592)</f>
        <v>10.65</v>
      </c>
      <c r="M1592" s="6" t="n">
        <f aca="false">IF(I1592&gt;31,J1592-O1592,J1592)</f>
        <v>10.65</v>
      </c>
      <c r="N1592" s="1" t="s">
        <v>16</v>
      </c>
      <c r="O1592" s="1" t="n">
        <v>0.5</v>
      </c>
      <c r="P1592" s="1" t="n">
        <f aca="false">IF(N1592="Delivery Truck",J1592-O1592,J1592)</f>
        <v>10.65</v>
      </c>
    </row>
    <row r="1593" customFormat="false" ht="13.8" hidden="false" customHeight="false" outlineLevel="0" collapsed="false">
      <c r="D1593" s="1" t="n">
        <v>21792</v>
      </c>
      <c r="E1593" s="5" t="n">
        <v>41177</v>
      </c>
      <c r="F1593" s="1" t="s">
        <v>30</v>
      </c>
      <c r="G1593" s="1" t="n">
        <v>26</v>
      </c>
      <c r="H1593" s="6" t="str">
        <f aca="false">IF(G1593&gt;=30,"Large",IF(G1593&lt;=15,"Small","Medium"))</f>
        <v>Medium</v>
      </c>
      <c r="I1593" s="6" t="n">
        <f aca="false">VLOOKUP(G1593,$A$3:$B$12,1)</f>
        <v>26</v>
      </c>
      <c r="J1593" s="1" t="n">
        <v>362.76</v>
      </c>
      <c r="K1593" s="6" t="n">
        <f aca="false">IF(I1593 &gt;31,0.01,0)</f>
        <v>0</v>
      </c>
      <c r="L1593" s="7" t="n">
        <f aca="false">J1593-(J1593*K1593)</f>
        <v>362.76</v>
      </c>
      <c r="M1593" s="6" t="n">
        <f aca="false">IF(I1593&gt;31,J1593-O1593,J1593)</f>
        <v>362.76</v>
      </c>
      <c r="N1593" s="1" t="s">
        <v>16</v>
      </c>
      <c r="O1593" s="1" t="n">
        <v>6.46</v>
      </c>
      <c r="P1593" s="1" t="n">
        <f aca="false">IF(N1593="Delivery Truck",J1593-O1593,J1593)</f>
        <v>362.76</v>
      </c>
    </row>
    <row r="1594" customFormat="false" ht="13.8" hidden="false" customHeight="false" outlineLevel="0" collapsed="false">
      <c r="D1594" s="1" t="n">
        <v>51107</v>
      </c>
      <c r="E1594" s="5" t="n">
        <v>41177</v>
      </c>
      <c r="F1594" s="1" t="s">
        <v>30</v>
      </c>
      <c r="G1594" s="1" t="n">
        <v>36</v>
      </c>
      <c r="H1594" s="6" t="str">
        <f aca="false">IF(G1594&gt;=30,"Large",IF(G1594&lt;=15,"Small","Medium"))</f>
        <v>Large</v>
      </c>
      <c r="I1594" s="6" t="n">
        <f aca="false">VLOOKUP(G1594,$A$3:$B$12,1)</f>
        <v>36</v>
      </c>
      <c r="J1594" s="1" t="n">
        <v>772.67</v>
      </c>
      <c r="K1594" s="6" t="n">
        <f aca="false">IF(I1594 &gt;31,0.01,0)</f>
        <v>0.01</v>
      </c>
      <c r="L1594" s="7" t="n">
        <f aca="false">J1594-(J1594*K1594)</f>
        <v>764.9433</v>
      </c>
      <c r="M1594" s="6" t="n">
        <f aca="false">IF(I1594&gt;31,J1594-O1594,J1594)</f>
        <v>769.68</v>
      </c>
      <c r="N1594" s="1" t="s">
        <v>16</v>
      </c>
      <c r="O1594" s="1" t="n">
        <v>2.99</v>
      </c>
      <c r="P1594" s="1" t="n">
        <f aca="false">IF(N1594="Delivery Truck",J1594-O1594,J1594)</f>
        <v>772.67</v>
      </c>
    </row>
    <row r="1595" customFormat="false" ht="13.8" hidden="false" customHeight="false" outlineLevel="0" collapsed="false">
      <c r="D1595" s="1" t="n">
        <v>39972</v>
      </c>
      <c r="E1595" s="5" t="n">
        <v>41177</v>
      </c>
      <c r="F1595" s="1" t="s">
        <v>30</v>
      </c>
      <c r="G1595" s="1" t="n">
        <v>35</v>
      </c>
      <c r="H1595" s="6" t="str">
        <f aca="false">IF(G1595&gt;=30,"Large",IF(G1595&lt;=15,"Small","Medium"))</f>
        <v>Large</v>
      </c>
      <c r="I1595" s="6" t="n">
        <f aca="false">VLOOKUP(G1595,$A$3:$B$12,1)</f>
        <v>31</v>
      </c>
      <c r="J1595" s="1" t="n">
        <v>224.58</v>
      </c>
      <c r="K1595" s="6" t="n">
        <f aca="false">IF(I1595 &gt;31,0.01,0)</f>
        <v>0</v>
      </c>
      <c r="L1595" s="7" t="n">
        <f aca="false">J1595-(J1595*K1595)</f>
        <v>224.58</v>
      </c>
      <c r="M1595" s="6" t="n">
        <f aca="false">IF(I1595&gt;31,J1595-O1595,J1595)</f>
        <v>224.58</v>
      </c>
      <c r="N1595" s="1" t="s">
        <v>16</v>
      </c>
      <c r="O1595" s="1" t="n">
        <v>0.5</v>
      </c>
      <c r="P1595" s="1" t="n">
        <f aca="false">IF(N1595="Delivery Truck",J1595-O1595,J1595)</f>
        <v>224.58</v>
      </c>
    </row>
    <row r="1596" customFormat="false" ht="13.8" hidden="false" customHeight="false" outlineLevel="0" collapsed="false">
      <c r="D1596" s="1" t="n">
        <v>39972</v>
      </c>
      <c r="E1596" s="5" t="n">
        <v>41177</v>
      </c>
      <c r="F1596" s="1" t="s">
        <v>30</v>
      </c>
      <c r="G1596" s="1" t="n">
        <v>19</v>
      </c>
      <c r="H1596" s="6" t="str">
        <f aca="false">IF(G1596&gt;=30,"Large",IF(G1596&lt;=15,"Small","Medium"))</f>
        <v>Medium</v>
      </c>
      <c r="I1596" s="6" t="n">
        <f aca="false">VLOOKUP(G1596,$A$3:$B$12,1)</f>
        <v>16</v>
      </c>
      <c r="J1596" s="1" t="n">
        <v>97.06</v>
      </c>
      <c r="K1596" s="6" t="n">
        <f aca="false">IF(I1596 &gt;31,0.01,0)</f>
        <v>0</v>
      </c>
      <c r="L1596" s="7" t="n">
        <f aca="false">J1596-(J1596*K1596)</f>
        <v>97.06</v>
      </c>
      <c r="M1596" s="6" t="n">
        <f aca="false">IF(I1596&gt;31,J1596-O1596,J1596)</f>
        <v>97.06</v>
      </c>
      <c r="N1596" s="1" t="s">
        <v>16</v>
      </c>
      <c r="O1596" s="1" t="n">
        <v>2.99</v>
      </c>
      <c r="P1596" s="1" t="n">
        <f aca="false">IF(N1596="Delivery Truck",J1596-O1596,J1596)</f>
        <v>97.06</v>
      </c>
    </row>
    <row r="1597" customFormat="false" ht="13.8" hidden="false" customHeight="false" outlineLevel="0" collapsed="false">
      <c r="D1597" s="1" t="n">
        <v>39972</v>
      </c>
      <c r="E1597" s="5" t="n">
        <v>41177</v>
      </c>
      <c r="F1597" s="1" t="s">
        <v>30</v>
      </c>
      <c r="G1597" s="1" t="n">
        <v>36</v>
      </c>
      <c r="H1597" s="6" t="str">
        <f aca="false">IF(G1597&gt;=30,"Large",IF(G1597&lt;=15,"Small","Medium"))</f>
        <v>Large</v>
      </c>
      <c r="I1597" s="6" t="n">
        <f aca="false">VLOOKUP(G1597,$A$3:$B$12,1)</f>
        <v>36</v>
      </c>
      <c r="J1597" s="1" t="n">
        <v>138.59</v>
      </c>
      <c r="K1597" s="6" t="n">
        <f aca="false">IF(I1597 &gt;31,0.01,0)</f>
        <v>0.01</v>
      </c>
      <c r="L1597" s="7" t="n">
        <f aca="false">J1597-(J1597*K1597)</f>
        <v>137.2041</v>
      </c>
      <c r="M1597" s="6" t="n">
        <f aca="false">IF(I1597&gt;31,J1597-O1597,J1597)</f>
        <v>138.09</v>
      </c>
      <c r="N1597" s="1" t="s">
        <v>16</v>
      </c>
      <c r="O1597" s="1" t="n">
        <v>0.5</v>
      </c>
      <c r="P1597" s="1" t="n">
        <f aca="false">IF(N1597="Delivery Truck",J1597-O1597,J1597)</f>
        <v>138.59</v>
      </c>
    </row>
    <row r="1598" customFormat="false" ht="13.8" hidden="false" customHeight="false" outlineLevel="0" collapsed="false">
      <c r="D1598" s="1" t="n">
        <v>30720</v>
      </c>
      <c r="E1598" s="5" t="n">
        <v>41179</v>
      </c>
      <c r="F1598" s="1" t="s">
        <v>15</v>
      </c>
      <c r="G1598" s="1" t="n">
        <v>27</v>
      </c>
      <c r="H1598" s="6" t="str">
        <f aca="false">IF(G1598&gt;=30,"Large",IF(G1598&lt;=15,"Small","Medium"))</f>
        <v>Medium</v>
      </c>
      <c r="I1598" s="6" t="n">
        <f aca="false">VLOOKUP(G1598,$A$3:$B$12,1)</f>
        <v>26</v>
      </c>
      <c r="J1598" s="1" t="n">
        <v>2398.9</v>
      </c>
      <c r="K1598" s="6" t="n">
        <f aca="false">IF(I1598 &gt;31,0.01,0)</f>
        <v>0</v>
      </c>
      <c r="L1598" s="7" t="n">
        <f aca="false">J1598-(J1598*K1598)</f>
        <v>2398.9</v>
      </c>
      <c r="M1598" s="6" t="n">
        <f aca="false">IF(I1598&gt;31,J1598-O1598,J1598)</f>
        <v>2398.9</v>
      </c>
      <c r="N1598" s="1" t="s">
        <v>21</v>
      </c>
      <c r="O1598" s="1" t="n">
        <v>18.13</v>
      </c>
      <c r="P1598" s="1" t="n">
        <f aca="false">IF(N1598="Delivery Truck",J1598-O1598,J1598)</f>
        <v>2398.9</v>
      </c>
    </row>
    <row r="1599" customFormat="false" ht="13.8" hidden="false" customHeight="false" outlineLevel="0" collapsed="false">
      <c r="D1599" s="1" t="n">
        <v>30720</v>
      </c>
      <c r="E1599" s="5" t="n">
        <v>41179</v>
      </c>
      <c r="F1599" s="1" t="s">
        <v>15</v>
      </c>
      <c r="G1599" s="1" t="n">
        <v>37</v>
      </c>
      <c r="H1599" s="6" t="str">
        <f aca="false">IF(G1599&gt;=30,"Large",IF(G1599&lt;=15,"Small","Medium"))</f>
        <v>Large</v>
      </c>
      <c r="I1599" s="6" t="n">
        <f aca="false">VLOOKUP(G1599,$A$3:$B$12,1)</f>
        <v>36</v>
      </c>
      <c r="J1599" s="1" t="n">
        <v>1701.53</v>
      </c>
      <c r="K1599" s="6" t="n">
        <f aca="false">IF(I1599 &gt;31,0.01,0)</f>
        <v>0.01</v>
      </c>
      <c r="L1599" s="7" t="n">
        <f aca="false">J1599-(J1599*K1599)</f>
        <v>1684.5147</v>
      </c>
      <c r="M1599" s="6" t="n">
        <f aca="false">IF(I1599&gt;31,J1599-O1599,J1599)</f>
        <v>1699.54</v>
      </c>
      <c r="N1599" s="1" t="s">
        <v>21</v>
      </c>
      <c r="O1599" s="1" t="n">
        <v>1.99</v>
      </c>
      <c r="P1599" s="1" t="n">
        <f aca="false">IF(N1599="Delivery Truck",J1599-O1599,J1599)</f>
        <v>1701.53</v>
      </c>
    </row>
    <row r="1600" customFormat="false" ht="13.8" hidden="false" customHeight="false" outlineLevel="0" collapsed="false">
      <c r="D1600" s="1" t="n">
        <v>30720</v>
      </c>
      <c r="E1600" s="5" t="n">
        <v>41179</v>
      </c>
      <c r="F1600" s="1" t="s">
        <v>15</v>
      </c>
      <c r="G1600" s="1" t="n">
        <v>5</v>
      </c>
      <c r="H1600" s="6" t="str">
        <f aca="false">IF(G1600&gt;=30,"Large",IF(G1600&lt;=15,"Small","Medium"))</f>
        <v>Small</v>
      </c>
      <c r="I1600" s="6" t="n">
        <f aca="false">VLOOKUP(G1600,$A$3:$B$12,1)</f>
        <v>1</v>
      </c>
      <c r="J1600" s="1" t="n">
        <v>32.77</v>
      </c>
      <c r="K1600" s="6" t="n">
        <f aca="false">IF(I1600 &gt;31,0.01,0)</f>
        <v>0</v>
      </c>
      <c r="L1600" s="7" t="n">
        <f aca="false">J1600-(J1600*K1600)</f>
        <v>32.77</v>
      </c>
      <c r="M1600" s="6" t="n">
        <f aca="false">IF(I1600&gt;31,J1600-O1600,J1600)</f>
        <v>32.77</v>
      </c>
      <c r="N1600" s="1" t="s">
        <v>16</v>
      </c>
      <c r="O1600" s="1" t="n">
        <v>5.01</v>
      </c>
      <c r="P1600" s="1" t="n">
        <f aca="false">IF(N1600="Delivery Truck",J1600-O1600,J1600)</f>
        <v>32.77</v>
      </c>
    </row>
    <row r="1601" customFormat="false" ht="13.8" hidden="false" customHeight="false" outlineLevel="0" collapsed="false">
      <c r="D1601" s="1" t="n">
        <v>57570</v>
      </c>
      <c r="E1601" s="5" t="n">
        <v>41180</v>
      </c>
      <c r="F1601" s="1" t="s">
        <v>34</v>
      </c>
      <c r="G1601" s="1" t="n">
        <v>15</v>
      </c>
      <c r="H1601" s="6" t="str">
        <f aca="false">IF(G1601&gt;=30,"Large",IF(G1601&lt;=15,"Small","Medium"))</f>
        <v>Small</v>
      </c>
      <c r="I1601" s="6" t="n">
        <f aca="false">VLOOKUP(G1601,$A$3:$B$12,1)</f>
        <v>11</v>
      </c>
      <c r="J1601" s="1" t="n">
        <v>675.23</v>
      </c>
      <c r="K1601" s="6" t="n">
        <f aca="false">IF(I1601 &gt;31,0.01,0)</f>
        <v>0</v>
      </c>
      <c r="L1601" s="7" t="n">
        <f aca="false">J1601-(J1601*K1601)</f>
        <v>675.23</v>
      </c>
      <c r="M1601" s="6" t="n">
        <f aca="false">IF(I1601&gt;31,J1601-O1601,J1601)</f>
        <v>675.23</v>
      </c>
      <c r="N1601" s="1" t="s">
        <v>16</v>
      </c>
      <c r="O1601" s="1" t="n">
        <v>7.23</v>
      </c>
      <c r="P1601" s="1" t="n">
        <f aca="false">IF(N1601="Delivery Truck",J1601-O1601,J1601)</f>
        <v>675.23</v>
      </c>
    </row>
    <row r="1602" customFormat="false" ht="13.8" hidden="false" customHeight="false" outlineLevel="0" collapsed="false">
      <c r="D1602" s="1" t="n">
        <v>34406</v>
      </c>
      <c r="E1602" s="5" t="n">
        <v>41180</v>
      </c>
      <c r="F1602" s="1" t="s">
        <v>19</v>
      </c>
      <c r="G1602" s="1" t="n">
        <v>29</v>
      </c>
      <c r="H1602" s="6" t="str">
        <f aca="false">IF(G1602&gt;=30,"Large",IF(G1602&lt;=15,"Small","Medium"))</f>
        <v>Medium</v>
      </c>
      <c r="I1602" s="6" t="n">
        <f aca="false">VLOOKUP(G1602,$A$3:$B$12,1)</f>
        <v>26</v>
      </c>
      <c r="J1602" s="1" t="n">
        <v>142.59</v>
      </c>
      <c r="K1602" s="6" t="n">
        <f aca="false">IF(I1602 &gt;31,0.01,0)</f>
        <v>0</v>
      </c>
      <c r="L1602" s="7" t="n">
        <f aca="false">J1602-(J1602*K1602)</f>
        <v>142.59</v>
      </c>
      <c r="M1602" s="6" t="n">
        <f aca="false">IF(I1602&gt;31,J1602-O1602,J1602)</f>
        <v>142.59</v>
      </c>
      <c r="N1602" s="1" t="s">
        <v>16</v>
      </c>
      <c r="O1602" s="1" t="n">
        <v>0.7</v>
      </c>
      <c r="P1602" s="1" t="n">
        <f aca="false">IF(N1602="Delivery Truck",J1602-O1602,J1602)</f>
        <v>142.59</v>
      </c>
    </row>
    <row r="1603" customFormat="false" ht="13.8" hidden="false" customHeight="false" outlineLevel="0" collapsed="false">
      <c r="D1603" s="1" t="n">
        <v>57570</v>
      </c>
      <c r="E1603" s="5" t="n">
        <v>41180</v>
      </c>
      <c r="F1603" s="1" t="s">
        <v>34</v>
      </c>
      <c r="G1603" s="1" t="n">
        <v>27</v>
      </c>
      <c r="H1603" s="6" t="str">
        <f aca="false">IF(G1603&gt;=30,"Large",IF(G1603&lt;=15,"Small","Medium"))</f>
        <v>Medium</v>
      </c>
      <c r="I1603" s="6" t="n">
        <f aca="false">VLOOKUP(G1603,$A$3:$B$12,1)</f>
        <v>26</v>
      </c>
      <c r="J1603" s="1" t="n">
        <v>1823.04</v>
      </c>
      <c r="K1603" s="6" t="n">
        <f aca="false">IF(I1603 &gt;31,0.01,0)</f>
        <v>0</v>
      </c>
      <c r="L1603" s="7" t="n">
        <f aca="false">J1603-(J1603*K1603)</f>
        <v>1823.04</v>
      </c>
      <c r="M1603" s="6" t="n">
        <f aca="false">IF(I1603&gt;31,J1603-O1603,J1603)</f>
        <v>1823.04</v>
      </c>
      <c r="N1603" s="1" t="s">
        <v>13</v>
      </c>
      <c r="O1603" s="1" t="n">
        <v>26.74</v>
      </c>
      <c r="P1603" s="1" t="n">
        <f aca="false">IF(N1603="Delivery Truck",J1603-O1603,J1603)</f>
        <v>1796.3</v>
      </c>
    </row>
    <row r="1604" customFormat="false" ht="13.8" hidden="false" customHeight="false" outlineLevel="0" collapsed="false">
      <c r="D1604" s="1" t="n">
        <v>26657</v>
      </c>
      <c r="E1604" s="5" t="n">
        <v>41181</v>
      </c>
      <c r="F1604" s="1" t="s">
        <v>19</v>
      </c>
      <c r="G1604" s="1" t="n">
        <v>28</v>
      </c>
      <c r="H1604" s="6" t="str">
        <f aca="false">IF(G1604&gt;=30,"Large",IF(G1604&lt;=15,"Small","Medium"))</f>
        <v>Medium</v>
      </c>
      <c r="I1604" s="6" t="n">
        <f aca="false">VLOOKUP(G1604,$A$3:$B$12,1)</f>
        <v>26</v>
      </c>
      <c r="J1604" s="1" t="n">
        <v>1107.64</v>
      </c>
      <c r="K1604" s="6" t="n">
        <f aca="false">IF(I1604 &gt;31,0.01,0)</f>
        <v>0</v>
      </c>
      <c r="L1604" s="7" t="n">
        <f aca="false">J1604-(J1604*K1604)</f>
        <v>1107.64</v>
      </c>
      <c r="M1604" s="6" t="n">
        <f aca="false">IF(I1604&gt;31,J1604-O1604,J1604)</f>
        <v>1107.64</v>
      </c>
      <c r="N1604" s="1" t="s">
        <v>16</v>
      </c>
      <c r="O1604" s="1" t="n">
        <v>7.47</v>
      </c>
      <c r="P1604" s="1" t="n">
        <f aca="false">IF(N1604="Delivery Truck",J1604-O1604,J1604)</f>
        <v>1107.64</v>
      </c>
    </row>
    <row r="1605" customFormat="false" ht="13.8" hidden="false" customHeight="false" outlineLevel="0" collapsed="false">
      <c r="D1605" s="1" t="n">
        <v>16518</v>
      </c>
      <c r="E1605" s="5" t="n">
        <v>41181</v>
      </c>
      <c r="F1605" s="1" t="s">
        <v>23</v>
      </c>
      <c r="G1605" s="1" t="n">
        <v>36</v>
      </c>
      <c r="H1605" s="6" t="str">
        <f aca="false">IF(G1605&gt;=30,"Large",IF(G1605&lt;=15,"Small","Medium"))</f>
        <v>Large</v>
      </c>
      <c r="I1605" s="6" t="n">
        <f aca="false">VLOOKUP(G1605,$A$3:$B$12,1)</f>
        <v>36</v>
      </c>
      <c r="J1605" s="1" t="n">
        <v>2628.9225</v>
      </c>
      <c r="K1605" s="6" t="n">
        <f aca="false">IF(I1605 &gt;31,0.01,0)</f>
        <v>0.01</v>
      </c>
      <c r="L1605" s="7" t="n">
        <f aca="false">J1605-(J1605*K1605)</f>
        <v>2602.633275</v>
      </c>
      <c r="M1605" s="6" t="n">
        <f aca="false">IF(I1605&gt;31,J1605-O1605,J1605)</f>
        <v>2627.9325</v>
      </c>
      <c r="N1605" s="1" t="s">
        <v>16</v>
      </c>
      <c r="O1605" s="1" t="n">
        <v>0.99</v>
      </c>
      <c r="P1605" s="1" t="n">
        <f aca="false">IF(N1605="Delivery Truck",J1605-O1605,J1605)</f>
        <v>2628.9225</v>
      </c>
    </row>
    <row r="1606" customFormat="false" ht="13.8" hidden="false" customHeight="false" outlineLevel="0" collapsed="false">
      <c r="D1606" s="1" t="n">
        <v>36998</v>
      </c>
      <c r="E1606" s="5" t="n">
        <v>41181</v>
      </c>
      <c r="F1606" s="1" t="s">
        <v>15</v>
      </c>
      <c r="G1606" s="1" t="n">
        <v>8</v>
      </c>
      <c r="H1606" s="6" t="str">
        <f aca="false">IF(G1606&gt;=30,"Large",IF(G1606&lt;=15,"Small","Medium"))</f>
        <v>Small</v>
      </c>
      <c r="I1606" s="6" t="n">
        <f aca="false">VLOOKUP(G1606,$A$3:$B$12,1)</f>
        <v>6</v>
      </c>
      <c r="J1606" s="1" t="n">
        <v>56.5</v>
      </c>
      <c r="K1606" s="6" t="n">
        <f aca="false">IF(I1606 &gt;31,0.01,0)</f>
        <v>0</v>
      </c>
      <c r="L1606" s="7" t="n">
        <f aca="false">J1606-(J1606*K1606)</f>
        <v>56.5</v>
      </c>
      <c r="M1606" s="6" t="n">
        <f aca="false">IF(I1606&gt;31,J1606-O1606,J1606)</f>
        <v>56.5</v>
      </c>
      <c r="N1606" s="1" t="s">
        <v>16</v>
      </c>
      <c r="O1606" s="1" t="n">
        <v>5.19</v>
      </c>
      <c r="P1606" s="1" t="n">
        <f aca="false">IF(N1606="Delivery Truck",J1606-O1606,J1606)</f>
        <v>56.5</v>
      </c>
    </row>
    <row r="1607" customFormat="false" ht="13.8" hidden="false" customHeight="false" outlineLevel="0" collapsed="false">
      <c r="D1607" s="1" t="n">
        <v>16518</v>
      </c>
      <c r="E1607" s="5" t="n">
        <v>41181</v>
      </c>
      <c r="F1607" s="1" t="s">
        <v>23</v>
      </c>
      <c r="G1607" s="1" t="n">
        <v>4</v>
      </c>
      <c r="H1607" s="6" t="str">
        <f aca="false">IF(G1607&gt;=30,"Large",IF(G1607&lt;=15,"Small","Medium"))</f>
        <v>Small</v>
      </c>
      <c r="I1607" s="6" t="n">
        <f aca="false">VLOOKUP(G1607,$A$3:$B$12,1)</f>
        <v>1</v>
      </c>
      <c r="J1607" s="1" t="n">
        <v>80.29</v>
      </c>
      <c r="K1607" s="6" t="n">
        <f aca="false">IF(I1607 &gt;31,0.01,0)</f>
        <v>0</v>
      </c>
      <c r="L1607" s="7" t="n">
        <f aca="false">J1607-(J1607*K1607)</f>
        <v>80.29</v>
      </c>
      <c r="M1607" s="6" t="n">
        <f aca="false">IF(I1607&gt;31,J1607-O1607,J1607)</f>
        <v>80.29</v>
      </c>
      <c r="N1607" s="1" t="s">
        <v>16</v>
      </c>
      <c r="O1607" s="1" t="n">
        <v>5.21</v>
      </c>
      <c r="P1607" s="1" t="n">
        <f aca="false">IF(N1607="Delivery Truck",J1607-O1607,J1607)</f>
        <v>80.29</v>
      </c>
    </row>
    <row r="1608" customFormat="false" ht="13.8" hidden="false" customHeight="false" outlineLevel="0" collapsed="false">
      <c r="D1608" s="1" t="n">
        <v>36998</v>
      </c>
      <c r="E1608" s="5" t="n">
        <v>41181</v>
      </c>
      <c r="F1608" s="1" t="s">
        <v>15</v>
      </c>
      <c r="G1608" s="1" t="n">
        <v>50</v>
      </c>
      <c r="H1608" s="6" t="str">
        <f aca="false">IF(G1608&gt;=30,"Large",IF(G1608&lt;=15,"Small","Medium"))</f>
        <v>Large</v>
      </c>
      <c r="I1608" s="6" t="n">
        <f aca="false">VLOOKUP(G1608,$A$3:$B$12,1)</f>
        <v>46</v>
      </c>
      <c r="J1608" s="1" t="n">
        <v>481.23</v>
      </c>
      <c r="K1608" s="6" t="n">
        <f aca="false">IF(I1608 &gt;31,0.01,0)</f>
        <v>0.01</v>
      </c>
      <c r="L1608" s="7" t="n">
        <f aca="false">J1608-(J1608*K1608)</f>
        <v>476.4177</v>
      </c>
      <c r="M1608" s="6" t="n">
        <f aca="false">IF(I1608&gt;31,J1608-O1608,J1608)</f>
        <v>468.71</v>
      </c>
      <c r="N1608" s="1" t="s">
        <v>16</v>
      </c>
      <c r="O1608" s="1" t="n">
        <v>12.52</v>
      </c>
      <c r="P1608" s="1" t="n">
        <f aca="false">IF(N1608="Delivery Truck",J1608-O1608,J1608)</f>
        <v>481.23</v>
      </c>
    </row>
    <row r="1609" customFormat="false" ht="13.8" hidden="false" customHeight="false" outlineLevel="0" collapsed="false">
      <c r="D1609" s="1" t="n">
        <v>36998</v>
      </c>
      <c r="E1609" s="5" t="n">
        <v>41181</v>
      </c>
      <c r="F1609" s="1" t="s">
        <v>15</v>
      </c>
      <c r="G1609" s="1" t="n">
        <v>41</v>
      </c>
      <c r="H1609" s="6" t="str">
        <f aca="false">IF(G1609&gt;=30,"Large",IF(G1609&lt;=15,"Small","Medium"))</f>
        <v>Large</v>
      </c>
      <c r="I1609" s="6" t="n">
        <f aca="false">VLOOKUP(G1609,$A$3:$B$12,1)</f>
        <v>41</v>
      </c>
      <c r="J1609" s="1" t="n">
        <v>265.39</v>
      </c>
      <c r="K1609" s="6" t="n">
        <f aca="false">IF(I1609 &gt;31,0.01,0)</f>
        <v>0.01</v>
      </c>
      <c r="L1609" s="7" t="n">
        <f aca="false">J1609-(J1609*K1609)</f>
        <v>262.7361</v>
      </c>
      <c r="M1609" s="6" t="n">
        <f aca="false">IF(I1609&gt;31,J1609-O1609,J1609)</f>
        <v>255.85</v>
      </c>
      <c r="N1609" s="1" t="s">
        <v>16</v>
      </c>
      <c r="O1609" s="1" t="n">
        <v>9.54</v>
      </c>
      <c r="P1609" s="1" t="n">
        <f aca="false">IF(N1609="Delivery Truck",J1609-O1609,J1609)</f>
        <v>265.39</v>
      </c>
    </row>
    <row r="1610" customFormat="false" ht="13.8" hidden="false" customHeight="false" outlineLevel="0" collapsed="false">
      <c r="D1610" s="1" t="n">
        <v>18592</v>
      </c>
      <c r="E1610" s="5" t="n">
        <v>41182</v>
      </c>
      <c r="F1610" s="1" t="s">
        <v>23</v>
      </c>
      <c r="G1610" s="1" t="n">
        <v>2</v>
      </c>
      <c r="H1610" s="6" t="str">
        <f aca="false">IF(G1610&gt;=30,"Large",IF(G1610&lt;=15,"Small","Medium"))</f>
        <v>Small</v>
      </c>
      <c r="I1610" s="6" t="n">
        <f aca="false">VLOOKUP(G1610,$A$3:$B$12,1)</f>
        <v>1</v>
      </c>
      <c r="J1610" s="1" t="n">
        <v>25.72</v>
      </c>
      <c r="K1610" s="6" t="n">
        <f aca="false">IF(I1610 &gt;31,0.01,0)</f>
        <v>0</v>
      </c>
      <c r="L1610" s="7" t="n">
        <f aca="false">J1610-(J1610*K1610)</f>
        <v>25.72</v>
      </c>
      <c r="M1610" s="6" t="n">
        <f aca="false">IF(I1610&gt;31,J1610-O1610,J1610)</f>
        <v>25.72</v>
      </c>
      <c r="N1610" s="1" t="s">
        <v>16</v>
      </c>
      <c r="O1610" s="1" t="n">
        <v>3.37</v>
      </c>
      <c r="P1610" s="1" t="n">
        <f aca="false">IF(N1610="Delivery Truck",J1610-O1610,J1610)</f>
        <v>25.72</v>
      </c>
    </row>
    <row r="1611" customFormat="false" ht="13.8" hidden="false" customHeight="false" outlineLevel="0" collapsed="false">
      <c r="D1611" s="1" t="n">
        <v>27300</v>
      </c>
      <c r="E1611" s="5" t="n">
        <v>41182</v>
      </c>
      <c r="F1611" s="1" t="s">
        <v>30</v>
      </c>
      <c r="G1611" s="1" t="n">
        <v>27</v>
      </c>
      <c r="H1611" s="6" t="str">
        <f aca="false">IF(G1611&gt;=30,"Large",IF(G1611&lt;=15,"Small","Medium"))</f>
        <v>Medium</v>
      </c>
      <c r="I1611" s="6" t="n">
        <f aca="false">VLOOKUP(G1611,$A$3:$B$12,1)</f>
        <v>26</v>
      </c>
      <c r="J1611" s="1" t="n">
        <v>55.68</v>
      </c>
      <c r="K1611" s="6" t="n">
        <f aca="false">IF(I1611 &gt;31,0.01,0)</f>
        <v>0</v>
      </c>
      <c r="L1611" s="7" t="n">
        <f aca="false">J1611-(J1611*K1611)</f>
        <v>55.68</v>
      </c>
      <c r="M1611" s="6" t="n">
        <f aca="false">IF(I1611&gt;31,J1611-O1611,J1611)</f>
        <v>55.68</v>
      </c>
      <c r="N1611" s="1" t="s">
        <v>16</v>
      </c>
      <c r="O1611" s="1" t="n">
        <v>0.7</v>
      </c>
      <c r="P1611" s="1" t="n">
        <f aca="false">IF(N1611="Delivery Truck",J1611-O1611,J1611)</f>
        <v>55.68</v>
      </c>
    </row>
    <row r="1612" customFormat="false" ht="13.8" hidden="false" customHeight="false" outlineLevel="0" collapsed="false">
      <c r="D1612" s="1" t="n">
        <v>39654</v>
      </c>
      <c r="E1612" s="5" t="n">
        <v>41182</v>
      </c>
      <c r="F1612" s="1" t="s">
        <v>19</v>
      </c>
      <c r="G1612" s="1" t="n">
        <v>39</v>
      </c>
      <c r="H1612" s="6" t="str">
        <f aca="false">IF(G1612&gt;=30,"Large",IF(G1612&lt;=15,"Small","Medium"))</f>
        <v>Large</v>
      </c>
      <c r="I1612" s="6" t="n">
        <f aca="false">VLOOKUP(G1612,$A$3:$B$12,1)</f>
        <v>36</v>
      </c>
      <c r="J1612" s="1" t="n">
        <v>856.15</v>
      </c>
      <c r="K1612" s="6" t="n">
        <f aca="false">IF(I1612 &gt;31,0.01,0)</f>
        <v>0.01</v>
      </c>
      <c r="L1612" s="7" t="n">
        <f aca="false">J1612-(J1612*K1612)</f>
        <v>847.5885</v>
      </c>
      <c r="M1612" s="6" t="n">
        <f aca="false">IF(I1612&gt;31,J1612-O1612,J1612)</f>
        <v>853.16</v>
      </c>
      <c r="N1612" s="1" t="s">
        <v>21</v>
      </c>
      <c r="O1612" s="1" t="n">
        <v>2.99</v>
      </c>
      <c r="P1612" s="1" t="n">
        <f aca="false">IF(N1612="Delivery Truck",J1612-O1612,J1612)</f>
        <v>856.15</v>
      </c>
    </row>
    <row r="1613" customFormat="false" ht="13.8" hidden="false" customHeight="false" outlineLevel="0" collapsed="false">
      <c r="D1613" s="1" t="n">
        <v>27300</v>
      </c>
      <c r="E1613" s="5" t="n">
        <v>41182</v>
      </c>
      <c r="F1613" s="1" t="s">
        <v>30</v>
      </c>
      <c r="G1613" s="1" t="n">
        <v>50</v>
      </c>
      <c r="H1613" s="6" t="str">
        <f aca="false">IF(G1613&gt;=30,"Large",IF(G1613&lt;=15,"Small","Medium"))</f>
        <v>Large</v>
      </c>
      <c r="I1613" s="6" t="n">
        <f aca="false">VLOOKUP(G1613,$A$3:$B$12,1)</f>
        <v>46</v>
      </c>
      <c r="J1613" s="1" t="n">
        <v>3333.1</v>
      </c>
      <c r="K1613" s="6" t="n">
        <f aca="false">IF(I1613 &gt;31,0.01,0)</f>
        <v>0.01</v>
      </c>
      <c r="L1613" s="7" t="n">
        <f aca="false">J1613-(J1613*K1613)</f>
        <v>3299.769</v>
      </c>
      <c r="M1613" s="6" t="n">
        <f aca="false">IF(I1613&gt;31,J1613-O1613,J1613)</f>
        <v>3329.1</v>
      </c>
      <c r="N1613" s="1" t="s">
        <v>16</v>
      </c>
      <c r="O1613" s="1" t="n">
        <v>4</v>
      </c>
      <c r="P1613" s="1" t="n">
        <f aca="false">IF(N1613="Delivery Truck",J1613-O1613,J1613)</f>
        <v>3333.1</v>
      </c>
    </row>
    <row r="1614" customFormat="false" ht="13.8" hidden="false" customHeight="false" outlineLevel="0" collapsed="false">
      <c r="D1614" s="1" t="n">
        <v>18374</v>
      </c>
      <c r="E1614" s="5" t="n">
        <v>41182</v>
      </c>
      <c r="F1614" s="1" t="s">
        <v>15</v>
      </c>
      <c r="G1614" s="1" t="n">
        <v>21</v>
      </c>
      <c r="H1614" s="6" t="str">
        <f aca="false">IF(G1614&gt;=30,"Large",IF(G1614&lt;=15,"Small","Medium"))</f>
        <v>Medium</v>
      </c>
      <c r="I1614" s="6" t="n">
        <f aca="false">VLOOKUP(G1614,$A$3:$B$12,1)</f>
        <v>21</v>
      </c>
      <c r="J1614" s="1" t="n">
        <v>150.16</v>
      </c>
      <c r="K1614" s="6" t="n">
        <f aca="false">IF(I1614 &gt;31,0.01,0)</f>
        <v>0</v>
      </c>
      <c r="L1614" s="7" t="n">
        <f aca="false">J1614-(J1614*K1614)</f>
        <v>150.16</v>
      </c>
      <c r="M1614" s="6" t="n">
        <f aca="false">IF(I1614&gt;31,J1614-O1614,J1614)</f>
        <v>150.16</v>
      </c>
      <c r="N1614" s="1" t="s">
        <v>16</v>
      </c>
      <c r="O1614" s="1" t="n">
        <v>5.47</v>
      </c>
      <c r="P1614" s="1" t="n">
        <f aca="false">IF(N1614="Delivery Truck",J1614-O1614,J1614)</f>
        <v>150.16</v>
      </c>
    </row>
    <row r="1615" customFormat="false" ht="13.8" hidden="false" customHeight="false" outlineLevel="0" collapsed="false">
      <c r="D1615" s="1" t="n">
        <v>55968</v>
      </c>
      <c r="E1615" s="5" t="n">
        <v>41182</v>
      </c>
      <c r="F1615" s="1" t="s">
        <v>15</v>
      </c>
      <c r="G1615" s="1" t="n">
        <v>40</v>
      </c>
      <c r="H1615" s="6" t="str">
        <f aca="false">IF(G1615&gt;=30,"Large",IF(G1615&lt;=15,"Small","Medium"))</f>
        <v>Large</v>
      </c>
      <c r="I1615" s="6" t="n">
        <f aca="false">VLOOKUP(G1615,$A$3:$B$12,1)</f>
        <v>36</v>
      </c>
      <c r="J1615" s="1" t="n">
        <v>73.62</v>
      </c>
      <c r="K1615" s="6" t="n">
        <f aca="false">IF(I1615 &gt;31,0.01,0)</f>
        <v>0.01</v>
      </c>
      <c r="L1615" s="7" t="n">
        <f aca="false">J1615-(J1615*K1615)</f>
        <v>72.8838</v>
      </c>
      <c r="M1615" s="6" t="n">
        <f aca="false">IF(I1615&gt;31,J1615-O1615,J1615)</f>
        <v>72.62</v>
      </c>
      <c r="N1615" s="1" t="s">
        <v>16</v>
      </c>
      <c r="O1615" s="1" t="n">
        <v>1</v>
      </c>
      <c r="P1615" s="1" t="n">
        <f aca="false">IF(N1615="Delivery Truck",J1615-O1615,J1615)</f>
        <v>73.62</v>
      </c>
    </row>
    <row r="1616" customFormat="false" ht="13.8" hidden="false" customHeight="false" outlineLevel="0" collapsed="false">
      <c r="D1616" s="1" t="n">
        <v>8678</v>
      </c>
      <c r="E1616" s="5" t="n">
        <v>41182</v>
      </c>
      <c r="F1616" s="1" t="s">
        <v>15</v>
      </c>
      <c r="G1616" s="1" t="n">
        <v>31</v>
      </c>
      <c r="H1616" s="6" t="str">
        <f aca="false">IF(G1616&gt;=30,"Large",IF(G1616&lt;=15,"Small","Medium"))</f>
        <v>Large</v>
      </c>
      <c r="I1616" s="6" t="n">
        <f aca="false">VLOOKUP(G1616,$A$3:$B$12,1)</f>
        <v>31</v>
      </c>
      <c r="J1616" s="1" t="n">
        <v>937.8</v>
      </c>
      <c r="K1616" s="6" t="n">
        <f aca="false">IF(I1616 &gt;31,0.01,0)</f>
        <v>0</v>
      </c>
      <c r="L1616" s="7" t="n">
        <f aca="false">J1616-(J1616*K1616)</f>
        <v>937.8</v>
      </c>
      <c r="M1616" s="6" t="n">
        <f aca="false">IF(I1616&gt;31,J1616-O1616,J1616)</f>
        <v>937.8</v>
      </c>
      <c r="N1616" s="1" t="s">
        <v>16</v>
      </c>
      <c r="O1616" s="1" t="n">
        <v>6.64</v>
      </c>
      <c r="P1616" s="1" t="n">
        <f aca="false">IF(N1616="Delivery Truck",J1616-O1616,J1616)</f>
        <v>937.8</v>
      </c>
    </row>
    <row r="1617" customFormat="false" ht="13.8" hidden="false" customHeight="false" outlineLevel="0" collapsed="false">
      <c r="D1617" s="1" t="n">
        <v>293</v>
      </c>
      <c r="E1617" s="5" t="n">
        <v>41183</v>
      </c>
      <c r="F1617" s="1" t="s">
        <v>34</v>
      </c>
      <c r="G1617" s="1" t="n">
        <v>49</v>
      </c>
      <c r="H1617" s="6" t="str">
        <f aca="false">IF(G1617&gt;=30,"Large",IF(G1617&lt;=15,"Small","Medium"))</f>
        <v>Large</v>
      </c>
      <c r="I1617" s="6" t="n">
        <f aca="false">VLOOKUP(G1617,$A$3:$B$12,1)</f>
        <v>46</v>
      </c>
      <c r="J1617" s="1" t="n">
        <v>10123.02</v>
      </c>
      <c r="K1617" s="6" t="n">
        <f aca="false">IF(I1617 &gt;31,0.01,0)</f>
        <v>0.01</v>
      </c>
      <c r="L1617" s="7" t="n">
        <f aca="false">J1617-(J1617*K1617)</f>
        <v>10021.7898</v>
      </c>
      <c r="M1617" s="6" t="n">
        <f aca="false">IF(I1617&gt;31,J1617-O1617,J1617)</f>
        <v>10055</v>
      </c>
      <c r="N1617" s="1" t="s">
        <v>13</v>
      </c>
      <c r="O1617" s="1" t="n">
        <v>68.02</v>
      </c>
      <c r="P1617" s="1" t="n">
        <f aca="false">IF(N1617="Delivery Truck",J1617-O1617,J1617)</f>
        <v>10055</v>
      </c>
    </row>
    <row r="1618" customFormat="false" ht="13.8" hidden="false" customHeight="false" outlineLevel="0" collapsed="false">
      <c r="D1618" s="1" t="n">
        <v>6150</v>
      </c>
      <c r="E1618" s="5" t="n">
        <v>41183</v>
      </c>
      <c r="F1618" s="1" t="s">
        <v>23</v>
      </c>
      <c r="G1618" s="1" t="n">
        <v>38</v>
      </c>
      <c r="H1618" s="6" t="str">
        <f aca="false">IF(G1618&gt;=30,"Large",IF(G1618&lt;=15,"Small","Medium"))</f>
        <v>Large</v>
      </c>
      <c r="I1618" s="6" t="n">
        <f aca="false">VLOOKUP(G1618,$A$3:$B$12,1)</f>
        <v>36</v>
      </c>
      <c r="J1618" s="1" t="n">
        <v>191.14</v>
      </c>
      <c r="K1618" s="6" t="n">
        <f aca="false">IF(I1618 &gt;31,0.01,0)</f>
        <v>0.01</v>
      </c>
      <c r="L1618" s="7" t="n">
        <f aca="false">J1618-(J1618*K1618)</f>
        <v>189.2286</v>
      </c>
      <c r="M1618" s="6" t="n">
        <f aca="false">IF(I1618&gt;31,J1618-O1618,J1618)</f>
        <v>190.34</v>
      </c>
      <c r="N1618" s="1" t="s">
        <v>16</v>
      </c>
      <c r="O1618" s="1" t="n">
        <v>0.8</v>
      </c>
      <c r="P1618" s="1" t="n">
        <f aca="false">IF(N1618="Delivery Truck",J1618-O1618,J1618)</f>
        <v>191.14</v>
      </c>
    </row>
    <row r="1619" customFormat="false" ht="13.8" hidden="false" customHeight="false" outlineLevel="0" collapsed="false">
      <c r="D1619" s="1" t="n">
        <v>22980</v>
      </c>
      <c r="E1619" s="5" t="n">
        <v>41183</v>
      </c>
      <c r="F1619" s="1" t="s">
        <v>30</v>
      </c>
      <c r="G1619" s="1" t="n">
        <v>17</v>
      </c>
      <c r="H1619" s="6" t="str">
        <f aca="false">IF(G1619&gt;=30,"Large",IF(G1619&lt;=15,"Small","Medium"))</f>
        <v>Medium</v>
      </c>
      <c r="I1619" s="6" t="n">
        <f aca="false">VLOOKUP(G1619,$A$3:$B$12,1)</f>
        <v>16</v>
      </c>
      <c r="J1619" s="1" t="n">
        <v>224.09</v>
      </c>
      <c r="K1619" s="6" t="n">
        <f aca="false">IF(I1619 &gt;31,0.01,0)</f>
        <v>0</v>
      </c>
      <c r="L1619" s="7" t="n">
        <f aca="false">J1619-(J1619*K1619)</f>
        <v>224.09</v>
      </c>
      <c r="M1619" s="6" t="n">
        <f aca="false">IF(I1619&gt;31,J1619-O1619,J1619)</f>
        <v>224.09</v>
      </c>
      <c r="N1619" s="1" t="s">
        <v>16</v>
      </c>
      <c r="O1619" s="1" t="n">
        <v>6.27</v>
      </c>
      <c r="P1619" s="1" t="n">
        <f aca="false">IF(N1619="Delivery Truck",J1619-O1619,J1619)</f>
        <v>224.09</v>
      </c>
    </row>
    <row r="1620" customFormat="false" ht="13.8" hidden="false" customHeight="false" outlineLevel="0" collapsed="false">
      <c r="D1620" s="1" t="n">
        <v>929</v>
      </c>
      <c r="E1620" s="5" t="n">
        <v>41183</v>
      </c>
      <c r="F1620" s="1" t="s">
        <v>34</v>
      </c>
      <c r="G1620" s="1" t="n">
        <v>21</v>
      </c>
      <c r="H1620" s="6" t="str">
        <f aca="false">IF(G1620&gt;=30,"Large",IF(G1620&lt;=15,"Small","Medium"))</f>
        <v>Medium</v>
      </c>
      <c r="I1620" s="6" t="n">
        <f aca="false">VLOOKUP(G1620,$A$3:$B$12,1)</f>
        <v>21</v>
      </c>
      <c r="J1620" s="1" t="n">
        <v>227.66</v>
      </c>
      <c r="K1620" s="6" t="n">
        <f aca="false">IF(I1620 &gt;31,0.01,0)</f>
        <v>0</v>
      </c>
      <c r="L1620" s="7" t="n">
        <f aca="false">J1620-(J1620*K1620)</f>
        <v>227.66</v>
      </c>
      <c r="M1620" s="6" t="n">
        <f aca="false">IF(I1620&gt;31,J1620-O1620,J1620)</f>
        <v>227.66</v>
      </c>
      <c r="N1620" s="1" t="s">
        <v>16</v>
      </c>
      <c r="O1620" s="1" t="n">
        <v>6.5</v>
      </c>
      <c r="P1620" s="1" t="n">
        <f aca="false">IF(N1620="Delivery Truck",J1620-O1620,J1620)</f>
        <v>227.66</v>
      </c>
    </row>
    <row r="1621" customFormat="false" ht="13.8" hidden="false" customHeight="false" outlineLevel="0" collapsed="false">
      <c r="D1621" s="1" t="n">
        <v>293</v>
      </c>
      <c r="E1621" s="5" t="n">
        <v>41183</v>
      </c>
      <c r="F1621" s="1" t="s">
        <v>34</v>
      </c>
      <c r="G1621" s="1" t="n">
        <v>27</v>
      </c>
      <c r="H1621" s="6" t="str">
        <f aca="false">IF(G1621&gt;=30,"Large",IF(G1621&lt;=15,"Small","Medium"))</f>
        <v>Medium</v>
      </c>
      <c r="I1621" s="6" t="n">
        <f aca="false">VLOOKUP(G1621,$A$3:$B$12,1)</f>
        <v>26</v>
      </c>
      <c r="J1621" s="1" t="n">
        <v>244.57</v>
      </c>
      <c r="K1621" s="6" t="n">
        <f aca="false">IF(I1621 &gt;31,0.01,0)</f>
        <v>0</v>
      </c>
      <c r="L1621" s="7" t="n">
        <f aca="false">J1621-(J1621*K1621)</f>
        <v>244.57</v>
      </c>
      <c r="M1621" s="6" t="n">
        <f aca="false">IF(I1621&gt;31,J1621-O1621,J1621)</f>
        <v>244.57</v>
      </c>
      <c r="N1621" s="1" t="s">
        <v>16</v>
      </c>
      <c r="O1621" s="1" t="n">
        <v>2.99</v>
      </c>
      <c r="P1621" s="1" t="n">
        <f aca="false">IF(N1621="Delivery Truck",J1621-O1621,J1621)</f>
        <v>244.57</v>
      </c>
    </row>
    <row r="1622" customFormat="false" ht="13.8" hidden="false" customHeight="false" outlineLevel="0" collapsed="false">
      <c r="D1622" s="1" t="n">
        <v>22980</v>
      </c>
      <c r="E1622" s="5" t="n">
        <v>41183</v>
      </c>
      <c r="F1622" s="1" t="s">
        <v>30</v>
      </c>
      <c r="G1622" s="1" t="n">
        <v>10</v>
      </c>
      <c r="H1622" s="6" t="str">
        <f aca="false">IF(G1622&gt;=30,"Large",IF(G1622&lt;=15,"Small","Medium"))</f>
        <v>Small</v>
      </c>
      <c r="I1622" s="6" t="n">
        <f aca="false">VLOOKUP(G1622,$A$3:$B$12,1)</f>
        <v>6</v>
      </c>
      <c r="J1622" s="1" t="n">
        <v>56.05</v>
      </c>
      <c r="K1622" s="6" t="n">
        <f aca="false">IF(I1622 &gt;31,0.01,0)</f>
        <v>0</v>
      </c>
      <c r="L1622" s="7" t="n">
        <f aca="false">J1622-(J1622*K1622)</f>
        <v>56.05</v>
      </c>
      <c r="M1622" s="6" t="n">
        <f aca="false">IF(I1622&gt;31,J1622-O1622,J1622)</f>
        <v>56.05</v>
      </c>
      <c r="N1622" s="1" t="s">
        <v>16</v>
      </c>
      <c r="O1622" s="1" t="n">
        <v>5.49</v>
      </c>
      <c r="P1622" s="1" t="n">
        <f aca="false">IF(N1622="Delivery Truck",J1622-O1622,J1622)</f>
        <v>56.05</v>
      </c>
    </row>
    <row r="1623" customFormat="false" ht="13.8" hidden="false" customHeight="false" outlineLevel="0" collapsed="false">
      <c r="D1623" s="1" t="n">
        <v>929</v>
      </c>
      <c r="E1623" s="5" t="n">
        <v>41183</v>
      </c>
      <c r="F1623" s="1" t="s">
        <v>34</v>
      </c>
      <c r="G1623" s="1" t="n">
        <v>39</v>
      </c>
      <c r="H1623" s="6" t="str">
        <f aca="false">IF(G1623&gt;=30,"Large",IF(G1623&lt;=15,"Small","Medium"))</f>
        <v>Large</v>
      </c>
      <c r="I1623" s="6" t="n">
        <f aca="false">VLOOKUP(G1623,$A$3:$B$12,1)</f>
        <v>36</v>
      </c>
      <c r="J1623" s="1" t="n">
        <v>84.33</v>
      </c>
      <c r="K1623" s="6" t="n">
        <f aca="false">IF(I1623 &gt;31,0.01,0)</f>
        <v>0.01</v>
      </c>
      <c r="L1623" s="7" t="n">
        <f aca="false">J1623-(J1623*K1623)</f>
        <v>83.4867</v>
      </c>
      <c r="M1623" s="6" t="n">
        <f aca="false">IF(I1623&gt;31,J1623-O1623,J1623)</f>
        <v>81.77</v>
      </c>
      <c r="N1623" s="1" t="s">
        <v>16</v>
      </c>
      <c r="O1623" s="1" t="n">
        <v>2.56</v>
      </c>
      <c r="P1623" s="1" t="n">
        <f aca="false">IF(N1623="Delivery Truck",J1623-O1623,J1623)</f>
        <v>84.33</v>
      </c>
    </row>
    <row r="1624" customFormat="false" ht="13.8" hidden="false" customHeight="false" outlineLevel="0" collapsed="false">
      <c r="D1624" s="1" t="n">
        <v>20579</v>
      </c>
      <c r="E1624" s="5" t="n">
        <v>41183</v>
      </c>
      <c r="F1624" s="1" t="s">
        <v>19</v>
      </c>
      <c r="G1624" s="1" t="n">
        <v>16</v>
      </c>
      <c r="H1624" s="6" t="str">
        <f aca="false">IF(G1624&gt;=30,"Large",IF(G1624&lt;=15,"Small","Medium"))</f>
        <v>Medium</v>
      </c>
      <c r="I1624" s="6" t="n">
        <f aca="false">VLOOKUP(G1624,$A$3:$B$12,1)</f>
        <v>16</v>
      </c>
      <c r="J1624" s="1" t="n">
        <v>1434.086</v>
      </c>
      <c r="K1624" s="6" t="n">
        <f aca="false">IF(I1624 &gt;31,0.01,0)</f>
        <v>0</v>
      </c>
      <c r="L1624" s="7" t="n">
        <f aca="false">J1624-(J1624*K1624)</f>
        <v>1434.086</v>
      </c>
      <c r="M1624" s="6" t="n">
        <f aca="false">IF(I1624&gt;31,J1624-O1624,J1624)</f>
        <v>1434.086</v>
      </c>
      <c r="N1624" s="1" t="s">
        <v>16</v>
      </c>
      <c r="O1624" s="1" t="n">
        <v>8.99</v>
      </c>
      <c r="P1624" s="1" t="n">
        <f aca="false">IF(N1624="Delivery Truck",J1624-O1624,J1624)</f>
        <v>1434.086</v>
      </c>
    </row>
    <row r="1625" customFormat="false" ht="13.8" hidden="false" customHeight="false" outlineLevel="0" collapsed="false">
      <c r="D1625" s="1" t="n">
        <v>4261</v>
      </c>
      <c r="E1625" s="5" t="n">
        <v>41184</v>
      </c>
      <c r="F1625" s="1" t="s">
        <v>23</v>
      </c>
      <c r="G1625" s="1" t="n">
        <v>22</v>
      </c>
      <c r="H1625" s="6" t="str">
        <f aca="false">IF(G1625&gt;=30,"Large",IF(G1625&lt;=15,"Small","Medium"))</f>
        <v>Medium</v>
      </c>
      <c r="I1625" s="6" t="n">
        <f aca="false">VLOOKUP(G1625,$A$3:$B$12,1)</f>
        <v>21</v>
      </c>
      <c r="J1625" s="1" t="n">
        <v>1556.87</v>
      </c>
      <c r="K1625" s="6" t="n">
        <f aca="false">IF(I1625 &gt;31,0.01,0)</f>
        <v>0</v>
      </c>
      <c r="L1625" s="7" t="n">
        <f aca="false">J1625-(J1625*K1625)</f>
        <v>1556.87</v>
      </c>
      <c r="M1625" s="6" t="n">
        <f aca="false">IF(I1625&gt;31,J1625-O1625,J1625)</f>
        <v>1556.87</v>
      </c>
      <c r="N1625" s="1" t="s">
        <v>13</v>
      </c>
      <c r="O1625" s="1" t="n">
        <v>60</v>
      </c>
      <c r="P1625" s="1" t="n">
        <f aca="false">IF(N1625="Delivery Truck",J1625-O1625,J1625)</f>
        <v>1496.87</v>
      </c>
    </row>
    <row r="1626" customFormat="false" ht="13.8" hidden="false" customHeight="false" outlineLevel="0" collapsed="false">
      <c r="D1626" s="1" t="n">
        <v>4261</v>
      </c>
      <c r="E1626" s="5" t="n">
        <v>41184</v>
      </c>
      <c r="F1626" s="1" t="s">
        <v>23</v>
      </c>
      <c r="G1626" s="1" t="n">
        <v>48</v>
      </c>
      <c r="H1626" s="6" t="str">
        <f aca="false">IF(G1626&gt;=30,"Large",IF(G1626&lt;=15,"Small","Medium"))</f>
        <v>Large</v>
      </c>
      <c r="I1626" s="6" t="n">
        <f aca="false">VLOOKUP(G1626,$A$3:$B$12,1)</f>
        <v>46</v>
      </c>
      <c r="J1626" s="1" t="n">
        <v>274.38</v>
      </c>
      <c r="K1626" s="6" t="n">
        <f aca="false">IF(I1626 &gt;31,0.01,0)</f>
        <v>0.01</v>
      </c>
      <c r="L1626" s="7" t="n">
        <f aca="false">J1626-(J1626*K1626)</f>
        <v>271.6362</v>
      </c>
      <c r="M1626" s="6" t="n">
        <f aca="false">IF(I1626&gt;31,J1626-O1626,J1626)</f>
        <v>269.01</v>
      </c>
      <c r="N1626" s="1" t="s">
        <v>16</v>
      </c>
      <c r="O1626" s="1" t="n">
        <v>5.37</v>
      </c>
      <c r="P1626" s="1" t="n">
        <f aca="false">IF(N1626="Delivery Truck",J1626-O1626,J1626)</f>
        <v>274.38</v>
      </c>
    </row>
    <row r="1627" customFormat="false" ht="13.8" hidden="false" customHeight="false" outlineLevel="0" collapsed="false">
      <c r="D1627" s="1" t="n">
        <v>18596</v>
      </c>
      <c r="E1627" s="5" t="n">
        <v>41184</v>
      </c>
      <c r="F1627" s="1" t="s">
        <v>15</v>
      </c>
      <c r="G1627" s="1" t="n">
        <v>32</v>
      </c>
      <c r="H1627" s="6" t="str">
        <f aca="false">IF(G1627&gt;=30,"Large",IF(G1627&lt;=15,"Small","Medium"))</f>
        <v>Large</v>
      </c>
      <c r="I1627" s="6" t="n">
        <f aca="false">VLOOKUP(G1627,$A$3:$B$12,1)</f>
        <v>31</v>
      </c>
      <c r="J1627" s="1" t="n">
        <v>416.8</v>
      </c>
      <c r="K1627" s="6" t="n">
        <f aca="false">IF(I1627 &gt;31,0.01,0)</f>
        <v>0</v>
      </c>
      <c r="L1627" s="7" t="n">
        <f aca="false">J1627-(J1627*K1627)</f>
        <v>416.8</v>
      </c>
      <c r="M1627" s="6" t="n">
        <f aca="false">IF(I1627&gt;31,J1627-O1627,J1627)</f>
        <v>416.8</v>
      </c>
      <c r="N1627" s="1" t="s">
        <v>16</v>
      </c>
      <c r="O1627" s="1" t="n">
        <v>0.5</v>
      </c>
      <c r="P1627" s="1" t="n">
        <f aca="false">IF(N1627="Delivery Truck",J1627-O1627,J1627)</f>
        <v>416.8</v>
      </c>
    </row>
    <row r="1628" customFormat="false" ht="13.8" hidden="false" customHeight="false" outlineLevel="0" collapsed="false">
      <c r="D1628" s="1" t="n">
        <v>25476</v>
      </c>
      <c r="E1628" s="5" t="n">
        <v>41184</v>
      </c>
      <c r="F1628" s="1" t="s">
        <v>30</v>
      </c>
      <c r="G1628" s="1" t="n">
        <v>21</v>
      </c>
      <c r="H1628" s="6" t="str">
        <f aca="false">IF(G1628&gt;=30,"Large",IF(G1628&lt;=15,"Small","Medium"))</f>
        <v>Medium</v>
      </c>
      <c r="I1628" s="6" t="n">
        <f aca="false">VLOOKUP(G1628,$A$3:$B$12,1)</f>
        <v>21</v>
      </c>
      <c r="J1628" s="1" t="n">
        <v>676.69</v>
      </c>
      <c r="K1628" s="6" t="n">
        <f aca="false">IF(I1628 &gt;31,0.01,0)</f>
        <v>0</v>
      </c>
      <c r="L1628" s="7" t="n">
        <f aca="false">J1628-(J1628*K1628)</f>
        <v>676.69</v>
      </c>
      <c r="M1628" s="6" t="n">
        <f aca="false">IF(I1628&gt;31,J1628-O1628,J1628)</f>
        <v>676.69</v>
      </c>
      <c r="N1628" s="1" t="s">
        <v>16</v>
      </c>
      <c r="O1628" s="1" t="n">
        <v>1.99</v>
      </c>
      <c r="P1628" s="1" t="n">
        <f aca="false">IF(N1628="Delivery Truck",J1628-O1628,J1628)</f>
        <v>676.69</v>
      </c>
    </row>
    <row r="1629" customFormat="false" ht="13.8" hidden="false" customHeight="false" outlineLevel="0" collapsed="false">
      <c r="D1629" s="1" t="n">
        <v>18596</v>
      </c>
      <c r="E1629" s="5" t="n">
        <v>41184</v>
      </c>
      <c r="F1629" s="1" t="s">
        <v>15</v>
      </c>
      <c r="G1629" s="1" t="n">
        <v>42</v>
      </c>
      <c r="H1629" s="6" t="str">
        <f aca="false">IF(G1629&gt;=30,"Large",IF(G1629&lt;=15,"Small","Medium"))</f>
        <v>Large</v>
      </c>
      <c r="I1629" s="6" t="n">
        <f aca="false">VLOOKUP(G1629,$A$3:$B$12,1)</f>
        <v>41</v>
      </c>
      <c r="J1629" s="1" t="n">
        <v>4917.69</v>
      </c>
      <c r="K1629" s="6" t="n">
        <f aca="false">IF(I1629 &gt;31,0.01,0)</f>
        <v>0.01</v>
      </c>
      <c r="L1629" s="7" t="n">
        <f aca="false">J1629-(J1629*K1629)</f>
        <v>4868.5131</v>
      </c>
      <c r="M1629" s="6" t="n">
        <f aca="false">IF(I1629&gt;31,J1629-O1629,J1629)</f>
        <v>4887.69</v>
      </c>
      <c r="N1629" s="1" t="s">
        <v>13</v>
      </c>
      <c r="O1629" s="1" t="n">
        <v>30</v>
      </c>
      <c r="P1629" s="1" t="n">
        <f aca="false">IF(N1629="Delivery Truck",J1629-O1629,J1629)</f>
        <v>4887.69</v>
      </c>
    </row>
    <row r="1630" customFormat="false" ht="13.8" hidden="false" customHeight="false" outlineLevel="0" collapsed="false">
      <c r="D1630" s="1" t="n">
        <v>25476</v>
      </c>
      <c r="E1630" s="5" t="n">
        <v>41184</v>
      </c>
      <c r="F1630" s="1" t="s">
        <v>30</v>
      </c>
      <c r="G1630" s="1" t="n">
        <v>4</v>
      </c>
      <c r="H1630" s="6" t="str">
        <f aca="false">IF(G1630&gt;=30,"Large",IF(G1630&lt;=15,"Small","Medium"))</f>
        <v>Small</v>
      </c>
      <c r="I1630" s="6" t="n">
        <f aca="false">VLOOKUP(G1630,$A$3:$B$12,1)</f>
        <v>1</v>
      </c>
      <c r="J1630" s="1" t="n">
        <v>13698.96</v>
      </c>
      <c r="K1630" s="6" t="n">
        <f aca="false">IF(I1630 &gt;31,0.01,0)</f>
        <v>0</v>
      </c>
      <c r="L1630" s="7" t="n">
        <f aca="false">J1630-(J1630*K1630)</f>
        <v>13698.96</v>
      </c>
      <c r="M1630" s="6" t="n">
        <f aca="false">IF(I1630&gt;31,J1630-O1630,J1630)</f>
        <v>13698.96</v>
      </c>
      <c r="N1630" s="1" t="s">
        <v>16</v>
      </c>
      <c r="O1630" s="1" t="n">
        <v>24.49</v>
      </c>
      <c r="P1630" s="1" t="n">
        <f aca="false">IF(N1630="Delivery Truck",J1630-O1630,J1630)</f>
        <v>13698.96</v>
      </c>
    </row>
    <row r="1631" customFormat="false" ht="13.8" hidden="false" customHeight="false" outlineLevel="0" collapsed="false">
      <c r="D1631" s="1" t="n">
        <v>4261</v>
      </c>
      <c r="E1631" s="5" t="n">
        <v>41184</v>
      </c>
      <c r="F1631" s="1" t="s">
        <v>23</v>
      </c>
      <c r="G1631" s="1" t="n">
        <v>33</v>
      </c>
      <c r="H1631" s="6" t="str">
        <f aca="false">IF(G1631&gt;=30,"Large",IF(G1631&lt;=15,"Small","Medium"))</f>
        <v>Large</v>
      </c>
      <c r="I1631" s="6" t="n">
        <f aca="false">VLOOKUP(G1631,$A$3:$B$12,1)</f>
        <v>31</v>
      </c>
      <c r="J1631" s="1" t="n">
        <v>195.98</v>
      </c>
      <c r="K1631" s="6" t="n">
        <f aca="false">IF(I1631 &gt;31,0.01,0)</f>
        <v>0</v>
      </c>
      <c r="L1631" s="7" t="n">
        <f aca="false">J1631-(J1631*K1631)</f>
        <v>195.98</v>
      </c>
      <c r="M1631" s="6" t="n">
        <f aca="false">IF(I1631&gt;31,J1631-O1631,J1631)</f>
        <v>195.98</v>
      </c>
      <c r="N1631" s="1" t="s">
        <v>16</v>
      </c>
      <c r="O1631" s="1" t="n">
        <v>5.35</v>
      </c>
      <c r="P1631" s="1" t="n">
        <f aca="false">IF(N1631="Delivery Truck",J1631-O1631,J1631)</f>
        <v>195.98</v>
      </c>
    </row>
    <row r="1632" customFormat="false" ht="13.8" hidden="false" customHeight="false" outlineLevel="0" collapsed="false">
      <c r="D1632" s="1" t="n">
        <v>4261</v>
      </c>
      <c r="E1632" s="5" t="n">
        <v>41184</v>
      </c>
      <c r="F1632" s="1" t="s">
        <v>23</v>
      </c>
      <c r="G1632" s="1" t="n">
        <v>32</v>
      </c>
      <c r="H1632" s="6" t="str">
        <f aca="false">IF(G1632&gt;=30,"Large",IF(G1632&lt;=15,"Small","Medium"))</f>
        <v>Large</v>
      </c>
      <c r="I1632" s="6" t="n">
        <f aca="false">VLOOKUP(G1632,$A$3:$B$12,1)</f>
        <v>31</v>
      </c>
      <c r="J1632" s="1" t="n">
        <v>9235.97</v>
      </c>
      <c r="K1632" s="6" t="n">
        <f aca="false">IF(I1632 &gt;31,0.01,0)</f>
        <v>0</v>
      </c>
      <c r="L1632" s="7" t="n">
        <f aca="false">J1632-(J1632*K1632)</f>
        <v>9235.97</v>
      </c>
      <c r="M1632" s="6" t="n">
        <f aca="false">IF(I1632&gt;31,J1632-O1632,J1632)</f>
        <v>9235.97</v>
      </c>
      <c r="N1632" s="1" t="s">
        <v>16</v>
      </c>
      <c r="O1632" s="1" t="n">
        <v>24.49</v>
      </c>
      <c r="P1632" s="1" t="n">
        <f aca="false">IF(N1632="Delivery Truck",J1632-O1632,J1632)</f>
        <v>9235.97</v>
      </c>
    </row>
    <row r="1633" customFormat="false" ht="13.8" hidden="false" customHeight="false" outlineLevel="0" collapsed="false">
      <c r="D1633" s="1" t="n">
        <v>46534</v>
      </c>
      <c r="E1633" s="5" t="n">
        <v>41185</v>
      </c>
      <c r="F1633" s="1" t="s">
        <v>34</v>
      </c>
      <c r="G1633" s="1" t="n">
        <v>13</v>
      </c>
      <c r="H1633" s="6" t="str">
        <f aca="false">IF(G1633&gt;=30,"Large",IF(G1633&lt;=15,"Small","Medium"))</f>
        <v>Small</v>
      </c>
      <c r="I1633" s="6" t="n">
        <f aca="false">VLOOKUP(G1633,$A$3:$B$12,1)</f>
        <v>11</v>
      </c>
      <c r="J1633" s="1" t="n">
        <v>1341.31</v>
      </c>
      <c r="K1633" s="6" t="n">
        <f aca="false">IF(I1633 &gt;31,0.01,0)</f>
        <v>0</v>
      </c>
      <c r="L1633" s="7" t="n">
        <f aca="false">J1633-(J1633*K1633)</f>
        <v>1341.31</v>
      </c>
      <c r="M1633" s="6" t="n">
        <f aca="false">IF(I1633&gt;31,J1633-O1633,J1633)</f>
        <v>1341.31</v>
      </c>
      <c r="N1633" s="1" t="s">
        <v>16</v>
      </c>
      <c r="O1633" s="1" t="n">
        <v>19.99</v>
      </c>
      <c r="P1633" s="1" t="n">
        <f aca="false">IF(N1633="Delivery Truck",J1633-O1633,J1633)</f>
        <v>1341.31</v>
      </c>
    </row>
    <row r="1634" customFormat="false" ht="13.8" hidden="false" customHeight="false" outlineLevel="0" collapsed="false">
      <c r="D1634" s="1" t="n">
        <v>31266</v>
      </c>
      <c r="E1634" s="5" t="n">
        <v>41185</v>
      </c>
      <c r="F1634" s="1" t="s">
        <v>34</v>
      </c>
      <c r="G1634" s="1" t="n">
        <v>16</v>
      </c>
      <c r="H1634" s="6" t="str">
        <f aca="false">IF(G1634&gt;=30,"Large",IF(G1634&lt;=15,"Small","Medium"))</f>
        <v>Medium</v>
      </c>
      <c r="I1634" s="6" t="n">
        <f aca="false">VLOOKUP(G1634,$A$3:$B$12,1)</f>
        <v>16</v>
      </c>
      <c r="J1634" s="1" t="n">
        <v>6573.75</v>
      </c>
      <c r="K1634" s="6" t="n">
        <f aca="false">IF(I1634 &gt;31,0.01,0)</f>
        <v>0</v>
      </c>
      <c r="L1634" s="7" t="n">
        <f aca="false">J1634-(J1634*K1634)</f>
        <v>6573.75</v>
      </c>
      <c r="M1634" s="6" t="n">
        <f aca="false">IF(I1634&gt;31,J1634-O1634,J1634)</f>
        <v>6573.75</v>
      </c>
      <c r="N1634" s="1" t="s">
        <v>13</v>
      </c>
      <c r="O1634" s="1" t="n">
        <v>12.06</v>
      </c>
      <c r="P1634" s="1" t="n">
        <f aca="false">IF(N1634="Delivery Truck",J1634-O1634,J1634)</f>
        <v>6561.69</v>
      </c>
    </row>
    <row r="1635" customFormat="false" ht="13.8" hidden="false" customHeight="false" outlineLevel="0" collapsed="false">
      <c r="D1635" s="1" t="n">
        <v>5697</v>
      </c>
      <c r="E1635" s="5" t="n">
        <v>41186</v>
      </c>
      <c r="F1635" s="1" t="s">
        <v>23</v>
      </c>
      <c r="G1635" s="1" t="n">
        <v>31</v>
      </c>
      <c r="H1635" s="6" t="str">
        <f aca="false">IF(G1635&gt;=30,"Large",IF(G1635&lt;=15,"Small","Medium"))</f>
        <v>Large</v>
      </c>
      <c r="I1635" s="6" t="n">
        <f aca="false">VLOOKUP(G1635,$A$3:$B$12,1)</f>
        <v>31</v>
      </c>
      <c r="J1635" s="1" t="n">
        <v>371.68</v>
      </c>
      <c r="K1635" s="6" t="n">
        <f aca="false">IF(I1635 &gt;31,0.01,0)</f>
        <v>0</v>
      </c>
      <c r="L1635" s="7" t="n">
        <f aca="false">J1635-(J1635*K1635)</f>
        <v>371.68</v>
      </c>
      <c r="M1635" s="6" t="n">
        <f aca="false">IF(I1635&gt;31,J1635-O1635,J1635)</f>
        <v>371.68</v>
      </c>
      <c r="N1635" s="1" t="s">
        <v>16</v>
      </c>
      <c r="O1635" s="1" t="n">
        <v>5.03</v>
      </c>
      <c r="P1635" s="1" t="n">
        <f aca="false">IF(N1635="Delivery Truck",J1635-O1635,J1635)</f>
        <v>371.68</v>
      </c>
    </row>
    <row r="1636" customFormat="false" ht="13.8" hidden="false" customHeight="false" outlineLevel="0" collapsed="false">
      <c r="D1636" s="1" t="n">
        <v>15651</v>
      </c>
      <c r="E1636" s="5" t="n">
        <v>41186</v>
      </c>
      <c r="F1636" s="1" t="s">
        <v>23</v>
      </c>
      <c r="G1636" s="1" t="n">
        <v>8</v>
      </c>
      <c r="H1636" s="6" t="str">
        <f aca="false">IF(G1636&gt;=30,"Large",IF(G1636&lt;=15,"Small","Medium"))</f>
        <v>Small</v>
      </c>
      <c r="I1636" s="6" t="n">
        <f aca="false">VLOOKUP(G1636,$A$3:$B$12,1)</f>
        <v>6</v>
      </c>
      <c r="J1636" s="1" t="n">
        <v>1496.83</v>
      </c>
      <c r="K1636" s="6" t="n">
        <f aca="false">IF(I1636 &gt;31,0.01,0)</f>
        <v>0</v>
      </c>
      <c r="L1636" s="7" t="n">
        <f aca="false">J1636-(J1636*K1636)</f>
        <v>1496.83</v>
      </c>
      <c r="M1636" s="6" t="n">
        <f aca="false">IF(I1636&gt;31,J1636-O1636,J1636)</f>
        <v>1496.83</v>
      </c>
      <c r="N1636" s="1" t="s">
        <v>13</v>
      </c>
      <c r="O1636" s="1" t="n">
        <v>56.2</v>
      </c>
      <c r="P1636" s="1" t="n">
        <f aca="false">IF(N1636="Delivery Truck",J1636-O1636,J1636)</f>
        <v>1440.63</v>
      </c>
    </row>
    <row r="1637" customFormat="false" ht="13.8" hidden="false" customHeight="false" outlineLevel="0" collapsed="false">
      <c r="D1637" s="1" t="n">
        <v>44000</v>
      </c>
      <c r="E1637" s="5" t="n">
        <v>41186</v>
      </c>
      <c r="F1637" s="1" t="s">
        <v>30</v>
      </c>
      <c r="G1637" s="1" t="n">
        <v>19</v>
      </c>
      <c r="H1637" s="6" t="str">
        <f aca="false">IF(G1637&gt;=30,"Large",IF(G1637&lt;=15,"Small","Medium"))</f>
        <v>Medium</v>
      </c>
      <c r="I1637" s="6" t="n">
        <f aca="false">VLOOKUP(G1637,$A$3:$B$12,1)</f>
        <v>16</v>
      </c>
      <c r="J1637" s="1" t="n">
        <v>332.38</v>
      </c>
      <c r="K1637" s="6" t="n">
        <f aca="false">IF(I1637 &gt;31,0.01,0)</f>
        <v>0</v>
      </c>
      <c r="L1637" s="7" t="n">
        <f aca="false">J1637-(J1637*K1637)</f>
        <v>332.38</v>
      </c>
      <c r="M1637" s="6" t="n">
        <f aca="false">IF(I1637&gt;31,J1637-O1637,J1637)</f>
        <v>332.38</v>
      </c>
      <c r="N1637" s="1" t="s">
        <v>16</v>
      </c>
      <c r="O1637" s="1" t="n">
        <v>5.03</v>
      </c>
      <c r="P1637" s="1" t="n">
        <f aca="false">IF(N1637="Delivery Truck",J1637-O1637,J1637)</f>
        <v>332.38</v>
      </c>
    </row>
    <row r="1638" customFormat="false" ht="13.8" hidden="false" customHeight="false" outlineLevel="0" collapsed="false">
      <c r="D1638" s="1" t="n">
        <v>51333</v>
      </c>
      <c r="E1638" s="5" t="n">
        <v>41186</v>
      </c>
      <c r="F1638" s="1" t="s">
        <v>30</v>
      </c>
      <c r="G1638" s="1" t="n">
        <v>25</v>
      </c>
      <c r="H1638" s="6" t="str">
        <f aca="false">IF(G1638&gt;=30,"Large",IF(G1638&lt;=15,"Small","Medium"))</f>
        <v>Medium</v>
      </c>
      <c r="I1638" s="6" t="n">
        <f aca="false">VLOOKUP(G1638,$A$3:$B$12,1)</f>
        <v>21</v>
      </c>
      <c r="J1638" s="1" t="n">
        <v>237.36</v>
      </c>
      <c r="K1638" s="6" t="n">
        <f aca="false">IF(I1638 &gt;31,0.01,0)</f>
        <v>0</v>
      </c>
      <c r="L1638" s="7" t="n">
        <f aca="false">J1638-(J1638*K1638)</f>
        <v>237.36</v>
      </c>
      <c r="M1638" s="6" t="n">
        <f aca="false">IF(I1638&gt;31,J1638-O1638,J1638)</f>
        <v>237.36</v>
      </c>
      <c r="N1638" s="1" t="s">
        <v>16</v>
      </c>
      <c r="O1638" s="1" t="n">
        <v>9.86</v>
      </c>
      <c r="P1638" s="1" t="n">
        <f aca="false">IF(N1638="Delivery Truck",J1638-O1638,J1638)</f>
        <v>237.36</v>
      </c>
    </row>
    <row r="1639" customFormat="false" ht="13.8" hidden="false" customHeight="false" outlineLevel="0" collapsed="false">
      <c r="D1639" s="1" t="n">
        <v>50849</v>
      </c>
      <c r="E1639" s="5" t="n">
        <v>41186</v>
      </c>
      <c r="F1639" s="1" t="s">
        <v>15</v>
      </c>
      <c r="G1639" s="1" t="n">
        <v>47</v>
      </c>
      <c r="H1639" s="6" t="str">
        <f aca="false">IF(G1639&gt;=30,"Large",IF(G1639&lt;=15,"Small","Medium"))</f>
        <v>Large</v>
      </c>
      <c r="I1639" s="6" t="n">
        <f aca="false">VLOOKUP(G1639,$A$3:$B$12,1)</f>
        <v>46</v>
      </c>
      <c r="J1639" s="1" t="n">
        <v>307.37</v>
      </c>
      <c r="K1639" s="6" t="n">
        <f aca="false">IF(I1639 &gt;31,0.01,0)</f>
        <v>0.01</v>
      </c>
      <c r="L1639" s="7" t="n">
        <f aca="false">J1639-(J1639*K1639)</f>
        <v>304.2963</v>
      </c>
      <c r="M1639" s="6" t="n">
        <f aca="false">IF(I1639&gt;31,J1639-O1639,J1639)</f>
        <v>298.2</v>
      </c>
      <c r="N1639" s="1" t="s">
        <v>21</v>
      </c>
      <c r="O1639" s="1" t="n">
        <v>9.17</v>
      </c>
      <c r="P1639" s="1" t="n">
        <f aca="false">IF(N1639="Delivery Truck",J1639-O1639,J1639)</f>
        <v>307.37</v>
      </c>
    </row>
    <row r="1640" customFormat="false" ht="13.8" hidden="false" customHeight="false" outlineLevel="0" collapsed="false">
      <c r="D1640" s="1" t="n">
        <v>51333</v>
      </c>
      <c r="E1640" s="5" t="n">
        <v>41186</v>
      </c>
      <c r="F1640" s="1" t="s">
        <v>30</v>
      </c>
      <c r="G1640" s="1" t="n">
        <v>30</v>
      </c>
      <c r="H1640" s="6" t="str">
        <f aca="false">IF(G1640&gt;=30,"Large",IF(G1640&lt;=15,"Small","Medium"))</f>
        <v>Large</v>
      </c>
      <c r="I1640" s="6" t="n">
        <f aca="false">VLOOKUP(G1640,$A$3:$B$12,1)</f>
        <v>26</v>
      </c>
      <c r="J1640" s="1" t="n">
        <v>2219.79</v>
      </c>
      <c r="K1640" s="6" t="n">
        <f aca="false">IF(I1640 &gt;31,0.01,0)</f>
        <v>0</v>
      </c>
      <c r="L1640" s="7" t="n">
        <f aca="false">J1640-(J1640*K1640)</f>
        <v>2219.79</v>
      </c>
      <c r="M1640" s="6" t="n">
        <f aca="false">IF(I1640&gt;31,J1640-O1640,J1640)</f>
        <v>2219.79</v>
      </c>
      <c r="N1640" s="1" t="s">
        <v>13</v>
      </c>
      <c r="O1640" s="1" t="n">
        <v>33.6</v>
      </c>
      <c r="P1640" s="1" t="n">
        <f aca="false">IF(N1640="Delivery Truck",J1640-O1640,J1640)</f>
        <v>2186.19</v>
      </c>
    </row>
    <row r="1641" customFormat="false" ht="13.8" hidden="false" customHeight="false" outlineLevel="0" collapsed="false">
      <c r="D1641" s="1" t="n">
        <v>44000</v>
      </c>
      <c r="E1641" s="5" t="n">
        <v>41186</v>
      </c>
      <c r="F1641" s="1" t="s">
        <v>30</v>
      </c>
      <c r="G1641" s="1" t="n">
        <v>18</v>
      </c>
      <c r="H1641" s="6" t="str">
        <f aca="false">IF(G1641&gt;=30,"Large",IF(G1641&lt;=15,"Small","Medium"))</f>
        <v>Medium</v>
      </c>
      <c r="I1641" s="6" t="n">
        <f aca="false">VLOOKUP(G1641,$A$3:$B$12,1)</f>
        <v>16</v>
      </c>
      <c r="J1641" s="1" t="n">
        <v>85.03</v>
      </c>
      <c r="K1641" s="6" t="n">
        <f aca="false">IF(I1641 &gt;31,0.01,0)</f>
        <v>0</v>
      </c>
      <c r="L1641" s="7" t="n">
        <f aca="false">J1641-(J1641*K1641)</f>
        <v>85.03</v>
      </c>
      <c r="M1641" s="6" t="n">
        <f aca="false">IF(I1641&gt;31,J1641-O1641,J1641)</f>
        <v>85.03</v>
      </c>
      <c r="N1641" s="1" t="s">
        <v>16</v>
      </c>
      <c r="O1641" s="1" t="n">
        <v>6.72</v>
      </c>
      <c r="P1641" s="1" t="n">
        <f aca="false">IF(N1641="Delivery Truck",J1641-O1641,J1641)</f>
        <v>85.03</v>
      </c>
    </row>
    <row r="1642" customFormat="false" ht="13.8" hidden="false" customHeight="false" outlineLevel="0" collapsed="false">
      <c r="D1642" s="1" t="n">
        <v>44000</v>
      </c>
      <c r="E1642" s="5" t="n">
        <v>41186</v>
      </c>
      <c r="F1642" s="1" t="s">
        <v>30</v>
      </c>
      <c r="G1642" s="1" t="n">
        <v>15</v>
      </c>
      <c r="H1642" s="6" t="str">
        <f aca="false">IF(G1642&gt;=30,"Large",IF(G1642&lt;=15,"Small","Medium"))</f>
        <v>Small</v>
      </c>
      <c r="I1642" s="6" t="n">
        <f aca="false">VLOOKUP(G1642,$A$3:$B$12,1)</f>
        <v>11</v>
      </c>
      <c r="J1642" s="1" t="n">
        <v>502.8</v>
      </c>
      <c r="K1642" s="6" t="n">
        <f aca="false">IF(I1642 &gt;31,0.01,0)</f>
        <v>0</v>
      </c>
      <c r="L1642" s="7" t="n">
        <f aca="false">J1642-(J1642*K1642)</f>
        <v>502.8</v>
      </c>
      <c r="M1642" s="6" t="n">
        <f aca="false">IF(I1642&gt;31,J1642-O1642,J1642)</f>
        <v>502.8</v>
      </c>
      <c r="N1642" s="1" t="s">
        <v>16</v>
      </c>
      <c r="O1642" s="1" t="n">
        <v>19.51</v>
      </c>
      <c r="P1642" s="1" t="n">
        <f aca="false">IF(N1642="Delivery Truck",J1642-O1642,J1642)</f>
        <v>502.8</v>
      </c>
    </row>
    <row r="1643" customFormat="false" ht="13.8" hidden="false" customHeight="false" outlineLevel="0" collapsed="false">
      <c r="D1643" s="1" t="n">
        <v>15651</v>
      </c>
      <c r="E1643" s="5" t="n">
        <v>41186</v>
      </c>
      <c r="F1643" s="1" t="s">
        <v>23</v>
      </c>
      <c r="G1643" s="1" t="n">
        <v>14</v>
      </c>
      <c r="H1643" s="6" t="str">
        <f aca="false">IF(G1643&gt;=30,"Large",IF(G1643&lt;=15,"Small","Medium"))</f>
        <v>Small</v>
      </c>
      <c r="I1643" s="6" t="n">
        <f aca="false">VLOOKUP(G1643,$A$3:$B$12,1)</f>
        <v>11</v>
      </c>
      <c r="J1643" s="1" t="n">
        <v>1144.35</v>
      </c>
      <c r="K1643" s="6" t="n">
        <f aca="false">IF(I1643 &gt;31,0.01,0)</f>
        <v>0</v>
      </c>
      <c r="L1643" s="7" t="n">
        <f aca="false">J1643-(J1643*K1643)</f>
        <v>1144.35</v>
      </c>
      <c r="M1643" s="6" t="n">
        <f aca="false">IF(I1643&gt;31,J1643-O1643,J1643)</f>
        <v>1144.35</v>
      </c>
      <c r="N1643" s="1" t="s">
        <v>16</v>
      </c>
      <c r="O1643" s="1" t="n">
        <v>35</v>
      </c>
      <c r="P1643" s="1" t="n">
        <f aca="false">IF(N1643="Delivery Truck",J1643-O1643,J1643)</f>
        <v>1144.35</v>
      </c>
    </row>
    <row r="1644" customFormat="false" ht="13.8" hidden="false" customHeight="false" outlineLevel="0" collapsed="false">
      <c r="D1644" s="1" t="n">
        <v>15651</v>
      </c>
      <c r="E1644" s="5" t="n">
        <v>41186</v>
      </c>
      <c r="F1644" s="1" t="s">
        <v>23</v>
      </c>
      <c r="G1644" s="1" t="n">
        <v>40</v>
      </c>
      <c r="H1644" s="6" t="str">
        <f aca="false">IF(G1644&gt;=30,"Large",IF(G1644&lt;=15,"Small","Medium"))</f>
        <v>Large</v>
      </c>
      <c r="I1644" s="6" t="n">
        <f aca="false">VLOOKUP(G1644,$A$3:$B$12,1)</f>
        <v>36</v>
      </c>
      <c r="J1644" s="1" t="n">
        <v>2182.91</v>
      </c>
      <c r="K1644" s="6" t="n">
        <f aca="false">IF(I1644 &gt;31,0.01,0)</f>
        <v>0.01</v>
      </c>
      <c r="L1644" s="7" t="n">
        <f aca="false">J1644-(J1644*K1644)</f>
        <v>2161.0809</v>
      </c>
      <c r="M1644" s="6" t="n">
        <f aca="false">IF(I1644&gt;31,J1644-O1644,J1644)</f>
        <v>2179.41</v>
      </c>
      <c r="N1644" s="1" t="s">
        <v>21</v>
      </c>
      <c r="O1644" s="1" t="n">
        <v>3.5</v>
      </c>
      <c r="P1644" s="1" t="n">
        <f aca="false">IF(N1644="Delivery Truck",J1644-O1644,J1644)</f>
        <v>2182.91</v>
      </c>
    </row>
    <row r="1645" customFormat="false" ht="13.8" hidden="false" customHeight="false" outlineLevel="0" collapsed="false">
      <c r="D1645" s="1" t="n">
        <v>44000</v>
      </c>
      <c r="E1645" s="5" t="n">
        <v>41186</v>
      </c>
      <c r="F1645" s="1" t="s">
        <v>30</v>
      </c>
      <c r="G1645" s="1" t="n">
        <v>17</v>
      </c>
      <c r="H1645" s="6" t="str">
        <f aca="false">IF(G1645&gt;=30,"Large",IF(G1645&lt;=15,"Small","Medium"))</f>
        <v>Medium</v>
      </c>
      <c r="I1645" s="6" t="n">
        <f aca="false">VLOOKUP(G1645,$A$3:$B$12,1)</f>
        <v>16</v>
      </c>
      <c r="J1645" s="1" t="n">
        <v>119.51</v>
      </c>
      <c r="K1645" s="6" t="n">
        <f aca="false">IF(I1645 &gt;31,0.01,0)</f>
        <v>0</v>
      </c>
      <c r="L1645" s="7" t="n">
        <f aca="false">J1645-(J1645*K1645)</f>
        <v>119.51</v>
      </c>
      <c r="M1645" s="6" t="n">
        <f aca="false">IF(I1645&gt;31,J1645-O1645,J1645)</f>
        <v>119.51</v>
      </c>
      <c r="N1645" s="1" t="s">
        <v>16</v>
      </c>
      <c r="O1645" s="1" t="n">
        <v>6.05</v>
      </c>
      <c r="P1645" s="1" t="n">
        <f aca="false">IF(N1645="Delivery Truck",J1645-O1645,J1645)</f>
        <v>119.51</v>
      </c>
    </row>
    <row r="1646" customFormat="false" ht="13.8" hidden="false" customHeight="false" outlineLevel="0" collapsed="false">
      <c r="D1646" s="1" t="n">
        <v>38336</v>
      </c>
      <c r="E1646" s="5" t="n">
        <v>41187</v>
      </c>
      <c r="F1646" s="1" t="s">
        <v>23</v>
      </c>
      <c r="G1646" s="1" t="n">
        <v>31</v>
      </c>
      <c r="H1646" s="6" t="str">
        <f aca="false">IF(G1646&gt;=30,"Large",IF(G1646&lt;=15,"Small","Medium"))</f>
        <v>Large</v>
      </c>
      <c r="I1646" s="6" t="n">
        <f aca="false">VLOOKUP(G1646,$A$3:$B$12,1)</f>
        <v>31</v>
      </c>
      <c r="J1646" s="1" t="n">
        <v>346.57</v>
      </c>
      <c r="K1646" s="6" t="n">
        <f aca="false">IF(I1646 &gt;31,0.01,0)</f>
        <v>0</v>
      </c>
      <c r="L1646" s="7" t="n">
        <f aca="false">J1646-(J1646*K1646)</f>
        <v>346.57</v>
      </c>
      <c r="M1646" s="6" t="n">
        <f aca="false">IF(I1646&gt;31,J1646-O1646,J1646)</f>
        <v>346.57</v>
      </c>
      <c r="N1646" s="1" t="s">
        <v>16</v>
      </c>
      <c r="O1646" s="1" t="n">
        <v>6.5</v>
      </c>
      <c r="P1646" s="1" t="n">
        <f aca="false">IF(N1646="Delivery Truck",J1646-O1646,J1646)</f>
        <v>346.57</v>
      </c>
    </row>
    <row r="1647" customFormat="false" ht="13.8" hidden="false" customHeight="false" outlineLevel="0" collapsed="false">
      <c r="D1647" s="1" t="n">
        <v>55623</v>
      </c>
      <c r="E1647" s="5" t="n">
        <v>41187</v>
      </c>
      <c r="F1647" s="1" t="s">
        <v>23</v>
      </c>
      <c r="G1647" s="1" t="n">
        <v>47</v>
      </c>
      <c r="H1647" s="6" t="str">
        <f aca="false">IF(G1647&gt;=30,"Large",IF(G1647&lt;=15,"Small","Medium"))</f>
        <v>Large</v>
      </c>
      <c r="I1647" s="6" t="n">
        <f aca="false">VLOOKUP(G1647,$A$3:$B$12,1)</f>
        <v>46</v>
      </c>
      <c r="J1647" s="1" t="n">
        <v>10348.73</v>
      </c>
      <c r="K1647" s="6" t="n">
        <f aca="false">IF(I1647 &gt;31,0.01,0)</f>
        <v>0.01</v>
      </c>
      <c r="L1647" s="7" t="n">
        <f aca="false">J1647-(J1647*K1647)</f>
        <v>10245.2427</v>
      </c>
      <c r="M1647" s="6" t="n">
        <f aca="false">IF(I1647&gt;31,J1647-O1647,J1647)</f>
        <v>10316.25</v>
      </c>
      <c r="N1647" s="1" t="s">
        <v>13</v>
      </c>
      <c r="O1647" s="1" t="n">
        <v>32.48</v>
      </c>
      <c r="P1647" s="1" t="n">
        <f aca="false">IF(N1647="Delivery Truck",J1647-O1647,J1647)</f>
        <v>10316.25</v>
      </c>
    </row>
    <row r="1648" customFormat="false" ht="13.8" hidden="false" customHeight="false" outlineLevel="0" collapsed="false">
      <c r="D1648" s="1" t="n">
        <v>3655</v>
      </c>
      <c r="E1648" s="5" t="n">
        <v>41187</v>
      </c>
      <c r="F1648" s="1" t="s">
        <v>23</v>
      </c>
      <c r="G1648" s="1" t="n">
        <v>3</v>
      </c>
      <c r="H1648" s="6" t="str">
        <f aca="false">IF(G1648&gt;=30,"Large",IF(G1648&lt;=15,"Small","Medium"))</f>
        <v>Small</v>
      </c>
      <c r="I1648" s="6" t="n">
        <f aca="false">VLOOKUP(G1648,$A$3:$B$12,1)</f>
        <v>1</v>
      </c>
      <c r="J1648" s="1" t="n">
        <v>62.54</v>
      </c>
      <c r="K1648" s="6" t="n">
        <f aca="false">IF(I1648 &gt;31,0.01,0)</f>
        <v>0</v>
      </c>
      <c r="L1648" s="7" t="n">
        <f aca="false">J1648-(J1648*K1648)</f>
        <v>62.54</v>
      </c>
      <c r="M1648" s="6" t="n">
        <f aca="false">IF(I1648&gt;31,J1648-O1648,J1648)</f>
        <v>62.54</v>
      </c>
      <c r="N1648" s="1" t="s">
        <v>16</v>
      </c>
      <c r="O1648" s="1" t="n">
        <v>13.18</v>
      </c>
      <c r="P1648" s="1" t="n">
        <f aca="false">IF(N1648="Delivery Truck",J1648-O1648,J1648)</f>
        <v>62.54</v>
      </c>
    </row>
    <row r="1649" customFormat="false" ht="13.8" hidden="false" customHeight="false" outlineLevel="0" collapsed="false">
      <c r="D1649" s="1" t="n">
        <v>29991</v>
      </c>
      <c r="E1649" s="5" t="n">
        <v>41187</v>
      </c>
      <c r="F1649" s="1" t="s">
        <v>15</v>
      </c>
      <c r="G1649" s="1" t="n">
        <v>41</v>
      </c>
      <c r="H1649" s="6" t="str">
        <f aca="false">IF(G1649&gt;=30,"Large",IF(G1649&lt;=15,"Small","Medium"))</f>
        <v>Large</v>
      </c>
      <c r="I1649" s="6" t="n">
        <f aca="false">VLOOKUP(G1649,$A$3:$B$12,1)</f>
        <v>41</v>
      </c>
      <c r="J1649" s="1" t="n">
        <v>123.11</v>
      </c>
      <c r="K1649" s="6" t="n">
        <f aca="false">IF(I1649 &gt;31,0.01,0)</f>
        <v>0.01</v>
      </c>
      <c r="L1649" s="7" t="n">
        <f aca="false">J1649-(J1649*K1649)</f>
        <v>121.8789</v>
      </c>
      <c r="M1649" s="6" t="n">
        <f aca="false">IF(I1649&gt;31,J1649-O1649,J1649)</f>
        <v>122.62</v>
      </c>
      <c r="N1649" s="1" t="s">
        <v>16</v>
      </c>
      <c r="O1649" s="1" t="n">
        <v>0.49</v>
      </c>
      <c r="P1649" s="1" t="n">
        <f aca="false">IF(N1649="Delivery Truck",J1649-O1649,J1649)</f>
        <v>123.11</v>
      </c>
    </row>
    <row r="1650" customFormat="false" ht="13.8" hidden="false" customHeight="false" outlineLevel="0" collapsed="false">
      <c r="D1650" s="1" t="n">
        <v>3655</v>
      </c>
      <c r="E1650" s="5" t="n">
        <v>41187</v>
      </c>
      <c r="F1650" s="1" t="s">
        <v>23</v>
      </c>
      <c r="G1650" s="1" t="n">
        <v>24</v>
      </c>
      <c r="H1650" s="6" t="str">
        <f aca="false">IF(G1650&gt;=30,"Large",IF(G1650&lt;=15,"Small","Medium"))</f>
        <v>Medium</v>
      </c>
      <c r="I1650" s="6" t="n">
        <f aca="false">VLOOKUP(G1650,$A$3:$B$12,1)</f>
        <v>21</v>
      </c>
      <c r="J1650" s="1" t="n">
        <v>2750.107</v>
      </c>
      <c r="K1650" s="6" t="n">
        <f aca="false">IF(I1650 &gt;31,0.01,0)</f>
        <v>0</v>
      </c>
      <c r="L1650" s="7" t="n">
        <f aca="false">J1650-(J1650*K1650)</f>
        <v>2750.107</v>
      </c>
      <c r="M1650" s="6" t="n">
        <f aca="false">IF(I1650&gt;31,J1650-O1650,J1650)</f>
        <v>2750.107</v>
      </c>
      <c r="N1650" s="1" t="s">
        <v>16</v>
      </c>
      <c r="O1650" s="1" t="n">
        <v>7.69</v>
      </c>
      <c r="P1650" s="1" t="n">
        <f aca="false">IF(N1650="Delivery Truck",J1650-O1650,J1650)</f>
        <v>2750.107</v>
      </c>
    </row>
    <row r="1651" customFormat="false" ht="13.8" hidden="false" customHeight="false" outlineLevel="0" collapsed="false">
      <c r="D1651" s="1" t="n">
        <v>38336</v>
      </c>
      <c r="E1651" s="5" t="n">
        <v>41187</v>
      </c>
      <c r="F1651" s="1" t="s">
        <v>23</v>
      </c>
      <c r="G1651" s="1" t="n">
        <v>14</v>
      </c>
      <c r="H1651" s="6" t="str">
        <f aca="false">IF(G1651&gt;=30,"Large",IF(G1651&lt;=15,"Small","Medium"))</f>
        <v>Small</v>
      </c>
      <c r="I1651" s="6" t="n">
        <f aca="false">VLOOKUP(G1651,$A$3:$B$12,1)</f>
        <v>11</v>
      </c>
      <c r="J1651" s="1" t="n">
        <v>91.75</v>
      </c>
      <c r="K1651" s="6" t="n">
        <f aca="false">IF(I1651 &gt;31,0.01,0)</f>
        <v>0</v>
      </c>
      <c r="L1651" s="7" t="n">
        <f aca="false">J1651-(J1651*K1651)</f>
        <v>91.75</v>
      </c>
      <c r="M1651" s="6" t="n">
        <f aca="false">IF(I1651&gt;31,J1651-O1651,J1651)</f>
        <v>91.75</v>
      </c>
      <c r="N1651" s="1" t="s">
        <v>16</v>
      </c>
      <c r="O1651" s="1" t="n">
        <v>2.99</v>
      </c>
      <c r="P1651" s="1" t="n">
        <f aca="false">IF(N1651="Delivery Truck",J1651-O1651,J1651)</f>
        <v>91.75</v>
      </c>
    </row>
    <row r="1652" customFormat="false" ht="13.8" hidden="false" customHeight="false" outlineLevel="0" collapsed="false">
      <c r="D1652" s="1" t="n">
        <v>50818</v>
      </c>
      <c r="E1652" s="5" t="n">
        <v>41188</v>
      </c>
      <c r="F1652" s="1" t="s">
        <v>19</v>
      </c>
      <c r="G1652" s="1" t="n">
        <v>34</v>
      </c>
      <c r="H1652" s="6" t="str">
        <f aca="false">IF(G1652&gt;=30,"Large",IF(G1652&lt;=15,"Small","Medium"))</f>
        <v>Large</v>
      </c>
      <c r="I1652" s="6" t="n">
        <f aca="false">VLOOKUP(G1652,$A$3:$B$12,1)</f>
        <v>31</v>
      </c>
      <c r="J1652" s="1" t="n">
        <v>5518.5315</v>
      </c>
      <c r="K1652" s="6" t="n">
        <f aca="false">IF(I1652 &gt;31,0.01,0)</f>
        <v>0</v>
      </c>
      <c r="L1652" s="7" t="n">
        <f aca="false">J1652-(J1652*K1652)</f>
        <v>5518.5315</v>
      </c>
      <c r="M1652" s="6" t="n">
        <f aca="false">IF(I1652&gt;31,J1652-O1652,J1652)</f>
        <v>5518.5315</v>
      </c>
      <c r="N1652" s="1" t="s">
        <v>16</v>
      </c>
      <c r="O1652" s="1" t="n">
        <v>8.99</v>
      </c>
      <c r="P1652" s="1" t="n">
        <f aca="false">IF(N1652="Delivery Truck",J1652-O1652,J1652)</f>
        <v>5518.5315</v>
      </c>
    </row>
    <row r="1653" customFormat="false" ht="13.8" hidden="false" customHeight="false" outlineLevel="0" collapsed="false">
      <c r="D1653" s="1" t="n">
        <v>33444</v>
      </c>
      <c r="E1653" s="5" t="n">
        <v>41188</v>
      </c>
      <c r="F1653" s="1" t="s">
        <v>19</v>
      </c>
      <c r="G1653" s="1" t="n">
        <v>8</v>
      </c>
      <c r="H1653" s="6" t="str">
        <f aca="false">IF(G1653&gt;=30,"Large",IF(G1653&lt;=15,"Small","Medium"))</f>
        <v>Small</v>
      </c>
      <c r="I1653" s="6" t="n">
        <f aca="false">VLOOKUP(G1653,$A$3:$B$12,1)</f>
        <v>6</v>
      </c>
      <c r="J1653" s="1" t="n">
        <v>127.8</v>
      </c>
      <c r="K1653" s="6" t="n">
        <f aca="false">IF(I1653 &gt;31,0.01,0)</f>
        <v>0</v>
      </c>
      <c r="L1653" s="7" t="n">
        <f aca="false">J1653-(J1653*K1653)</f>
        <v>127.8</v>
      </c>
      <c r="M1653" s="6" t="n">
        <f aca="false">IF(I1653&gt;31,J1653-O1653,J1653)</f>
        <v>127.8</v>
      </c>
      <c r="N1653" s="1" t="s">
        <v>16</v>
      </c>
      <c r="O1653" s="1" t="n">
        <v>7.51</v>
      </c>
      <c r="P1653" s="1" t="n">
        <f aca="false">IF(N1653="Delivery Truck",J1653-O1653,J1653)</f>
        <v>127.8</v>
      </c>
    </row>
    <row r="1654" customFormat="false" ht="13.8" hidden="false" customHeight="false" outlineLevel="0" collapsed="false">
      <c r="D1654" s="1" t="n">
        <v>33444</v>
      </c>
      <c r="E1654" s="5" t="n">
        <v>41188</v>
      </c>
      <c r="F1654" s="1" t="s">
        <v>19</v>
      </c>
      <c r="G1654" s="1" t="n">
        <v>11</v>
      </c>
      <c r="H1654" s="6" t="str">
        <f aca="false">IF(G1654&gt;=30,"Large",IF(G1654&lt;=15,"Small","Medium"))</f>
        <v>Small</v>
      </c>
      <c r="I1654" s="6" t="n">
        <f aca="false">VLOOKUP(G1654,$A$3:$B$12,1)</f>
        <v>11</v>
      </c>
      <c r="J1654" s="1" t="n">
        <v>30.51</v>
      </c>
      <c r="K1654" s="6" t="n">
        <f aca="false">IF(I1654 &gt;31,0.01,0)</f>
        <v>0</v>
      </c>
      <c r="L1654" s="7" t="n">
        <f aca="false">J1654-(J1654*K1654)</f>
        <v>30.51</v>
      </c>
      <c r="M1654" s="6" t="n">
        <f aca="false">IF(I1654&gt;31,J1654-O1654,J1654)</f>
        <v>30.51</v>
      </c>
      <c r="N1654" s="1" t="s">
        <v>16</v>
      </c>
      <c r="O1654" s="1" t="n">
        <v>2.4</v>
      </c>
      <c r="P1654" s="1" t="n">
        <f aca="false">IF(N1654="Delivery Truck",J1654-O1654,J1654)</f>
        <v>30.51</v>
      </c>
    </row>
    <row r="1655" customFormat="false" ht="13.8" hidden="false" customHeight="false" outlineLevel="0" collapsed="false">
      <c r="D1655" s="1" t="n">
        <v>42848</v>
      </c>
      <c r="E1655" s="5" t="n">
        <v>41188</v>
      </c>
      <c r="F1655" s="1" t="s">
        <v>30</v>
      </c>
      <c r="G1655" s="1" t="n">
        <v>50</v>
      </c>
      <c r="H1655" s="6" t="str">
        <f aca="false">IF(G1655&gt;=30,"Large",IF(G1655&lt;=15,"Small","Medium"))</f>
        <v>Large</v>
      </c>
      <c r="I1655" s="6" t="n">
        <f aca="false">VLOOKUP(G1655,$A$3:$B$12,1)</f>
        <v>46</v>
      </c>
      <c r="J1655" s="1" t="n">
        <v>387.79</v>
      </c>
      <c r="K1655" s="6" t="n">
        <f aca="false">IF(I1655 &gt;31,0.01,0)</f>
        <v>0.01</v>
      </c>
      <c r="L1655" s="7" t="n">
        <f aca="false">J1655-(J1655*K1655)</f>
        <v>383.9121</v>
      </c>
      <c r="M1655" s="6" t="n">
        <f aca="false">IF(I1655&gt;31,J1655-O1655,J1655)</f>
        <v>381.96</v>
      </c>
      <c r="N1655" s="1" t="s">
        <v>16</v>
      </c>
      <c r="O1655" s="1" t="n">
        <v>5.83</v>
      </c>
      <c r="P1655" s="1" t="n">
        <f aca="false">IF(N1655="Delivery Truck",J1655-O1655,J1655)</f>
        <v>387.79</v>
      </c>
    </row>
    <row r="1656" customFormat="false" ht="13.8" hidden="false" customHeight="false" outlineLevel="0" collapsed="false">
      <c r="D1656" s="1" t="n">
        <v>4067</v>
      </c>
      <c r="E1656" s="5" t="n">
        <v>41188</v>
      </c>
      <c r="F1656" s="1" t="s">
        <v>34</v>
      </c>
      <c r="G1656" s="1" t="n">
        <v>16</v>
      </c>
      <c r="H1656" s="6" t="str">
        <f aca="false">IF(G1656&gt;=30,"Large",IF(G1656&lt;=15,"Small","Medium"))</f>
        <v>Medium</v>
      </c>
      <c r="I1656" s="6" t="n">
        <f aca="false">VLOOKUP(G1656,$A$3:$B$12,1)</f>
        <v>16</v>
      </c>
      <c r="J1656" s="1" t="n">
        <v>118.38</v>
      </c>
      <c r="K1656" s="6" t="n">
        <f aca="false">IF(I1656 &gt;31,0.01,0)</f>
        <v>0</v>
      </c>
      <c r="L1656" s="7" t="n">
        <f aca="false">J1656-(J1656*K1656)</f>
        <v>118.38</v>
      </c>
      <c r="M1656" s="6" t="n">
        <f aca="false">IF(I1656&gt;31,J1656-O1656,J1656)</f>
        <v>118.38</v>
      </c>
      <c r="N1656" s="1" t="s">
        <v>16</v>
      </c>
      <c r="O1656" s="1" t="n">
        <v>6.05</v>
      </c>
      <c r="P1656" s="1" t="n">
        <f aca="false">IF(N1656="Delivery Truck",J1656-O1656,J1656)</f>
        <v>118.38</v>
      </c>
    </row>
    <row r="1657" customFormat="false" ht="13.8" hidden="false" customHeight="false" outlineLevel="0" collapsed="false">
      <c r="D1657" s="1" t="n">
        <v>16709</v>
      </c>
      <c r="E1657" s="5" t="n">
        <v>41188</v>
      </c>
      <c r="F1657" s="1" t="s">
        <v>34</v>
      </c>
      <c r="G1657" s="1" t="n">
        <v>3</v>
      </c>
      <c r="H1657" s="6" t="str">
        <f aca="false">IF(G1657&gt;=30,"Large",IF(G1657&lt;=15,"Small","Medium"))</f>
        <v>Small</v>
      </c>
      <c r="I1657" s="6" t="n">
        <f aca="false">VLOOKUP(G1657,$A$3:$B$12,1)</f>
        <v>1</v>
      </c>
      <c r="J1657" s="1" t="n">
        <v>24.36</v>
      </c>
      <c r="K1657" s="6" t="n">
        <f aca="false">IF(I1657 &gt;31,0.01,0)</f>
        <v>0</v>
      </c>
      <c r="L1657" s="7" t="n">
        <f aca="false">J1657-(J1657*K1657)</f>
        <v>24.36</v>
      </c>
      <c r="M1657" s="6" t="n">
        <f aca="false">IF(I1657&gt;31,J1657-O1657,J1657)</f>
        <v>24.36</v>
      </c>
      <c r="N1657" s="1" t="s">
        <v>16</v>
      </c>
      <c r="O1657" s="1" t="n">
        <v>5.74</v>
      </c>
      <c r="P1657" s="1" t="n">
        <f aca="false">IF(N1657="Delivery Truck",J1657-O1657,J1657)</f>
        <v>24.36</v>
      </c>
    </row>
    <row r="1658" customFormat="false" ht="13.8" hidden="false" customHeight="false" outlineLevel="0" collapsed="false">
      <c r="D1658" s="1" t="n">
        <v>42722</v>
      </c>
      <c r="E1658" s="5" t="n">
        <v>41189</v>
      </c>
      <c r="F1658" s="1" t="s">
        <v>30</v>
      </c>
      <c r="G1658" s="1" t="n">
        <v>23</v>
      </c>
      <c r="H1658" s="6" t="str">
        <f aca="false">IF(G1658&gt;=30,"Large",IF(G1658&lt;=15,"Small","Medium"))</f>
        <v>Medium</v>
      </c>
      <c r="I1658" s="6" t="n">
        <f aca="false">VLOOKUP(G1658,$A$3:$B$12,1)</f>
        <v>21</v>
      </c>
      <c r="J1658" s="1" t="n">
        <v>1152.16</v>
      </c>
      <c r="K1658" s="6" t="n">
        <f aca="false">IF(I1658 &gt;31,0.01,0)</f>
        <v>0</v>
      </c>
      <c r="L1658" s="7" t="n">
        <f aca="false">J1658-(J1658*K1658)</f>
        <v>1152.16</v>
      </c>
      <c r="M1658" s="6" t="n">
        <f aca="false">IF(I1658&gt;31,J1658-O1658,J1658)</f>
        <v>1152.16</v>
      </c>
      <c r="N1658" s="1" t="s">
        <v>16</v>
      </c>
      <c r="O1658" s="1" t="n">
        <v>4.5</v>
      </c>
      <c r="P1658" s="1" t="n">
        <f aca="false">IF(N1658="Delivery Truck",J1658-O1658,J1658)</f>
        <v>1152.16</v>
      </c>
    </row>
    <row r="1659" customFormat="false" ht="13.8" hidden="false" customHeight="false" outlineLevel="0" collapsed="false">
      <c r="D1659" s="1" t="n">
        <v>42722</v>
      </c>
      <c r="E1659" s="5" t="n">
        <v>41189</v>
      </c>
      <c r="F1659" s="1" t="s">
        <v>30</v>
      </c>
      <c r="G1659" s="1" t="n">
        <v>2</v>
      </c>
      <c r="H1659" s="6" t="str">
        <f aca="false">IF(G1659&gt;=30,"Large",IF(G1659&lt;=15,"Small","Medium"))</f>
        <v>Small</v>
      </c>
      <c r="I1659" s="6" t="n">
        <f aca="false">VLOOKUP(G1659,$A$3:$B$12,1)</f>
        <v>1</v>
      </c>
      <c r="J1659" s="1" t="n">
        <v>19.9</v>
      </c>
      <c r="K1659" s="6" t="n">
        <f aca="false">IF(I1659 &gt;31,0.01,0)</f>
        <v>0</v>
      </c>
      <c r="L1659" s="7" t="n">
        <f aca="false">J1659-(J1659*K1659)</f>
        <v>19.9</v>
      </c>
      <c r="M1659" s="6" t="n">
        <f aca="false">IF(I1659&gt;31,J1659-O1659,J1659)</f>
        <v>19.9</v>
      </c>
      <c r="N1659" s="1" t="s">
        <v>16</v>
      </c>
      <c r="O1659" s="1" t="n">
        <v>5.21</v>
      </c>
      <c r="P1659" s="1" t="n">
        <f aca="false">IF(N1659="Delivery Truck",J1659-O1659,J1659)</f>
        <v>19.9</v>
      </c>
    </row>
    <row r="1660" customFormat="false" ht="13.8" hidden="false" customHeight="false" outlineLevel="0" collapsed="false">
      <c r="D1660" s="1" t="n">
        <v>9509</v>
      </c>
      <c r="E1660" s="5" t="n">
        <v>41189</v>
      </c>
      <c r="F1660" s="1" t="s">
        <v>30</v>
      </c>
      <c r="G1660" s="1" t="n">
        <v>5</v>
      </c>
      <c r="H1660" s="6" t="str">
        <f aca="false">IF(G1660&gt;=30,"Large",IF(G1660&lt;=15,"Small","Medium"))</f>
        <v>Small</v>
      </c>
      <c r="I1660" s="6" t="n">
        <f aca="false">VLOOKUP(G1660,$A$3:$B$12,1)</f>
        <v>1</v>
      </c>
      <c r="J1660" s="1" t="n">
        <v>101.21</v>
      </c>
      <c r="K1660" s="6" t="n">
        <f aca="false">IF(I1660 &gt;31,0.01,0)</f>
        <v>0</v>
      </c>
      <c r="L1660" s="7" t="n">
        <f aca="false">J1660-(J1660*K1660)</f>
        <v>101.21</v>
      </c>
      <c r="M1660" s="6" t="n">
        <f aca="false">IF(I1660&gt;31,J1660-O1660,J1660)</f>
        <v>101.21</v>
      </c>
      <c r="N1660" s="1" t="s">
        <v>21</v>
      </c>
      <c r="O1660" s="1" t="n">
        <v>5.21</v>
      </c>
      <c r="P1660" s="1" t="n">
        <f aca="false">IF(N1660="Delivery Truck",J1660-O1660,J1660)</f>
        <v>101.21</v>
      </c>
    </row>
    <row r="1661" customFormat="false" ht="13.8" hidden="false" customHeight="false" outlineLevel="0" collapsed="false">
      <c r="D1661" s="1" t="n">
        <v>45825</v>
      </c>
      <c r="E1661" s="5" t="n">
        <v>41189</v>
      </c>
      <c r="F1661" s="1" t="s">
        <v>19</v>
      </c>
      <c r="G1661" s="1" t="n">
        <v>43</v>
      </c>
      <c r="H1661" s="6" t="str">
        <f aca="false">IF(G1661&gt;=30,"Large",IF(G1661&lt;=15,"Small","Medium"))</f>
        <v>Large</v>
      </c>
      <c r="I1661" s="6" t="n">
        <f aca="false">VLOOKUP(G1661,$A$3:$B$12,1)</f>
        <v>41</v>
      </c>
      <c r="J1661" s="1" t="n">
        <v>272.63</v>
      </c>
      <c r="K1661" s="6" t="n">
        <f aca="false">IF(I1661 &gt;31,0.01,0)</f>
        <v>0.01</v>
      </c>
      <c r="L1661" s="7" t="n">
        <f aca="false">J1661-(J1661*K1661)</f>
        <v>269.9037</v>
      </c>
      <c r="M1661" s="6" t="n">
        <f aca="false">IF(I1661&gt;31,J1661-O1661,J1661)</f>
        <v>267.49</v>
      </c>
      <c r="N1661" s="1" t="s">
        <v>16</v>
      </c>
      <c r="O1661" s="1" t="n">
        <v>5.14</v>
      </c>
      <c r="P1661" s="1" t="n">
        <f aca="false">IF(N1661="Delivery Truck",J1661-O1661,J1661)</f>
        <v>272.63</v>
      </c>
    </row>
    <row r="1662" customFormat="false" ht="13.8" hidden="false" customHeight="false" outlineLevel="0" collapsed="false">
      <c r="D1662" s="1" t="n">
        <v>8677</v>
      </c>
      <c r="E1662" s="5" t="n">
        <v>41189</v>
      </c>
      <c r="F1662" s="1" t="s">
        <v>34</v>
      </c>
      <c r="G1662" s="1" t="n">
        <v>38</v>
      </c>
      <c r="H1662" s="6" t="str">
        <f aca="false">IF(G1662&gt;=30,"Large",IF(G1662&lt;=15,"Small","Medium"))</f>
        <v>Large</v>
      </c>
      <c r="I1662" s="6" t="n">
        <f aca="false">VLOOKUP(G1662,$A$3:$B$12,1)</f>
        <v>36</v>
      </c>
      <c r="J1662" s="1" t="n">
        <v>1610.76</v>
      </c>
      <c r="K1662" s="6" t="n">
        <f aca="false">IF(I1662 &gt;31,0.01,0)</f>
        <v>0.01</v>
      </c>
      <c r="L1662" s="7" t="n">
        <f aca="false">J1662-(J1662*K1662)</f>
        <v>1594.6524</v>
      </c>
      <c r="M1662" s="6" t="n">
        <f aca="false">IF(I1662&gt;31,J1662-O1662,J1662)</f>
        <v>1594.4</v>
      </c>
      <c r="N1662" s="1" t="s">
        <v>16</v>
      </c>
      <c r="O1662" s="1" t="n">
        <v>16.36</v>
      </c>
      <c r="P1662" s="1" t="n">
        <f aca="false">IF(N1662="Delivery Truck",J1662-O1662,J1662)</f>
        <v>1610.76</v>
      </c>
    </row>
    <row r="1663" customFormat="false" ht="13.8" hidden="false" customHeight="false" outlineLevel="0" collapsed="false">
      <c r="D1663" s="1" t="n">
        <v>9509</v>
      </c>
      <c r="E1663" s="5" t="n">
        <v>41189</v>
      </c>
      <c r="F1663" s="1" t="s">
        <v>30</v>
      </c>
      <c r="G1663" s="1" t="n">
        <v>36</v>
      </c>
      <c r="H1663" s="6" t="str">
        <f aca="false">IF(G1663&gt;=30,"Large",IF(G1663&lt;=15,"Small","Medium"))</f>
        <v>Large</v>
      </c>
      <c r="I1663" s="6" t="n">
        <f aca="false">VLOOKUP(G1663,$A$3:$B$12,1)</f>
        <v>36</v>
      </c>
      <c r="J1663" s="1" t="n">
        <v>12175.82</v>
      </c>
      <c r="K1663" s="6" t="n">
        <f aca="false">IF(I1663 &gt;31,0.01,0)</f>
        <v>0.01</v>
      </c>
      <c r="L1663" s="7" t="n">
        <f aca="false">J1663-(J1663*K1663)</f>
        <v>12054.0618</v>
      </c>
      <c r="M1663" s="6" t="n">
        <f aca="false">IF(I1663&gt;31,J1663-O1663,J1663)</f>
        <v>12116.87</v>
      </c>
      <c r="N1663" s="1" t="s">
        <v>13</v>
      </c>
      <c r="O1663" s="1" t="n">
        <v>58.95</v>
      </c>
      <c r="P1663" s="1" t="n">
        <f aca="false">IF(N1663="Delivery Truck",J1663-O1663,J1663)</f>
        <v>12116.87</v>
      </c>
    </row>
    <row r="1664" customFormat="false" ht="13.8" hidden="false" customHeight="false" outlineLevel="0" collapsed="false">
      <c r="D1664" s="1" t="n">
        <v>481</v>
      </c>
      <c r="E1664" s="5" t="n">
        <v>41189</v>
      </c>
      <c r="F1664" s="1" t="s">
        <v>34</v>
      </c>
      <c r="G1664" s="1" t="n">
        <v>44</v>
      </c>
      <c r="H1664" s="6" t="str">
        <f aca="false">IF(G1664&gt;=30,"Large",IF(G1664&lt;=15,"Small","Medium"))</f>
        <v>Large</v>
      </c>
      <c r="I1664" s="6" t="n">
        <f aca="false">VLOOKUP(G1664,$A$3:$B$12,1)</f>
        <v>41</v>
      </c>
      <c r="J1664" s="1" t="n">
        <v>4509.3775</v>
      </c>
      <c r="K1664" s="6" t="n">
        <f aca="false">IF(I1664 &gt;31,0.01,0)</f>
        <v>0.01</v>
      </c>
      <c r="L1664" s="7" t="n">
        <f aca="false">J1664-(J1664*K1664)</f>
        <v>4464.283725</v>
      </c>
      <c r="M1664" s="6" t="n">
        <f aca="false">IF(I1664&gt;31,J1664-O1664,J1664)</f>
        <v>4504.1175</v>
      </c>
      <c r="N1664" s="1" t="s">
        <v>16</v>
      </c>
      <c r="O1664" s="1" t="n">
        <v>5.26</v>
      </c>
      <c r="P1664" s="1" t="n">
        <f aca="false">IF(N1664="Delivery Truck",J1664-O1664,J1664)</f>
        <v>4509.3775</v>
      </c>
    </row>
    <row r="1665" customFormat="false" ht="13.8" hidden="false" customHeight="false" outlineLevel="0" collapsed="false">
      <c r="D1665" s="1" t="n">
        <v>9509</v>
      </c>
      <c r="E1665" s="5" t="n">
        <v>41189</v>
      </c>
      <c r="F1665" s="1" t="s">
        <v>30</v>
      </c>
      <c r="G1665" s="1" t="n">
        <v>32</v>
      </c>
      <c r="H1665" s="6" t="str">
        <f aca="false">IF(G1665&gt;=30,"Large",IF(G1665&lt;=15,"Small","Medium"))</f>
        <v>Large</v>
      </c>
      <c r="I1665" s="6" t="n">
        <f aca="false">VLOOKUP(G1665,$A$3:$B$12,1)</f>
        <v>31</v>
      </c>
      <c r="J1665" s="1" t="n">
        <v>1585.64</v>
      </c>
      <c r="K1665" s="6" t="n">
        <f aca="false">IF(I1665 &gt;31,0.01,0)</f>
        <v>0</v>
      </c>
      <c r="L1665" s="7" t="n">
        <f aca="false">J1665-(J1665*K1665)</f>
        <v>1585.64</v>
      </c>
      <c r="M1665" s="6" t="n">
        <f aca="false">IF(I1665&gt;31,J1665-O1665,J1665)</f>
        <v>1585.64</v>
      </c>
      <c r="N1665" s="1" t="s">
        <v>16</v>
      </c>
      <c r="O1665" s="1" t="n">
        <v>5.81</v>
      </c>
      <c r="P1665" s="1" t="n">
        <f aca="false">IF(N1665="Delivery Truck",J1665-O1665,J1665)</f>
        <v>1585.64</v>
      </c>
    </row>
    <row r="1666" customFormat="false" ht="13.8" hidden="false" customHeight="false" outlineLevel="0" collapsed="false">
      <c r="D1666" s="1" t="n">
        <v>58181</v>
      </c>
      <c r="E1666" s="5" t="n">
        <v>41189</v>
      </c>
      <c r="F1666" s="1" t="s">
        <v>30</v>
      </c>
      <c r="G1666" s="1" t="n">
        <v>5</v>
      </c>
      <c r="H1666" s="6" t="str">
        <f aca="false">IF(G1666&gt;=30,"Large",IF(G1666&lt;=15,"Small","Medium"))</f>
        <v>Small</v>
      </c>
      <c r="I1666" s="6" t="n">
        <f aca="false">VLOOKUP(G1666,$A$3:$B$12,1)</f>
        <v>1</v>
      </c>
      <c r="J1666" s="1" t="n">
        <v>36.43</v>
      </c>
      <c r="K1666" s="6" t="n">
        <f aca="false">IF(I1666 &gt;31,0.01,0)</f>
        <v>0</v>
      </c>
      <c r="L1666" s="7" t="n">
        <f aca="false">J1666-(J1666*K1666)</f>
        <v>36.43</v>
      </c>
      <c r="M1666" s="6" t="n">
        <f aca="false">IF(I1666&gt;31,J1666-O1666,J1666)</f>
        <v>36.43</v>
      </c>
      <c r="N1666" s="1" t="s">
        <v>16</v>
      </c>
      <c r="O1666" s="1" t="n">
        <v>7.15</v>
      </c>
      <c r="P1666" s="1" t="n">
        <f aca="false">IF(N1666="Delivery Truck",J1666-O1666,J1666)</f>
        <v>36.43</v>
      </c>
    </row>
    <row r="1667" customFormat="false" ht="13.8" hidden="false" customHeight="false" outlineLevel="0" collapsed="false">
      <c r="D1667" s="1" t="n">
        <v>34241</v>
      </c>
      <c r="E1667" s="5" t="n">
        <v>41190</v>
      </c>
      <c r="F1667" s="1" t="s">
        <v>15</v>
      </c>
      <c r="G1667" s="1" t="n">
        <v>4</v>
      </c>
      <c r="H1667" s="6" t="str">
        <f aca="false">IF(G1667&gt;=30,"Large",IF(G1667&lt;=15,"Small","Medium"))</f>
        <v>Small</v>
      </c>
      <c r="I1667" s="6" t="n">
        <f aca="false">VLOOKUP(G1667,$A$3:$B$12,1)</f>
        <v>1</v>
      </c>
      <c r="J1667" s="1" t="n">
        <v>207.55</v>
      </c>
      <c r="K1667" s="6" t="n">
        <f aca="false">IF(I1667 &gt;31,0.01,0)</f>
        <v>0</v>
      </c>
      <c r="L1667" s="7" t="n">
        <f aca="false">J1667-(J1667*K1667)</f>
        <v>207.55</v>
      </c>
      <c r="M1667" s="6" t="n">
        <f aca="false">IF(I1667&gt;31,J1667-O1667,J1667)</f>
        <v>207.55</v>
      </c>
      <c r="N1667" s="1" t="s">
        <v>16</v>
      </c>
      <c r="O1667" s="1" t="n">
        <v>2.5</v>
      </c>
      <c r="P1667" s="1" t="n">
        <f aca="false">IF(N1667="Delivery Truck",J1667-O1667,J1667)</f>
        <v>207.55</v>
      </c>
    </row>
    <row r="1668" customFormat="false" ht="13.8" hidden="false" customHeight="false" outlineLevel="0" collapsed="false">
      <c r="D1668" s="1" t="n">
        <v>33731</v>
      </c>
      <c r="E1668" s="5" t="n">
        <v>41190</v>
      </c>
      <c r="F1668" s="1" t="s">
        <v>34</v>
      </c>
      <c r="G1668" s="1" t="n">
        <v>27</v>
      </c>
      <c r="H1668" s="6" t="str">
        <f aca="false">IF(G1668&gt;=30,"Large",IF(G1668&lt;=15,"Small","Medium"))</f>
        <v>Medium</v>
      </c>
      <c r="I1668" s="6" t="n">
        <f aca="false">VLOOKUP(G1668,$A$3:$B$12,1)</f>
        <v>26</v>
      </c>
      <c r="J1668" s="1" t="n">
        <v>8213.37</v>
      </c>
      <c r="K1668" s="6" t="n">
        <f aca="false">IF(I1668 &gt;31,0.01,0)</f>
        <v>0</v>
      </c>
      <c r="L1668" s="7" t="n">
        <f aca="false">J1668-(J1668*K1668)</f>
        <v>8213.37</v>
      </c>
      <c r="M1668" s="6" t="n">
        <f aca="false">IF(I1668&gt;31,J1668-O1668,J1668)</f>
        <v>8213.37</v>
      </c>
      <c r="N1668" s="1" t="s">
        <v>13</v>
      </c>
      <c r="O1668" s="1" t="n">
        <v>69.55</v>
      </c>
      <c r="P1668" s="1" t="n">
        <f aca="false">IF(N1668="Delivery Truck",J1668-O1668,J1668)</f>
        <v>8143.82</v>
      </c>
    </row>
    <row r="1669" customFormat="false" ht="13.8" hidden="false" customHeight="false" outlineLevel="0" collapsed="false">
      <c r="D1669" s="1" t="n">
        <v>33731</v>
      </c>
      <c r="E1669" s="5" t="n">
        <v>41190</v>
      </c>
      <c r="F1669" s="1" t="s">
        <v>34</v>
      </c>
      <c r="G1669" s="1" t="n">
        <v>12</v>
      </c>
      <c r="H1669" s="6" t="str">
        <f aca="false">IF(G1669&gt;=30,"Large",IF(G1669&lt;=15,"Small","Medium"))</f>
        <v>Small</v>
      </c>
      <c r="I1669" s="6" t="n">
        <f aca="false">VLOOKUP(G1669,$A$3:$B$12,1)</f>
        <v>11</v>
      </c>
      <c r="J1669" s="1" t="n">
        <v>138.88</v>
      </c>
      <c r="K1669" s="6" t="n">
        <f aca="false">IF(I1669 &gt;31,0.01,0)</f>
        <v>0</v>
      </c>
      <c r="L1669" s="7" t="n">
        <f aca="false">J1669-(J1669*K1669)</f>
        <v>138.88</v>
      </c>
      <c r="M1669" s="6" t="n">
        <f aca="false">IF(I1669&gt;31,J1669-O1669,J1669)</f>
        <v>138.88</v>
      </c>
      <c r="N1669" s="1" t="s">
        <v>16</v>
      </c>
      <c r="O1669" s="1" t="n">
        <v>5.03</v>
      </c>
      <c r="P1669" s="1" t="n">
        <f aca="false">IF(N1669="Delivery Truck",J1669-O1669,J1669)</f>
        <v>138.88</v>
      </c>
    </row>
    <row r="1670" customFormat="false" ht="13.8" hidden="false" customHeight="false" outlineLevel="0" collapsed="false">
      <c r="D1670" s="1" t="n">
        <v>33731</v>
      </c>
      <c r="E1670" s="5" t="n">
        <v>41190</v>
      </c>
      <c r="F1670" s="1" t="s">
        <v>34</v>
      </c>
      <c r="G1670" s="1" t="n">
        <v>32</v>
      </c>
      <c r="H1670" s="6" t="str">
        <f aca="false">IF(G1670&gt;=30,"Large",IF(G1670&lt;=15,"Small","Medium"))</f>
        <v>Large</v>
      </c>
      <c r="I1670" s="6" t="n">
        <f aca="false">VLOOKUP(G1670,$A$3:$B$12,1)</f>
        <v>31</v>
      </c>
      <c r="J1670" s="1" t="n">
        <v>109.01</v>
      </c>
      <c r="K1670" s="6" t="n">
        <f aca="false">IF(I1670 &gt;31,0.01,0)</f>
        <v>0</v>
      </c>
      <c r="L1670" s="7" t="n">
        <f aca="false">J1670-(J1670*K1670)</f>
        <v>109.01</v>
      </c>
      <c r="M1670" s="6" t="n">
        <f aca="false">IF(I1670&gt;31,J1670-O1670,J1670)</f>
        <v>109.01</v>
      </c>
      <c r="N1670" s="1" t="s">
        <v>16</v>
      </c>
      <c r="O1670" s="1" t="n">
        <v>1.63</v>
      </c>
      <c r="P1670" s="1" t="n">
        <f aca="false">IF(N1670="Delivery Truck",J1670-O1670,J1670)</f>
        <v>109.01</v>
      </c>
    </row>
    <row r="1671" customFormat="false" ht="13.8" hidden="false" customHeight="false" outlineLevel="0" collapsed="false">
      <c r="D1671" s="1" t="n">
        <v>3232</v>
      </c>
      <c r="E1671" s="5" t="n">
        <v>41190</v>
      </c>
      <c r="F1671" s="1" t="s">
        <v>23</v>
      </c>
      <c r="G1671" s="1" t="n">
        <v>5</v>
      </c>
      <c r="H1671" s="6" t="str">
        <f aca="false">IF(G1671&gt;=30,"Large",IF(G1671&lt;=15,"Small","Medium"))</f>
        <v>Small</v>
      </c>
      <c r="I1671" s="6" t="n">
        <f aca="false">VLOOKUP(G1671,$A$3:$B$12,1)</f>
        <v>1</v>
      </c>
      <c r="J1671" s="1" t="n">
        <v>42.66</v>
      </c>
      <c r="K1671" s="6" t="n">
        <f aca="false">IF(I1671 &gt;31,0.01,0)</f>
        <v>0</v>
      </c>
      <c r="L1671" s="7" t="n">
        <f aca="false">J1671-(J1671*K1671)</f>
        <v>42.66</v>
      </c>
      <c r="M1671" s="6" t="n">
        <f aca="false">IF(I1671&gt;31,J1671-O1671,J1671)</f>
        <v>42.66</v>
      </c>
      <c r="N1671" s="1" t="s">
        <v>16</v>
      </c>
      <c r="O1671" s="1" t="n">
        <v>4.71</v>
      </c>
      <c r="P1671" s="1" t="n">
        <f aca="false">IF(N1671="Delivery Truck",J1671-O1671,J1671)</f>
        <v>42.66</v>
      </c>
    </row>
    <row r="1672" customFormat="false" ht="13.8" hidden="false" customHeight="false" outlineLevel="0" collapsed="false">
      <c r="D1672" s="1" t="n">
        <v>28929</v>
      </c>
      <c r="E1672" s="5" t="n">
        <v>41191</v>
      </c>
      <c r="F1672" s="1" t="s">
        <v>19</v>
      </c>
      <c r="G1672" s="1" t="n">
        <v>37</v>
      </c>
      <c r="H1672" s="6" t="str">
        <f aca="false">IF(G1672&gt;=30,"Large",IF(G1672&lt;=15,"Small","Medium"))</f>
        <v>Large</v>
      </c>
      <c r="I1672" s="6" t="n">
        <f aca="false">VLOOKUP(G1672,$A$3:$B$12,1)</f>
        <v>36</v>
      </c>
      <c r="J1672" s="1" t="n">
        <v>230.97</v>
      </c>
      <c r="K1672" s="6" t="n">
        <f aca="false">IF(I1672 &gt;31,0.01,0)</f>
        <v>0.01</v>
      </c>
      <c r="L1672" s="7" t="n">
        <f aca="false">J1672-(J1672*K1672)</f>
        <v>228.6603</v>
      </c>
      <c r="M1672" s="6" t="n">
        <f aca="false">IF(I1672&gt;31,J1672-O1672,J1672)</f>
        <v>222.78</v>
      </c>
      <c r="N1672" s="1" t="s">
        <v>16</v>
      </c>
      <c r="O1672" s="1" t="n">
        <v>8.19</v>
      </c>
      <c r="P1672" s="1" t="n">
        <f aca="false">IF(N1672="Delivery Truck",J1672-O1672,J1672)</f>
        <v>230.97</v>
      </c>
    </row>
    <row r="1673" customFormat="false" ht="13.8" hidden="false" customHeight="false" outlineLevel="0" collapsed="false">
      <c r="D1673" s="1" t="n">
        <v>40994</v>
      </c>
      <c r="E1673" s="5" t="n">
        <v>41191</v>
      </c>
      <c r="F1673" s="1" t="s">
        <v>34</v>
      </c>
      <c r="G1673" s="1" t="n">
        <v>42</v>
      </c>
      <c r="H1673" s="6" t="str">
        <f aca="false">IF(G1673&gt;=30,"Large",IF(G1673&lt;=15,"Small","Medium"))</f>
        <v>Large</v>
      </c>
      <c r="I1673" s="6" t="n">
        <f aca="false">VLOOKUP(G1673,$A$3:$B$12,1)</f>
        <v>41</v>
      </c>
      <c r="J1673" s="1" t="n">
        <v>793.04</v>
      </c>
      <c r="K1673" s="6" t="n">
        <f aca="false">IF(I1673 &gt;31,0.01,0)</f>
        <v>0.01</v>
      </c>
      <c r="L1673" s="7" t="n">
        <f aca="false">J1673-(J1673*K1673)</f>
        <v>785.1096</v>
      </c>
      <c r="M1673" s="6" t="n">
        <f aca="false">IF(I1673&gt;31,J1673-O1673,J1673)</f>
        <v>791.55</v>
      </c>
      <c r="N1673" s="1" t="s">
        <v>16</v>
      </c>
      <c r="O1673" s="1" t="n">
        <v>1.49</v>
      </c>
      <c r="P1673" s="1" t="n">
        <f aca="false">IF(N1673="Delivery Truck",J1673-O1673,J1673)</f>
        <v>793.04</v>
      </c>
    </row>
    <row r="1674" customFormat="false" ht="13.8" hidden="false" customHeight="false" outlineLevel="0" collapsed="false">
      <c r="D1674" s="1" t="n">
        <v>43010</v>
      </c>
      <c r="E1674" s="5" t="n">
        <v>41191</v>
      </c>
      <c r="F1674" s="1" t="s">
        <v>23</v>
      </c>
      <c r="G1674" s="1" t="n">
        <v>24</v>
      </c>
      <c r="H1674" s="6" t="str">
        <f aca="false">IF(G1674&gt;=30,"Large",IF(G1674&lt;=15,"Small","Medium"))</f>
        <v>Medium</v>
      </c>
      <c r="I1674" s="6" t="n">
        <f aca="false">VLOOKUP(G1674,$A$3:$B$12,1)</f>
        <v>21</v>
      </c>
      <c r="J1674" s="1" t="n">
        <v>245.53</v>
      </c>
      <c r="K1674" s="6" t="n">
        <f aca="false">IF(I1674 &gt;31,0.01,0)</f>
        <v>0</v>
      </c>
      <c r="L1674" s="7" t="n">
        <f aca="false">J1674-(J1674*K1674)</f>
        <v>245.53</v>
      </c>
      <c r="M1674" s="6" t="n">
        <f aca="false">IF(I1674&gt;31,J1674-O1674,J1674)</f>
        <v>245.53</v>
      </c>
      <c r="N1674" s="1" t="s">
        <v>16</v>
      </c>
      <c r="O1674" s="1" t="n">
        <v>2.27</v>
      </c>
      <c r="P1674" s="1" t="n">
        <f aca="false">IF(N1674="Delivery Truck",J1674-O1674,J1674)</f>
        <v>245.53</v>
      </c>
    </row>
    <row r="1675" customFormat="false" ht="13.8" hidden="false" customHeight="false" outlineLevel="0" collapsed="false">
      <c r="D1675" s="1" t="n">
        <v>43010</v>
      </c>
      <c r="E1675" s="5" t="n">
        <v>41191</v>
      </c>
      <c r="F1675" s="1" t="s">
        <v>23</v>
      </c>
      <c r="G1675" s="1" t="n">
        <v>40</v>
      </c>
      <c r="H1675" s="6" t="str">
        <f aca="false">IF(G1675&gt;=30,"Large",IF(G1675&lt;=15,"Small","Medium"))</f>
        <v>Large</v>
      </c>
      <c r="I1675" s="6" t="n">
        <f aca="false">VLOOKUP(G1675,$A$3:$B$12,1)</f>
        <v>36</v>
      </c>
      <c r="J1675" s="1" t="n">
        <v>233.2</v>
      </c>
      <c r="K1675" s="6" t="n">
        <f aca="false">IF(I1675 &gt;31,0.01,0)</f>
        <v>0.01</v>
      </c>
      <c r="L1675" s="7" t="n">
        <f aca="false">J1675-(J1675*K1675)</f>
        <v>230.868</v>
      </c>
      <c r="M1675" s="6" t="n">
        <f aca="false">IF(I1675&gt;31,J1675-O1675,J1675)</f>
        <v>231.74</v>
      </c>
      <c r="N1675" s="1" t="s">
        <v>16</v>
      </c>
      <c r="O1675" s="1" t="n">
        <v>1.46</v>
      </c>
      <c r="P1675" s="1" t="n">
        <f aca="false">IF(N1675="Delivery Truck",J1675-O1675,J1675)</f>
        <v>233.2</v>
      </c>
    </row>
    <row r="1676" customFormat="false" ht="13.8" hidden="false" customHeight="false" outlineLevel="0" collapsed="false">
      <c r="D1676" s="1" t="n">
        <v>28929</v>
      </c>
      <c r="E1676" s="5" t="n">
        <v>41191</v>
      </c>
      <c r="F1676" s="1" t="s">
        <v>19</v>
      </c>
      <c r="G1676" s="1" t="n">
        <v>46</v>
      </c>
      <c r="H1676" s="6" t="str">
        <f aca="false">IF(G1676&gt;=30,"Large",IF(G1676&lt;=15,"Small","Medium"))</f>
        <v>Large</v>
      </c>
      <c r="I1676" s="6" t="n">
        <f aca="false">VLOOKUP(G1676,$A$3:$B$12,1)</f>
        <v>46</v>
      </c>
      <c r="J1676" s="1" t="n">
        <v>723.17</v>
      </c>
      <c r="K1676" s="6" t="n">
        <f aca="false">IF(I1676 &gt;31,0.01,0)</f>
        <v>0.01</v>
      </c>
      <c r="L1676" s="7" t="n">
        <f aca="false">J1676-(J1676*K1676)</f>
        <v>715.9383</v>
      </c>
      <c r="M1676" s="6" t="n">
        <f aca="false">IF(I1676&gt;31,J1676-O1676,J1676)</f>
        <v>710.78</v>
      </c>
      <c r="N1676" s="1" t="s">
        <v>16</v>
      </c>
      <c r="O1676" s="1" t="n">
        <v>12.39</v>
      </c>
      <c r="P1676" s="1" t="n">
        <f aca="false">IF(N1676="Delivery Truck",J1676-O1676,J1676)</f>
        <v>723.17</v>
      </c>
    </row>
    <row r="1677" customFormat="false" ht="13.8" hidden="false" customHeight="false" outlineLevel="0" collapsed="false">
      <c r="D1677" s="1" t="n">
        <v>32356</v>
      </c>
      <c r="E1677" s="5" t="n">
        <v>41192</v>
      </c>
      <c r="F1677" s="1" t="s">
        <v>30</v>
      </c>
      <c r="G1677" s="1" t="n">
        <v>47</v>
      </c>
      <c r="H1677" s="6" t="str">
        <f aca="false">IF(G1677&gt;=30,"Large",IF(G1677&lt;=15,"Small","Medium"))</f>
        <v>Large</v>
      </c>
      <c r="I1677" s="6" t="n">
        <f aca="false">VLOOKUP(G1677,$A$3:$B$12,1)</f>
        <v>46</v>
      </c>
      <c r="J1677" s="1" t="n">
        <v>5238.192</v>
      </c>
      <c r="K1677" s="6" t="n">
        <f aca="false">IF(I1677 &gt;31,0.01,0)</f>
        <v>0.01</v>
      </c>
      <c r="L1677" s="7" t="n">
        <f aca="false">J1677-(J1677*K1677)</f>
        <v>5185.81008</v>
      </c>
      <c r="M1677" s="6" t="n">
        <f aca="false">IF(I1677&gt;31,J1677-O1677,J1677)</f>
        <v>5191.992</v>
      </c>
      <c r="N1677" s="1" t="s">
        <v>13</v>
      </c>
      <c r="O1677" s="1" t="n">
        <v>46.2</v>
      </c>
      <c r="P1677" s="1" t="n">
        <f aca="false">IF(N1677="Delivery Truck",J1677-O1677,J1677)</f>
        <v>5191.992</v>
      </c>
    </row>
    <row r="1678" customFormat="false" ht="13.8" hidden="false" customHeight="false" outlineLevel="0" collapsed="false">
      <c r="D1678" s="1" t="n">
        <v>55366</v>
      </c>
      <c r="E1678" s="5" t="n">
        <v>41192</v>
      </c>
      <c r="F1678" s="1" t="s">
        <v>23</v>
      </c>
      <c r="G1678" s="1" t="n">
        <v>7</v>
      </c>
      <c r="H1678" s="6" t="str">
        <f aca="false">IF(G1678&gt;=30,"Large",IF(G1678&lt;=15,"Small","Medium"))</f>
        <v>Small</v>
      </c>
      <c r="I1678" s="6" t="n">
        <f aca="false">VLOOKUP(G1678,$A$3:$B$12,1)</f>
        <v>6</v>
      </c>
      <c r="J1678" s="1" t="n">
        <v>387.17</v>
      </c>
      <c r="K1678" s="6" t="n">
        <f aca="false">IF(I1678 &gt;31,0.01,0)</f>
        <v>0</v>
      </c>
      <c r="L1678" s="7" t="n">
        <f aca="false">J1678-(J1678*K1678)</f>
        <v>387.17</v>
      </c>
      <c r="M1678" s="6" t="n">
        <f aca="false">IF(I1678&gt;31,J1678-O1678,J1678)</f>
        <v>387.17</v>
      </c>
      <c r="N1678" s="1" t="s">
        <v>16</v>
      </c>
      <c r="O1678" s="1" t="n">
        <v>6.55</v>
      </c>
      <c r="P1678" s="1" t="n">
        <f aca="false">IF(N1678="Delivery Truck",J1678-O1678,J1678)</f>
        <v>387.17</v>
      </c>
    </row>
    <row r="1679" customFormat="false" ht="13.8" hidden="false" customHeight="false" outlineLevel="0" collapsed="false">
      <c r="D1679" s="1" t="n">
        <v>32356</v>
      </c>
      <c r="E1679" s="5" t="n">
        <v>41192</v>
      </c>
      <c r="F1679" s="1" t="s">
        <v>30</v>
      </c>
      <c r="G1679" s="1" t="n">
        <v>12</v>
      </c>
      <c r="H1679" s="6" t="str">
        <f aca="false">IF(G1679&gt;=30,"Large",IF(G1679&lt;=15,"Small","Medium"))</f>
        <v>Small</v>
      </c>
      <c r="I1679" s="6" t="n">
        <f aca="false">VLOOKUP(G1679,$A$3:$B$12,1)</f>
        <v>11</v>
      </c>
      <c r="J1679" s="1" t="n">
        <v>768.41</v>
      </c>
      <c r="K1679" s="6" t="n">
        <f aca="false">IF(I1679 &gt;31,0.01,0)</f>
        <v>0</v>
      </c>
      <c r="L1679" s="7" t="n">
        <f aca="false">J1679-(J1679*K1679)</f>
        <v>768.41</v>
      </c>
      <c r="M1679" s="6" t="n">
        <f aca="false">IF(I1679&gt;31,J1679-O1679,J1679)</f>
        <v>768.41</v>
      </c>
      <c r="N1679" s="1" t="s">
        <v>16</v>
      </c>
      <c r="O1679" s="1" t="n">
        <v>19.99</v>
      </c>
      <c r="P1679" s="1" t="n">
        <f aca="false">IF(N1679="Delivery Truck",J1679-O1679,J1679)</f>
        <v>768.41</v>
      </c>
    </row>
    <row r="1680" customFormat="false" ht="13.8" hidden="false" customHeight="false" outlineLevel="0" collapsed="false">
      <c r="D1680" s="1" t="n">
        <v>58722</v>
      </c>
      <c r="E1680" s="5" t="n">
        <v>41193</v>
      </c>
      <c r="F1680" s="1" t="s">
        <v>23</v>
      </c>
      <c r="G1680" s="1" t="n">
        <v>45</v>
      </c>
      <c r="H1680" s="6" t="str">
        <f aca="false">IF(G1680&gt;=30,"Large",IF(G1680&lt;=15,"Small","Medium"))</f>
        <v>Large</v>
      </c>
      <c r="I1680" s="6" t="n">
        <f aca="false">VLOOKUP(G1680,$A$3:$B$12,1)</f>
        <v>41</v>
      </c>
      <c r="J1680" s="1" t="n">
        <v>4042.96</v>
      </c>
      <c r="K1680" s="6" t="n">
        <f aca="false">IF(I1680 &gt;31,0.01,0)</f>
        <v>0.01</v>
      </c>
      <c r="L1680" s="7" t="n">
        <f aca="false">J1680-(J1680*K1680)</f>
        <v>4002.5304</v>
      </c>
      <c r="M1680" s="6" t="n">
        <f aca="false">IF(I1680&gt;31,J1680-O1680,J1680)</f>
        <v>4000.96</v>
      </c>
      <c r="N1680" s="1" t="s">
        <v>13</v>
      </c>
      <c r="O1680" s="1" t="n">
        <v>42</v>
      </c>
      <c r="P1680" s="1" t="n">
        <f aca="false">IF(N1680="Delivery Truck",J1680-O1680,J1680)</f>
        <v>4000.96</v>
      </c>
    </row>
    <row r="1681" customFormat="false" ht="13.8" hidden="false" customHeight="false" outlineLevel="0" collapsed="false">
      <c r="D1681" s="1" t="n">
        <v>47686</v>
      </c>
      <c r="E1681" s="5" t="n">
        <v>41193</v>
      </c>
      <c r="F1681" s="1" t="s">
        <v>30</v>
      </c>
      <c r="G1681" s="1" t="n">
        <v>48</v>
      </c>
      <c r="H1681" s="6" t="str">
        <f aca="false">IF(G1681&gt;=30,"Large",IF(G1681&lt;=15,"Small","Medium"))</f>
        <v>Large</v>
      </c>
      <c r="I1681" s="6" t="n">
        <f aca="false">VLOOKUP(G1681,$A$3:$B$12,1)</f>
        <v>46</v>
      </c>
      <c r="J1681" s="1" t="n">
        <v>179.65</v>
      </c>
      <c r="K1681" s="6" t="n">
        <f aca="false">IF(I1681 &gt;31,0.01,0)</f>
        <v>0.01</v>
      </c>
      <c r="L1681" s="7" t="n">
        <f aca="false">J1681-(J1681*K1681)</f>
        <v>177.8535</v>
      </c>
      <c r="M1681" s="6" t="n">
        <f aca="false">IF(I1681&gt;31,J1681-O1681,J1681)</f>
        <v>178.42</v>
      </c>
      <c r="N1681" s="1" t="s">
        <v>16</v>
      </c>
      <c r="O1681" s="1" t="n">
        <v>1.23</v>
      </c>
      <c r="P1681" s="1" t="n">
        <f aca="false">IF(N1681="Delivery Truck",J1681-O1681,J1681)</f>
        <v>179.65</v>
      </c>
    </row>
    <row r="1682" customFormat="false" ht="13.8" hidden="false" customHeight="false" outlineLevel="0" collapsed="false">
      <c r="D1682" s="1" t="n">
        <v>9473</v>
      </c>
      <c r="E1682" s="5" t="n">
        <v>41193</v>
      </c>
      <c r="F1682" s="1" t="s">
        <v>30</v>
      </c>
      <c r="G1682" s="1" t="n">
        <v>3</v>
      </c>
      <c r="H1682" s="6" t="str">
        <f aca="false">IF(G1682&gt;=30,"Large",IF(G1682&lt;=15,"Small","Medium"))</f>
        <v>Small</v>
      </c>
      <c r="I1682" s="6" t="n">
        <f aca="false">VLOOKUP(G1682,$A$3:$B$12,1)</f>
        <v>1</v>
      </c>
      <c r="J1682" s="1" t="n">
        <v>31.95</v>
      </c>
      <c r="K1682" s="6" t="n">
        <f aca="false">IF(I1682 &gt;31,0.01,0)</f>
        <v>0</v>
      </c>
      <c r="L1682" s="7" t="n">
        <f aca="false">J1682-(J1682*K1682)</f>
        <v>31.95</v>
      </c>
      <c r="M1682" s="6" t="n">
        <f aca="false">IF(I1682&gt;31,J1682-O1682,J1682)</f>
        <v>31.95</v>
      </c>
      <c r="N1682" s="1" t="s">
        <v>16</v>
      </c>
      <c r="O1682" s="1" t="n">
        <v>8.94</v>
      </c>
      <c r="P1682" s="1" t="n">
        <f aca="false">IF(N1682="Delivery Truck",J1682-O1682,J1682)</f>
        <v>31.95</v>
      </c>
    </row>
    <row r="1683" customFormat="false" ht="13.8" hidden="false" customHeight="false" outlineLevel="0" collapsed="false">
      <c r="D1683" s="1" t="n">
        <v>9473</v>
      </c>
      <c r="E1683" s="5" t="n">
        <v>41193</v>
      </c>
      <c r="F1683" s="1" t="s">
        <v>30</v>
      </c>
      <c r="G1683" s="1" t="n">
        <v>31</v>
      </c>
      <c r="H1683" s="6" t="str">
        <f aca="false">IF(G1683&gt;=30,"Large",IF(G1683&lt;=15,"Small","Medium"))</f>
        <v>Large</v>
      </c>
      <c r="I1683" s="6" t="n">
        <f aca="false">VLOOKUP(G1683,$A$3:$B$12,1)</f>
        <v>31</v>
      </c>
      <c r="J1683" s="1" t="n">
        <v>502.44</v>
      </c>
      <c r="K1683" s="6" t="n">
        <f aca="false">IF(I1683 &gt;31,0.01,0)</f>
        <v>0</v>
      </c>
      <c r="L1683" s="7" t="n">
        <f aca="false">J1683-(J1683*K1683)</f>
        <v>502.44</v>
      </c>
      <c r="M1683" s="6" t="n">
        <f aca="false">IF(I1683&gt;31,J1683-O1683,J1683)</f>
        <v>502.44</v>
      </c>
      <c r="N1683" s="1" t="s">
        <v>16</v>
      </c>
      <c r="O1683" s="1" t="n">
        <v>17.78</v>
      </c>
      <c r="P1683" s="1" t="n">
        <f aca="false">IF(N1683="Delivery Truck",J1683-O1683,J1683)</f>
        <v>502.44</v>
      </c>
    </row>
    <row r="1684" customFormat="false" ht="13.8" hidden="false" customHeight="false" outlineLevel="0" collapsed="false">
      <c r="D1684" s="1" t="n">
        <v>9473</v>
      </c>
      <c r="E1684" s="5" t="n">
        <v>41193</v>
      </c>
      <c r="F1684" s="1" t="s">
        <v>30</v>
      </c>
      <c r="G1684" s="1" t="n">
        <v>34</v>
      </c>
      <c r="H1684" s="6" t="str">
        <f aca="false">IF(G1684&gt;=30,"Large",IF(G1684&lt;=15,"Small","Medium"))</f>
        <v>Large</v>
      </c>
      <c r="I1684" s="6" t="n">
        <f aca="false">VLOOKUP(G1684,$A$3:$B$12,1)</f>
        <v>31</v>
      </c>
      <c r="J1684" s="1" t="n">
        <v>563.82</v>
      </c>
      <c r="K1684" s="6" t="n">
        <f aca="false">IF(I1684 &gt;31,0.01,0)</f>
        <v>0</v>
      </c>
      <c r="L1684" s="7" t="n">
        <f aca="false">J1684-(J1684*K1684)</f>
        <v>563.82</v>
      </c>
      <c r="M1684" s="6" t="n">
        <f aca="false">IF(I1684&gt;31,J1684-O1684,J1684)</f>
        <v>563.82</v>
      </c>
      <c r="N1684" s="1" t="s">
        <v>16</v>
      </c>
      <c r="O1684" s="1" t="n">
        <v>2.99</v>
      </c>
      <c r="P1684" s="1" t="n">
        <f aca="false">IF(N1684="Delivery Truck",J1684-O1684,J1684)</f>
        <v>563.82</v>
      </c>
    </row>
    <row r="1685" customFormat="false" ht="13.8" hidden="false" customHeight="false" outlineLevel="0" collapsed="false">
      <c r="D1685" s="1" t="n">
        <v>6500</v>
      </c>
      <c r="E1685" s="5" t="n">
        <v>41194</v>
      </c>
      <c r="F1685" s="1" t="s">
        <v>23</v>
      </c>
      <c r="G1685" s="1" t="n">
        <v>20</v>
      </c>
      <c r="H1685" s="6" t="str">
        <f aca="false">IF(G1685&gt;=30,"Large",IF(G1685&lt;=15,"Small","Medium"))</f>
        <v>Medium</v>
      </c>
      <c r="I1685" s="6" t="n">
        <f aca="false">VLOOKUP(G1685,$A$3:$B$12,1)</f>
        <v>16</v>
      </c>
      <c r="J1685" s="1" t="n">
        <v>38.29</v>
      </c>
      <c r="K1685" s="6" t="n">
        <f aca="false">IF(I1685 &gt;31,0.01,0)</f>
        <v>0</v>
      </c>
      <c r="L1685" s="7" t="n">
        <f aca="false">J1685-(J1685*K1685)</f>
        <v>38.29</v>
      </c>
      <c r="M1685" s="6" t="n">
        <f aca="false">IF(I1685&gt;31,J1685-O1685,J1685)</f>
        <v>38.29</v>
      </c>
      <c r="N1685" s="1" t="s">
        <v>16</v>
      </c>
      <c r="O1685" s="1" t="n">
        <v>1.63</v>
      </c>
      <c r="P1685" s="1" t="n">
        <f aca="false">IF(N1685="Delivery Truck",J1685-O1685,J1685)</f>
        <v>38.29</v>
      </c>
    </row>
    <row r="1686" customFormat="false" ht="13.8" hidden="false" customHeight="false" outlineLevel="0" collapsed="false">
      <c r="D1686" s="1" t="n">
        <v>9765</v>
      </c>
      <c r="E1686" s="5" t="n">
        <v>41194</v>
      </c>
      <c r="F1686" s="1" t="s">
        <v>15</v>
      </c>
      <c r="G1686" s="1" t="n">
        <v>26</v>
      </c>
      <c r="H1686" s="6" t="str">
        <f aca="false">IF(G1686&gt;=30,"Large",IF(G1686&lt;=15,"Small","Medium"))</f>
        <v>Medium</v>
      </c>
      <c r="I1686" s="6" t="n">
        <f aca="false">VLOOKUP(G1686,$A$3:$B$12,1)</f>
        <v>26</v>
      </c>
      <c r="J1686" s="1" t="n">
        <v>3505.6</v>
      </c>
      <c r="K1686" s="6" t="n">
        <f aca="false">IF(I1686 &gt;31,0.01,0)</f>
        <v>0</v>
      </c>
      <c r="L1686" s="7" t="n">
        <f aca="false">J1686-(J1686*K1686)</f>
        <v>3505.6</v>
      </c>
      <c r="M1686" s="6" t="n">
        <f aca="false">IF(I1686&gt;31,J1686-O1686,J1686)</f>
        <v>3505.6</v>
      </c>
      <c r="N1686" s="1" t="s">
        <v>16</v>
      </c>
      <c r="O1686" s="1" t="n">
        <v>12.65</v>
      </c>
      <c r="P1686" s="1" t="n">
        <f aca="false">IF(N1686="Delivery Truck",J1686-O1686,J1686)</f>
        <v>3505.6</v>
      </c>
    </row>
    <row r="1687" customFormat="false" ht="13.8" hidden="false" customHeight="false" outlineLevel="0" collapsed="false">
      <c r="D1687" s="1" t="n">
        <v>6500</v>
      </c>
      <c r="E1687" s="5" t="n">
        <v>41194</v>
      </c>
      <c r="F1687" s="1" t="s">
        <v>23</v>
      </c>
      <c r="G1687" s="1" t="n">
        <v>15</v>
      </c>
      <c r="H1687" s="6" t="str">
        <f aca="false">IF(G1687&gt;=30,"Large",IF(G1687&lt;=15,"Small","Medium"))</f>
        <v>Small</v>
      </c>
      <c r="I1687" s="6" t="n">
        <f aca="false">VLOOKUP(G1687,$A$3:$B$12,1)</f>
        <v>11</v>
      </c>
      <c r="J1687" s="1" t="n">
        <v>448.07</v>
      </c>
      <c r="K1687" s="6" t="n">
        <f aca="false">IF(I1687 &gt;31,0.01,0)</f>
        <v>0</v>
      </c>
      <c r="L1687" s="7" t="n">
        <f aca="false">J1687-(J1687*K1687)</f>
        <v>448.07</v>
      </c>
      <c r="M1687" s="6" t="n">
        <f aca="false">IF(I1687&gt;31,J1687-O1687,J1687)</f>
        <v>448.07</v>
      </c>
      <c r="N1687" s="1" t="s">
        <v>16</v>
      </c>
      <c r="O1687" s="1" t="n">
        <v>8.65</v>
      </c>
      <c r="P1687" s="1" t="n">
        <f aca="false">IF(N1687="Delivery Truck",J1687-O1687,J1687)</f>
        <v>448.07</v>
      </c>
    </row>
    <row r="1688" customFormat="false" ht="13.8" hidden="false" customHeight="false" outlineLevel="0" collapsed="false">
      <c r="D1688" s="1" t="n">
        <v>36390</v>
      </c>
      <c r="E1688" s="5" t="n">
        <v>41194</v>
      </c>
      <c r="F1688" s="1" t="s">
        <v>34</v>
      </c>
      <c r="G1688" s="1" t="n">
        <v>3</v>
      </c>
      <c r="H1688" s="6" t="str">
        <f aca="false">IF(G1688&gt;=30,"Large",IF(G1688&lt;=15,"Small","Medium"))</f>
        <v>Small</v>
      </c>
      <c r="I1688" s="6" t="n">
        <f aca="false">VLOOKUP(G1688,$A$3:$B$12,1)</f>
        <v>1</v>
      </c>
      <c r="J1688" s="1" t="n">
        <v>329.63</v>
      </c>
      <c r="K1688" s="6" t="n">
        <f aca="false">IF(I1688 &gt;31,0.01,0)</f>
        <v>0</v>
      </c>
      <c r="L1688" s="7" t="n">
        <f aca="false">J1688-(J1688*K1688)</f>
        <v>329.63</v>
      </c>
      <c r="M1688" s="6" t="n">
        <f aca="false">IF(I1688&gt;31,J1688-O1688,J1688)</f>
        <v>329.63</v>
      </c>
      <c r="N1688" s="1" t="s">
        <v>16</v>
      </c>
      <c r="O1688" s="1" t="n">
        <v>8.99</v>
      </c>
      <c r="P1688" s="1" t="n">
        <f aca="false">IF(N1688="Delivery Truck",J1688-O1688,J1688)</f>
        <v>329.63</v>
      </c>
    </row>
    <row r="1689" customFormat="false" ht="13.8" hidden="false" customHeight="false" outlineLevel="0" collapsed="false">
      <c r="D1689" s="1" t="n">
        <v>44678</v>
      </c>
      <c r="E1689" s="5" t="n">
        <v>41195</v>
      </c>
      <c r="F1689" s="1" t="s">
        <v>15</v>
      </c>
      <c r="G1689" s="1" t="n">
        <v>4</v>
      </c>
      <c r="H1689" s="6" t="str">
        <f aca="false">IF(G1689&gt;=30,"Large",IF(G1689&lt;=15,"Small","Medium"))</f>
        <v>Small</v>
      </c>
      <c r="I1689" s="6" t="n">
        <f aca="false">VLOOKUP(G1689,$A$3:$B$12,1)</f>
        <v>1</v>
      </c>
      <c r="J1689" s="1" t="n">
        <v>7.56</v>
      </c>
      <c r="K1689" s="6" t="n">
        <f aca="false">IF(I1689 &gt;31,0.01,0)</f>
        <v>0</v>
      </c>
      <c r="L1689" s="7" t="n">
        <f aca="false">J1689-(J1689*K1689)</f>
        <v>7.56</v>
      </c>
      <c r="M1689" s="6" t="n">
        <f aca="false">IF(I1689&gt;31,J1689-O1689,J1689)</f>
        <v>7.56</v>
      </c>
      <c r="N1689" s="1" t="s">
        <v>16</v>
      </c>
      <c r="O1689" s="1" t="n">
        <v>0.76</v>
      </c>
      <c r="P1689" s="1" t="n">
        <f aca="false">IF(N1689="Delivery Truck",J1689-O1689,J1689)</f>
        <v>7.56</v>
      </c>
    </row>
    <row r="1690" customFormat="false" ht="13.8" hidden="false" customHeight="false" outlineLevel="0" collapsed="false">
      <c r="D1690" s="1" t="n">
        <v>44678</v>
      </c>
      <c r="E1690" s="5" t="n">
        <v>41195</v>
      </c>
      <c r="F1690" s="1" t="s">
        <v>15</v>
      </c>
      <c r="G1690" s="1" t="n">
        <v>36</v>
      </c>
      <c r="H1690" s="6" t="str">
        <f aca="false">IF(G1690&gt;=30,"Large",IF(G1690&lt;=15,"Small","Medium"))</f>
        <v>Large</v>
      </c>
      <c r="I1690" s="6" t="n">
        <f aca="false">VLOOKUP(G1690,$A$3:$B$12,1)</f>
        <v>36</v>
      </c>
      <c r="J1690" s="1" t="n">
        <v>1152.63</v>
      </c>
      <c r="K1690" s="6" t="n">
        <f aca="false">IF(I1690 &gt;31,0.01,0)</f>
        <v>0.01</v>
      </c>
      <c r="L1690" s="7" t="n">
        <f aca="false">J1690-(J1690*K1690)</f>
        <v>1141.1037</v>
      </c>
      <c r="M1690" s="6" t="n">
        <f aca="false">IF(I1690&gt;31,J1690-O1690,J1690)</f>
        <v>1145.54</v>
      </c>
      <c r="N1690" s="1" t="s">
        <v>16</v>
      </c>
      <c r="O1690" s="1" t="n">
        <v>7.09</v>
      </c>
      <c r="P1690" s="1" t="n">
        <f aca="false">IF(N1690="Delivery Truck",J1690-O1690,J1690)</f>
        <v>1152.63</v>
      </c>
    </row>
    <row r="1691" customFormat="false" ht="13.8" hidden="false" customHeight="false" outlineLevel="0" collapsed="false">
      <c r="D1691" s="1" t="n">
        <v>48801</v>
      </c>
      <c r="E1691" s="5" t="n">
        <v>41195</v>
      </c>
      <c r="F1691" s="1" t="s">
        <v>34</v>
      </c>
      <c r="G1691" s="1" t="n">
        <v>43</v>
      </c>
      <c r="H1691" s="6" t="str">
        <f aca="false">IF(G1691&gt;=30,"Large",IF(G1691&lt;=15,"Small","Medium"))</f>
        <v>Large</v>
      </c>
      <c r="I1691" s="6" t="n">
        <f aca="false">VLOOKUP(G1691,$A$3:$B$12,1)</f>
        <v>41</v>
      </c>
      <c r="J1691" s="1" t="n">
        <v>2387.61</v>
      </c>
      <c r="K1691" s="6" t="n">
        <f aca="false">IF(I1691 &gt;31,0.01,0)</f>
        <v>0.01</v>
      </c>
      <c r="L1691" s="7" t="n">
        <f aca="false">J1691-(J1691*K1691)</f>
        <v>2363.7339</v>
      </c>
      <c r="M1691" s="6" t="n">
        <f aca="false">IF(I1691&gt;31,J1691-O1691,J1691)</f>
        <v>2376.51</v>
      </c>
      <c r="N1691" s="1" t="s">
        <v>16</v>
      </c>
      <c r="O1691" s="1" t="n">
        <v>11.1</v>
      </c>
      <c r="P1691" s="1" t="n">
        <f aca="false">IF(N1691="Delivery Truck",J1691-O1691,J1691)</f>
        <v>2387.61</v>
      </c>
    </row>
    <row r="1692" customFormat="false" ht="13.8" hidden="false" customHeight="false" outlineLevel="0" collapsed="false">
      <c r="D1692" s="1" t="n">
        <v>59683</v>
      </c>
      <c r="E1692" s="5" t="n">
        <v>41195</v>
      </c>
      <c r="F1692" s="1" t="s">
        <v>30</v>
      </c>
      <c r="G1692" s="1" t="n">
        <v>37</v>
      </c>
      <c r="H1692" s="6" t="str">
        <f aca="false">IF(G1692&gt;=30,"Large",IF(G1692&lt;=15,"Small","Medium"))</f>
        <v>Large</v>
      </c>
      <c r="I1692" s="6" t="n">
        <f aca="false">VLOOKUP(G1692,$A$3:$B$12,1)</f>
        <v>36</v>
      </c>
      <c r="J1692" s="1" t="n">
        <v>191.36</v>
      </c>
      <c r="K1692" s="6" t="n">
        <f aca="false">IF(I1692 &gt;31,0.01,0)</f>
        <v>0.01</v>
      </c>
      <c r="L1692" s="7" t="n">
        <f aca="false">J1692-(J1692*K1692)</f>
        <v>189.4464</v>
      </c>
      <c r="M1692" s="6" t="n">
        <f aca="false">IF(I1692&gt;31,J1692-O1692,J1692)</f>
        <v>186.39</v>
      </c>
      <c r="N1692" s="1" t="s">
        <v>16</v>
      </c>
      <c r="O1692" s="1" t="n">
        <v>4.97</v>
      </c>
      <c r="P1692" s="1" t="n">
        <f aca="false">IF(N1692="Delivery Truck",J1692-O1692,J1692)</f>
        <v>191.36</v>
      </c>
    </row>
    <row r="1693" customFormat="false" ht="13.8" hidden="false" customHeight="false" outlineLevel="0" collapsed="false">
      <c r="D1693" s="1" t="n">
        <v>56069</v>
      </c>
      <c r="E1693" s="5" t="n">
        <v>41196</v>
      </c>
      <c r="F1693" s="1" t="s">
        <v>15</v>
      </c>
      <c r="G1693" s="1" t="n">
        <v>10</v>
      </c>
      <c r="H1693" s="6" t="str">
        <f aca="false">IF(G1693&gt;=30,"Large",IF(G1693&lt;=15,"Small","Medium"))</f>
        <v>Small</v>
      </c>
      <c r="I1693" s="6" t="n">
        <f aca="false">VLOOKUP(G1693,$A$3:$B$12,1)</f>
        <v>6</v>
      </c>
      <c r="J1693" s="1" t="n">
        <v>55.66</v>
      </c>
      <c r="K1693" s="6" t="n">
        <f aca="false">IF(I1693 &gt;31,0.01,0)</f>
        <v>0</v>
      </c>
      <c r="L1693" s="7" t="n">
        <f aca="false">J1693-(J1693*K1693)</f>
        <v>55.66</v>
      </c>
      <c r="M1693" s="6" t="n">
        <f aca="false">IF(I1693&gt;31,J1693-O1693,J1693)</f>
        <v>55.66</v>
      </c>
      <c r="N1693" s="1" t="s">
        <v>16</v>
      </c>
      <c r="O1693" s="1" t="n">
        <v>1.39</v>
      </c>
      <c r="P1693" s="1" t="n">
        <f aca="false">IF(N1693="Delivery Truck",J1693-O1693,J1693)</f>
        <v>55.66</v>
      </c>
    </row>
    <row r="1694" customFormat="false" ht="13.8" hidden="false" customHeight="false" outlineLevel="0" collapsed="false">
      <c r="D1694" s="1" t="n">
        <v>32165</v>
      </c>
      <c r="E1694" s="5" t="n">
        <v>41196</v>
      </c>
      <c r="F1694" s="1" t="s">
        <v>30</v>
      </c>
      <c r="G1694" s="1" t="n">
        <v>47</v>
      </c>
      <c r="H1694" s="6" t="str">
        <f aca="false">IF(G1694&gt;=30,"Large",IF(G1694&lt;=15,"Small","Medium"))</f>
        <v>Large</v>
      </c>
      <c r="I1694" s="6" t="n">
        <f aca="false">VLOOKUP(G1694,$A$3:$B$12,1)</f>
        <v>46</v>
      </c>
      <c r="J1694" s="1" t="n">
        <v>3413.69</v>
      </c>
      <c r="K1694" s="6" t="n">
        <f aca="false">IF(I1694 &gt;31,0.01,0)</f>
        <v>0.01</v>
      </c>
      <c r="L1694" s="7" t="n">
        <f aca="false">J1694-(J1694*K1694)</f>
        <v>3379.5531</v>
      </c>
      <c r="M1694" s="6" t="n">
        <f aca="false">IF(I1694&gt;31,J1694-O1694,J1694)</f>
        <v>3399.17</v>
      </c>
      <c r="N1694" s="1" t="s">
        <v>16</v>
      </c>
      <c r="O1694" s="1" t="n">
        <v>14.52</v>
      </c>
      <c r="P1694" s="1" t="n">
        <f aca="false">IF(N1694="Delivery Truck",J1694-O1694,J1694)</f>
        <v>3413.69</v>
      </c>
    </row>
    <row r="1695" customFormat="false" ht="13.8" hidden="false" customHeight="false" outlineLevel="0" collapsed="false">
      <c r="D1695" s="1" t="n">
        <v>25473</v>
      </c>
      <c r="E1695" s="5" t="n">
        <v>41196</v>
      </c>
      <c r="F1695" s="1" t="s">
        <v>34</v>
      </c>
      <c r="G1695" s="1" t="n">
        <v>20</v>
      </c>
      <c r="H1695" s="6" t="str">
        <f aca="false">IF(G1695&gt;=30,"Large",IF(G1695&lt;=15,"Small","Medium"))</f>
        <v>Medium</v>
      </c>
      <c r="I1695" s="6" t="n">
        <f aca="false">VLOOKUP(G1695,$A$3:$B$12,1)</f>
        <v>16</v>
      </c>
      <c r="J1695" s="1" t="n">
        <v>794.32</v>
      </c>
      <c r="K1695" s="6" t="n">
        <f aca="false">IF(I1695 &gt;31,0.01,0)</f>
        <v>0</v>
      </c>
      <c r="L1695" s="7" t="n">
        <f aca="false">J1695-(J1695*K1695)</f>
        <v>794.32</v>
      </c>
      <c r="M1695" s="6" t="n">
        <f aca="false">IF(I1695&gt;31,J1695-O1695,J1695)</f>
        <v>794.32</v>
      </c>
      <c r="N1695" s="1" t="s">
        <v>16</v>
      </c>
      <c r="O1695" s="1" t="n">
        <v>17.48</v>
      </c>
      <c r="P1695" s="1" t="n">
        <f aca="false">IF(N1695="Delivery Truck",J1695-O1695,J1695)</f>
        <v>794.32</v>
      </c>
    </row>
    <row r="1696" customFormat="false" ht="13.8" hidden="false" customHeight="false" outlineLevel="0" collapsed="false">
      <c r="D1696" s="1" t="n">
        <v>25473</v>
      </c>
      <c r="E1696" s="5" t="n">
        <v>41196</v>
      </c>
      <c r="F1696" s="1" t="s">
        <v>34</v>
      </c>
      <c r="G1696" s="1" t="n">
        <v>36</v>
      </c>
      <c r="H1696" s="6" t="str">
        <f aca="false">IF(G1696&gt;=30,"Large",IF(G1696&lt;=15,"Small","Medium"))</f>
        <v>Large</v>
      </c>
      <c r="I1696" s="6" t="n">
        <f aca="false">VLOOKUP(G1696,$A$3:$B$12,1)</f>
        <v>36</v>
      </c>
      <c r="J1696" s="1" t="n">
        <v>17304.85</v>
      </c>
      <c r="K1696" s="6" t="n">
        <f aca="false">IF(I1696 &gt;31,0.01,0)</f>
        <v>0.01</v>
      </c>
      <c r="L1696" s="7" t="n">
        <f aca="false">J1696-(J1696*K1696)</f>
        <v>17131.8015</v>
      </c>
      <c r="M1696" s="6" t="n">
        <f aca="false">IF(I1696&gt;31,J1696-O1696,J1696)</f>
        <v>17276.71</v>
      </c>
      <c r="N1696" s="1" t="s">
        <v>13</v>
      </c>
      <c r="O1696" s="1" t="n">
        <v>28.14</v>
      </c>
      <c r="P1696" s="1" t="n">
        <f aca="false">IF(N1696="Delivery Truck",J1696-O1696,J1696)</f>
        <v>17276.71</v>
      </c>
    </row>
    <row r="1697" customFormat="false" ht="13.8" hidden="false" customHeight="false" outlineLevel="0" collapsed="false">
      <c r="D1697" s="1" t="n">
        <v>1447</v>
      </c>
      <c r="E1697" s="5" t="n">
        <v>41196</v>
      </c>
      <c r="F1697" s="1" t="s">
        <v>34</v>
      </c>
      <c r="G1697" s="1" t="n">
        <v>40</v>
      </c>
      <c r="H1697" s="6" t="str">
        <f aca="false">IF(G1697&gt;=30,"Large",IF(G1697&lt;=15,"Small","Medium"))</f>
        <v>Large</v>
      </c>
      <c r="I1697" s="6" t="n">
        <f aca="false">VLOOKUP(G1697,$A$3:$B$12,1)</f>
        <v>36</v>
      </c>
      <c r="J1697" s="1" t="n">
        <v>2135.9735</v>
      </c>
      <c r="K1697" s="6" t="n">
        <f aca="false">IF(I1697 &gt;31,0.01,0)</f>
        <v>0.01</v>
      </c>
      <c r="L1697" s="7" t="n">
        <f aca="false">J1697-(J1697*K1697)</f>
        <v>2114.613765</v>
      </c>
      <c r="M1697" s="6" t="n">
        <f aca="false">IF(I1697&gt;31,J1697-O1697,J1697)</f>
        <v>2126.9835</v>
      </c>
      <c r="N1697" s="1" t="s">
        <v>16</v>
      </c>
      <c r="O1697" s="1" t="n">
        <v>8.99</v>
      </c>
      <c r="P1697" s="1" t="n">
        <f aca="false">IF(N1697="Delivery Truck",J1697-O1697,J1697)</f>
        <v>2135.9735</v>
      </c>
    </row>
    <row r="1698" customFormat="false" ht="13.8" hidden="false" customHeight="false" outlineLevel="0" collapsed="false">
      <c r="D1698" s="1" t="n">
        <v>32165</v>
      </c>
      <c r="E1698" s="5" t="n">
        <v>41196</v>
      </c>
      <c r="F1698" s="1" t="s">
        <v>30</v>
      </c>
      <c r="G1698" s="1" t="n">
        <v>38</v>
      </c>
      <c r="H1698" s="6" t="str">
        <f aca="false">IF(G1698&gt;=30,"Large",IF(G1698&lt;=15,"Small","Medium"))</f>
        <v>Large</v>
      </c>
      <c r="I1698" s="6" t="n">
        <f aca="false">VLOOKUP(G1698,$A$3:$B$12,1)</f>
        <v>36</v>
      </c>
      <c r="J1698" s="1" t="n">
        <v>2939.6825</v>
      </c>
      <c r="K1698" s="6" t="n">
        <f aca="false">IF(I1698 &gt;31,0.01,0)</f>
        <v>0.01</v>
      </c>
      <c r="L1698" s="7" t="n">
        <f aca="false">J1698-(J1698*K1698)</f>
        <v>2910.285675</v>
      </c>
      <c r="M1698" s="6" t="n">
        <f aca="false">IF(I1698&gt;31,J1698-O1698,J1698)</f>
        <v>2938.6925</v>
      </c>
      <c r="N1698" s="1" t="s">
        <v>16</v>
      </c>
      <c r="O1698" s="1" t="n">
        <v>0.99</v>
      </c>
      <c r="P1698" s="1" t="n">
        <f aca="false">IF(N1698="Delivery Truck",J1698-O1698,J1698)</f>
        <v>2939.6825</v>
      </c>
    </row>
    <row r="1699" customFormat="false" ht="13.8" hidden="false" customHeight="false" outlineLevel="0" collapsed="false">
      <c r="D1699" s="1" t="n">
        <v>21665</v>
      </c>
      <c r="E1699" s="5" t="n">
        <v>41197</v>
      </c>
      <c r="F1699" s="1" t="s">
        <v>34</v>
      </c>
      <c r="G1699" s="1" t="n">
        <v>5</v>
      </c>
      <c r="H1699" s="6" t="str">
        <f aca="false">IF(G1699&gt;=30,"Large",IF(G1699&lt;=15,"Small","Medium"))</f>
        <v>Small</v>
      </c>
      <c r="I1699" s="6" t="n">
        <f aca="false">VLOOKUP(G1699,$A$3:$B$12,1)</f>
        <v>1</v>
      </c>
      <c r="J1699" s="1" t="n">
        <v>474.793</v>
      </c>
      <c r="K1699" s="6" t="n">
        <f aca="false">IF(I1699 &gt;31,0.01,0)</f>
        <v>0</v>
      </c>
      <c r="L1699" s="7" t="n">
        <f aca="false">J1699-(J1699*K1699)</f>
        <v>474.793</v>
      </c>
      <c r="M1699" s="6" t="n">
        <f aca="false">IF(I1699&gt;31,J1699-O1699,J1699)</f>
        <v>474.793</v>
      </c>
      <c r="N1699" s="1" t="s">
        <v>21</v>
      </c>
      <c r="O1699" s="1" t="n">
        <v>2.5</v>
      </c>
      <c r="P1699" s="1" t="n">
        <f aca="false">IF(N1699="Delivery Truck",J1699-O1699,J1699)</f>
        <v>474.793</v>
      </c>
    </row>
    <row r="1700" customFormat="false" ht="13.8" hidden="false" customHeight="false" outlineLevel="0" collapsed="false">
      <c r="D1700" s="1" t="n">
        <v>15715</v>
      </c>
      <c r="E1700" s="5" t="n">
        <v>41197</v>
      </c>
      <c r="F1700" s="1" t="s">
        <v>23</v>
      </c>
      <c r="G1700" s="1" t="n">
        <v>43</v>
      </c>
      <c r="H1700" s="6" t="str">
        <f aca="false">IF(G1700&gt;=30,"Large",IF(G1700&lt;=15,"Small","Medium"))</f>
        <v>Large</v>
      </c>
      <c r="I1700" s="6" t="n">
        <f aca="false">VLOOKUP(G1700,$A$3:$B$12,1)</f>
        <v>41</v>
      </c>
      <c r="J1700" s="1" t="n">
        <v>2123.64</v>
      </c>
      <c r="K1700" s="6" t="n">
        <f aca="false">IF(I1700 &gt;31,0.01,0)</f>
        <v>0.01</v>
      </c>
      <c r="L1700" s="7" t="n">
        <f aca="false">J1700-(J1700*K1700)</f>
        <v>2102.4036</v>
      </c>
      <c r="M1700" s="6" t="n">
        <f aca="false">IF(I1700&gt;31,J1700-O1700,J1700)</f>
        <v>2117.78</v>
      </c>
      <c r="N1700" s="1" t="s">
        <v>16</v>
      </c>
      <c r="O1700" s="1" t="n">
        <v>5.86</v>
      </c>
      <c r="P1700" s="1" t="n">
        <f aca="false">IF(N1700="Delivery Truck",J1700-O1700,J1700)</f>
        <v>2123.64</v>
      </c>
    </row>
    <row r="1701" customFormat="false" ht="13.8" hidden="false" customHeight="false" outlineLevel="0" collapsed="false">
      <c r="D1701" s="1" t="n">
        <v>25152</v>
      </c>
      <c r="E1701" s="5" t="n">
        <v>41197</v>
      </c>
      <c r="F1701" s="1" t="s">
        <v>23</v>
      </c>
      <c r="G1701" s="1" t="n">
        <v>29</v>
      </c>
      <c r="H1701" s="6" t="str">
        <f aca="false">IF(G1701&gt;=30,"Large",IF(G1701&lt;=15,"Small","Medium"))</f>
        <v>Medium</v>
      </c>
      <c r="I1701" s="6" t="n">
        <f aca="false">VLOOKUP(G1701,$A$3:$B$12,1)</f>
        <v>26</v>
      </c>
      <c r="J1701" s="1" t="n">
        <v>195.21</v>
      </c>
      <c r="K1701" s="6" t="n">
        <f aca="false">IF(I1701 &gt;31,0.01,0)</f>
        <v>0</v>
      </c>
      <c r="L1701" s="7" t="n">
        <f aca="false">J1701-(J1701*K1701)</f>
        <v>195.21</v>
      </c>
      <c r="M1701" s="6" t="n">
        <f aca="false">IF(I1701&gt;31,J1701-O1701,J1701)</f>
        <v>195.21</v>
      </c>
      <c r="N1701" s="1" t="s">
        <v>16</v>
      </c>
      <c r="O1701" s="1" t="n">
        <v>2.35</v>
      </c>
      <c r="P1701" s="1" t="n">
        <f aca="false">IF(N1701="Delivery Truck",J1701-O1701,J1701)</f>
        <v>195.21</v>
      </c>
    </row>
    <row r="1702" customFormat="false" ht="13.8" hidden="false" customHeight="false" outlineLevel="0" collapsed="false">
      <c r="D1702" s="1" t="n">
        <v>36034</v>
      </c>
      <c r="E1702" s="5" t="n">
        <v>41198</v>
      </c>
      <c r="F1702" s="1" t="s">
        <v>34</v>
      </c>
      <c r="G1702" s="1" t="n">
        <v>10</v>
      </c>
      <c r="H1702" s="6" t="str">
        <f aca="false">IF(G1702&gt;=30,"Large",IF(G1702&lt;=15,"Small","Medium"))</f>
        <v>Small</v>
      </c>
      <c r="I1702" s="6" t="n">
        <f aca="false">VLOOKUP(G1702,$A$3:$B$12,1)</f>
        <v>6</v>
      </c>
      <c r="J1702" s="1" t="n">
        <v>19.36</v>
      </c>
      <c r="K1702" s="6" t="n">
        <f aca="false">IF(I1702 &gt;31,0.01,0)</f>
        <v>0</v>
      </c>
      <c r="L1702" s="7" t="n">
        <f aca="false">J1702-(J1702*K1702)</f>
        <v>19.36</v>
      </c>
      <c r="M1702" s="6" t="n">
        <f aca="false">IF(I1702&gt;31,J1702-O1702,J1702)</f>
        <v>19.36</v>
      </c>
      <c r="N1702" s="1" t="s">
        <v>16</v>
      </c>
      <c r="O1702" s="1" t="n">
        <v>0.7</v>
      </c>
      <c r="P1702" s="1" t="n">
        <f aca="false">IF(N1702="Delivery Truck",J1702-O1702,J1702)</f>
        <v>19.36</v>
      </c>
    </row>
    <row r="1703" customFormat="false" ht="13.8" hidden="false" customHeight="false" outlineLevel="0" collapsed="false">
      <c r="D1703" s="1" t="n">
        <v>14630</v>
      </c>
      <c r="E1703" s="5" t="n">
        <v>41198</v>
      </c>
      <c r="F1703" s="1" t="s">
        <v>15</v>
      </c>
      <c r="G1703" s="1" t="n">
        <v>17</v>
      </c>
      <c r="H1703" s="6" t="str">
        <f aca="false">IF(G1703&gt;=30,"Large",IF(G1703&lt;=15,"Small","Medium"))</f>
        <v>Medium</v>
      </c>
      <c r="I1703" s="6" t="n">
        <f aca="false">VLOOKUP(G1703,$A$3:$B$12,1)</f>
        <v>16</v>
      </c>
      <c r="J1703" s="1" t="n">
        <v>363.54</v>
      </c>
      <c r="K1703" s="6" t="n">
        <f aca="false">IF(I1703 &gt;31,0.01,0)</f>
        <v>0</v>
      </c>
      <c r="L1703" s="7" t="n">
        <f aca="false">J1703-(J1703*K1703)</f>
        <v>363.54</v>
      </c>
      <c r="M1703" s="6" t="n">
        <f aca="false">IF(I1703&gt;31,J1703-O1703,J1703)</f>
        <v>363.54</v>
      </c>
      <c r="N1703" s="1" t="s">
        <v>16</v>
      </c>
      <c r="O1703" s="1" t="n">
        <v>5.53</v>
      </c>
      <c r="P1703" s="1" t="n">
        <f aca="false">IF(N1703="Delivery Truck",J1703-O1703,J1703)</f>
        <v>363.54</v>
      </c>
    </row>
    <row r="1704" customFormat="false" ht="13.8" hidden="false" customHeight="false" outlineLevel="0" collapsed="false">
      <c r="D1704" s="1" t="n">
        <v>56740</v>
      </c>
      <c r="E1704" s="5" t="n">
        <v>41198</v>
      </c>
      <c r="F1704" s="1" t="s">
        <v>15</v>
      </c>
      <c r="G1704" s="1" t="n">
        <v>6</v>
      </c>
      <c r="H1704" s="6" t="str">
        <f aca="false">IF(G1704&gt;=30,"Large",IF(G1704&lt;=15,"Small","Medium"))</f>
        <v>Small</v>
      </c>
      <c r="I1704" s="6" t="n">
        <f aca="false">VLOOKUP(G1704,$A$3:$B$12,1)</f>
        <v>6</v>
      </c>
      <c r="J1704" s="1" t="n">
        <v>34.29</v>
      </c>
      <c r="K1704" s="6" t="n">
        <f aca="false">IF(I1704 &gt;31,0.01,0)</f>
        <v>0</v>
      </c>
      <c r="L1704" s="7" t="n">
        <f aca="false">J1704-(J1704*K1704)</f>
        <v>34.29</v>
      </c>
      <c r="M1704" s="6" t="n">
        <f aca="false">IF(I1704&gt;31,J1704-O1704,J1704)</f>
        <v>34.29</v>
      </c>
      <c r="N1704" s="1" t="s">
        <v>16</v>
      </c>
      <c r="O1704" s="1" t="n">
        <v>2.99</v>
      </c>
      <c r="P1704" s="1" t="n">
        <f aca="false">IF(N1704="Delivery Truck",J1704-O1704,J1704)</f>
        <v>34.29</v>
      </c>
    </row>
    <row r="1705" customFormat="false" ht="13.8" hidden="false" customHeight="false" outlineLevel="0" collapsed="false">
      <c r="D1705" s="1" t="n">
        <v>56740</v>
      </c>
      <c r="E1705" s="5" t="n">
        <v>41198</v>
      </c>
      <c r="F1705" s="1" t="s">
        <v>23</v>
      </c>
      <c r="G1705" s="1" t="n">
        <v>33</v>
      </c>
      <c r="H1705" s="6" t="str">
        <f aca="false">IF(G1705&gt;=30,"Large",IF(G1705&lt;=15,"Small","Medium"))</f>
        <v>Large</v>
      </c>
      <c r="I1705" s="6" t="n">
        <f aca="false">VLOOKUP(G1705,$A$3:$B$12,1)</f>
        <v>31</v>
      </c>
      <c r="J1705" s="1" t="n">
        <v>662.21</v>
      </c>
      <c r="K1705" s="6" t="n">
        <f aca="false">IF(I1705 &gt;31,0.01,0)</f>
        <v>0</v>
      </c>
      <c r="L1705" s="7" t="n">
        <f aca="false">J1705-(J1705*K1705)</f>
        <v>662.21</v>
      </c>
      <c r="M1705" s="6" t="n">
        <f aca="false">IF(I1705&gt;31,J1705-O1705,J1705)</f>
        <v>662.21</v>
      </c>
      <c r="N1705" s="1" t="s">
        <v>16</v>
      </c>
      <c r="O1705" s="1" t="n">
        <v>3.62</v>
      </c>
      <c r="P1705" s="1" t="n">
        <f aca="false">IF(N1705="Delivery Truck",J1705-O1705,J1705)</f>
        <v>662.21</v>
      </c>
    </row>
    <row r="1706" customFormat="false" ht="13.8" hidden="false" customHeight="false" outlineLevel="0" collapsed="false">
      <c r="D1706" s="1" t="n">
        <v>56740</v>
      </c>
      <c r="E1706" s="5" t="n">
        <v>41198</v>
      </c>
      <c r="F1706" s="1" t="s">
        <v>15</v>
      </c>
      <c r="G1706" s="1" t="n">
        <v>29</v>
      </c>
      <c r="H1706" s="6" t="str">
        <f aca="false">IF(G1706&gt;=30,"Large",IF(G1706&lt;=15,"Small","Medium"))</f>
        <v>Medium</v>
      </c>
      <c r="I1706" s="6" t="n">
        <f aca="false">VLOOKUP(G1706,$A$3:$B$12,1)</f>
        <v>26</v>
      </c>
      <c r="J1706" s="1" t="n">
        <v>23516.31</v>
      </c>
      <c r="K1706" s="6" t="n">
        <f aca="false">IF(I1706 &gt;31,0.01,0)</f>
        <v>0</v>
      </c>
      <c r="L1706" s="7" t="n">
        <f aca="false">J1706-(J1706*K1706)</f>
        <v>23516.31</v>
      </c>
      <c r="M1706" s="6" t="n">
        <f aca="false">IF(I1706&gt;31,J1706-O1706,J1706)</f>
        <v>23516.31</v>
      </c>
      <c r="N1706" s="1" t="s">
        <v>16</v>
      </c>
      <c r="O1706" s="1" t="n">
        <v>24.49</v>
      </c>
      <c r="P1706" s="1" t="n">
        <f aca="false">IF(N1706="Delivery Truck",J1706-O1706,J1706)</f>
        <v>23516.31</v>
      </c>
    </row>
    <row r="1707" customFormat="false" ht="13.8" hidden="false" customHeight="false" outlineLevel="0" collapsed="false">
      <c r="D1707" s="1" t="n">
        <v>26084</v>
      </c>
      <c r="E1707" s="5" t="n">
        <v>41198</v>
      </c>
      <c r="F1707" s="1" t="s">
        <v>15</v>
      </c>
      <c r="G1707" s="1" t="n">
        <v>33</v>
      </c>
      <c r="H1707" s="6" t="str">
        <f aca="false">IF(G1707&gt;=30,"Large",IF(G1707&lt;=15,"Small","Medium"))</f>
        <v>Large</v>
      </c>
      <c r="I1707" s="6" t="n">
        <f aca="false">VLOOKUP(G1707,$A$3:$B$12,1)</f>
        <v>31</v>
      </c>
      <c r="J1707" s="1" t="n">
        <v>228.82</v>
      </c>
      <c r="K1707" s="6" t="n">
        <f aca="false">IF(I1707 &gt;31,0.01,0)</f>
        <v>0</v>
      </c>
      <c r="L1707" s="7" t="n">
        <f aca="false">J1707-(J1707*K1707)</f>
        <v>228.82</v>
      </c>
      <c r="M1707" s="6" t="n">
        <f aca="false">IF(I1707&gt;31,J1707-O1707,J1707)</f>
        <v>228.82</v>
      </c>
      <c r="N1707" s="1" t="s">
        <v>21</v>
      </c>
      <c r="O1707" s="1" t="n">
        <v>7.3</v>
      </c>
      <c r="P1707" s="1" t="n">
        <f aca="false">IF(N1707="Delivery Truck",J1707-O1707,J1707)</f>
        <v>228.82</v>
      </c>
    </row>
    <row r="1708" customFormat="false" ht="13.8" hidden="false" customHeight="false" outlineLevel="0" collapsed="false">
      <c r="D1708" s="1" t="n">
        <v>35713</v>
      </c>
      <c r="E1708" s="5" t="n">
        <v>41199</v>
      </c>
      <c r="F1708" s="1" t="s">
        <v>19</v>
      </c>
      <c r="G1708" s="1" t="n">
        <v>49</v>
      </c>
      <c r="H1708" s="6" t="str">
        <f aca="false">IF(G1708&gt;=30,"Large",IF(G1708&lt;=15,"Small","Medium"))</f>
        <v>Large</v>
      </c>
      <c r="I1708" s="6" t="n">
        <f aca="false">VLOOKUP(G1708,$A$3:$B$12,1)</f>
        <v>46</v>
      </c>
      <c r="J1708" s="1" t="n">
        <v>1355.47</v>
      </c>
      <c r="K1708" s="6" t="n">
        <f aca="false">IF(I1708 &gt;31,0.01,0)</f>
        <v>0.01</v>
      </c>
      <c r="L1708" s="7" t="n">
        <f aca="false">J1708-(J1708*K1708)</f>
        <v>1341.9153</v>
      </c>
      <c r="M1708" s="6" t="n">
        <f aca="false">IF(I1708&gt;31,J1708-O1708,J1708)</f>
        <v>1353.98</v>
      </c>
      <c r="N1708" s="1" t="s">
        <v>16</v>
      </c>
      <c r="O1708" s="1" t="n">
        <v>1.49</v>
      </c>
      <c r="P1708" s="1" t="n">
        <f aca="false">IF(N1708="Delivery Truck",J1708-O1708,J1708)</f>
        <v>1355.47</v>
      </c>
    </row>
    <row r="1709" customFormat="false" ht="13.8" hidden="false" customHeight="false" outlineLevel="0" collapsed="false">
      <c r="D1709" s="1" t="n">
        <v>34182</v>
      </c>
      <c r="E1709" s="5" t="n">
        <v>41199</v>
      </c>
      <c r="F1709" s="1" t="s">
        <v>23</v>
      </c>
      <c r="G1709" s="1" t="n">
        <v>31</v>
      </c>
      <c r="H1709" s="6" t="str">
        <f aca="false">IF(G1709&gt;=30,"Large",IF(G1709&lt;=15,"Small","Medium"))</f>
        <v>Large</v>
      </c>
      <c r="I1709" s="6" t="n">
        <f aca="false">VLOOKUP(G1709,$A$3:$B$12,1)</f>
        <v>31</v>
      </c>
      <c r="J1709" s="1" t="n">
        <v>336.34</v>
      </c>
      <c r="K1709" s="6" t="n">
        <f aca="false">IF(I1709 &gt;31,0.01,0)</f>
        <v>0</v>
      </c>
      <c r="L1709" s="7" t="n">
        <f aca="false">J1709-(J1709*K1709)</f>
        <v>336.34</v>
      </c>
      <c r="M1709" s="6" t="n">
        <f aca="false">IF(I1709&gt;31,J1709-O1709,J1709)</f>
        <v>336.34</v>
      </c>
      <c r="N1709" s="1" t="s">
        <v>16</v>
      </c>
      <c r="O1709" s="1" t="n">
        <v>7.94</v>
      </c>
      <c r="P1709" s="1" t="n">
        <f aca="false">IF(N1709="Delivery Truck",J1709-O1709,J1709)</f>
        <v>336.34</v>
      </c>
    </row>
    <row r="1710" customFormat="false" ht="13.8" hidden="false" customHeight="false" outlineLevel="0" collapsed="false">
      <c r="D1710" s="1" t="n">
        <v>51940</v>
      </c>
      <c r="E1710" s="5" t="n">
        <v>41199</v>
      </c>
      <c r="F1710" s="1" t="s">
        <v>34</v>
      </c>
      <c r="G1710" s="1" t="n">
        <v>11</v>
      </c>
      <c r="H1710" s="6" t="str">
        <f aca="false">IF(G1710&gt;=30,"Large",IF(G1710&lt;=15,"Small","Medium"))</f>
        <v>Small</v>
      </c>
      <c r="I1710" s="6" t="n">
        <f aca="false">VLOOKUP(G1710,$A$3:$B$12,1)</f>
        <v>11</v>
      </c>
      <c r="J1710" s="1" t="n">
        <v>65.5</v>
      </c>
      <c r="K1710" s="6" t="n">
        <f aca="false">IF(I1710 &gt;31,0.01,0)</f>
        <v>0</v>
      </c>
      <c r="L1710" s="7" t="n">
        <f aca="false">J1710-(J1710*K1710)</f>
        <v>65.5</v>
      </c>
      <c r="M1710" s="6" t="n">
        <f aca="false">IF(I1710&gt;31,J1710-O1710,J1710)</f>
        <v>65.5</v>
      </c>
      <c r="N1710" s="1" t="s">
        <v>16</v>
      </c>
      <c r="O1710" s="1" t="n">
        <v>4.38</v>
      </c>
      <c r="P1710" s="1" t="n">
        <f aca="false">IF(N1710="Delivery Truck",J1710-O1710,J1710)</f>
        <v>65.5</v>
      </c>
    </row>
    <row r="1711" customFormat="false" ht="13.8" hidden="false" customHeight="false" outlineLevel="0" collapsed="false">
      <c r="D1711" s="1" t="n">
        <v>12356</v>
      </c>
      <c r="E1711" s="5" t="n">
        <v>41200</v>
      </c>
      <c r="F1711" s="1" t="s">
        <v>23</v>
      </c>
      <c r="G1711" s="1" t="n">
        <v>39</v>
      </c>
      <c r="H1711" s="6" t="str">
        <f aca="false">IF(G1711&gt;=30,"Large",IF(G1711&lt;=15,"Small","Medium"))</f>
        <v>Large</v>
      </c>
      <c r="I1711" s="6" t="n">
        <f aca="false">VLOOKUP(G1711,$A$3:$B$12,1)</f>
        <v>36</v>
      </c>
      <c r="J1711" s="1" t="n">
        <v>243.05</v>
      </c>
      <c r="K1711" s="6" t="n">
        <f aca="false">IF(I1711 &gt;31,0.01,0)</f>
        <v>0.01</v>
      </c>
      <c r="L1711" s="7" t="n">
        <f aca="false">J1711-(J1711*K1711)</f>
        <v>240.6195</v>
      </c>
      <c r="M1711" s="6" t="n">
        <f aca="false">IF(I1711&gt;31,J1711-O1711,J1711)</f>
        <v>237.7</v>
      </c>
      <c r="N1711" s="1" t="s">
        <v>16</v>
      </c>
      <c r="O1711" s="1" t="n">
        <v>5.35</v>
      </c>
      <c r="P1711" s="1" t="n">
        <f aca="false">IF(N1711="Delivery Truck",J1711-O1711,J1711)</f>
        <v>243.05</v>
      </c>
    </row>
    <row r="1712" customFormat="false" ht="13.8" hidden="false" customHeight="false" outlineLevel="0" collapsed="false">
      <c r="D1712" s="1" t="n">
        <v>8231</v>
      </c>
      <c r="E1712" s="5" t="n">
        <v>41200</v>
      </c>
      <c r="F1712" s="1" t="s">
        <v>23</v>
      </c>
      <c r="G1712" s="1" t="n">
        <v>27</v>
      </c>
      <c r="H1712" s="6" t="str">
        <f aca="false">IF(G1712&gt;=30,"Large",IF(G1712&lt;=15,"Small","Medium"))</f>
        <v>Medium</v>
      </c>
      <c r="I1712" s="6" t="n">
        <f aca="false">VLOOKUP(G1712,$A$3:$B$12,1)</f>
        <v>26</v>
      </c>
      <c r="J1712" s="1" t="n">
        <v>79.44</v>
      </c>
      <c r="K1712" s="6" t="n">
        <f aca="false">IF(I1712 &gt;31,0.01,0)</f>
        <v>0</v>
      </c>
      <c r="L1712" s="7" t="n">
        <f aca="false">J1712-(J1712*K1712)</f>
        <v>79.44</v>
      </c>
      <c r="M1712" s="6" t="n">
        <f aca="false">IF(I1712&gt;31,J1712-O1712,J1712)</f>
        <v>79.44</v>
      </c>
      <c r="N1712" s="1" t="s">
        <v>16</v>
      </c>
      <c r="O1712" s="1" t="n">
        <v>0.5</v>
      </c>
      <c r="P1712" s="1" t="n">
        <f aca="false">IF(N1712="Delivery Truck",J1712-O1712,J1712)</f>
        <v>79.44</v>
      </c>
    </row>
    <row r="1713" customFormat="false" ht="13.8" hidden="false" customHeight="false" outlineLevel="0" collapsed="false">
      <c r="D1713" s="1" t="n">
        <v>30401</v>
      </c>
      <c r="E1713" s="5" t="n">
        <v>41200</v>
      </c>
      <c r="F1713" s="1" t="s">
        <v>19</v>
      </c>
      <c r="G1713" s="1" t="n">
        <v>39</v>
      </c>
      <c r="H1713" s="6" t="str">
        <f aca="false">IF(G1713&gt;=30,"Large",IF(G1713&lt;=15,"Small","Medium"))</f>
        <v>Large</v>
      </c>
      <c r="I1713" s="6" t="n">
        <f aca="false">VLOOKUP(G1713,$A$3:$B$12,1)</f>
        <v>36</v>
      </c>
      <c r="J1713" s="1" t="n">
        <v>239.4</v>
      </c>
      <c r="K1713" s="6" t="n">
        <f aca="false">IF(I1713 &gt;31,0.01,0)</f>
        <v>0.01</v>
      </c>
      <c r="L1713" s="7" t="n">
        <f aca="false">J1713-(J1713*K1713)</f>
        <v>237.006</v>
      </c>
      <c r="M1713" s="6" t="n">
        <f aca="false">IF(I1713&gt;31,J1713-O1713,J1713)</f>
        <v>234.25</v>
      </c>
      <c r="N1713" s="1" t="s">
        <v>16</v>
      </c>
      <c r="O1713" s="1" t="n">
        <v>5.15</v>
      </c>
      <c r="P1713" s="1" t="n">
        <f aca="false">IF(N1713="Delivery Truck",J1713-O1713,J1713)</f>
        <v>239.4</v>
      </c>
    </row>
    <row r="1714" customFormat="false" ht="13.8" hidden="false" customHeight="false" outlineLevel="0" collapsed="false">
      <c r="D1714" s="1" t="n">
        <v>48643</v>
      </c>
      <c r="E1714" s="5" t="n">
        <v>41200</v>
      </c>
      <c r="F1714" s="1" t="s">
        <v>19</v>
      </c>
      <c r="G1714" s="1" t="n">
        <v>50</v>
      </c>
      <c r="H1714" s="6" t="str">
        <f aca="false">IF(G1714&gt;=30,"Large",IF(G1714&lt;=15,"Small","Medium"))</f>
        <v>Large</v>
      </c>
      <c r="I1714" s="6" t="n">
        <f aca="false">VLOOKUP(G1714,$A$3:$B$12,1)</f>
        <v>46</v>
      </c>
      <c r="J1714" s="1" t="n">
        <v>2896.358</v>
      </c>
      <c r="K1714" s="6" t="n">
        <f aca="false">IF(I1714 &gt;31,0.01,0)</f>
        <v>0.01</v>
      </c>
      <c r="L1714" s="7" t="n">
        <f aca="false">J1714-(J1714*K1714)</f>
        <v>2867.39442</v>
      </c>
      <c r="M1714" s="6" t="n">
        <f aca="false">IF(I1714&gt;31,J1714-O1714,J1714)</f>
        <v>2887.368</v>
      </c>
      <c r="N1714" s="1" t="s">
        <v>16</v>
      </c>
      <c r="O1714" s="1" t="n">
        <v>8.99</v>
      </c>
      <c r="P1714" s="1" t="n">
        <f aca="false">IF(N1714="Delivery Truck",J1714-O1714,J1714)</f>
        <v>2896.358</v>
      </c>
    </row>
    <row r="1715" customFormat="false" ht="13.8" hidden="false" customHeight="false" outlineLevel="0" collapsed="false">
      <c r="D1715" s="1" t="n">
        <v>48643</v>
      </c>
      <c r="E1715" s="5" t="n">
        <v>41200</v>
      </c>
      <c r="F1715" s="1" t="s">
        <v>19</v>
      </c>
      <c r="G1715" s="1" t="n">
        <v>14</v>
      </c>
      <c r="H1715" s="6" t="str">
        <f aca="false">IF(G1715&gt;=30,"Large",IF(G1715&lt;=15,"Small","Medium"))</f>
        <v>Small</v>
      </c>
      <c r="I1715" s="6" t="n">
        <f aca="false">VLOOKUP(G1715,$A$3:$B$12,1)</f>
        <v>11</v>
      </c>
      <c r="J1715" s="1" t="n">
        <v>9171.71</v>
      </c>
      <c r="K1715" s="6" t="n">
        <f aca="false">IF(I1715 &gt;31,0.01,0)</f>
        <v>0</v>
      </c>
      <c r="L1715" s="7" t="n">
        <f aca="false">J1715-(J1715*K1715)</f>
        <v>9171.71</v>
      </c>
      <c r="M1715" s="6" t="n">
        <f aca="false">IF(I1715&gt;31,J1715-O1715,J1715)</f>
        <v>9171.71</v>
      </c>
      <c r="N1715" s="1" t="s">
        <v>13</v>
      </c>
      <c r="O1715" s="1" t="n">
        <v>55.3</v>
      </c>
      <c r="P1715" s="1" t="n">
        <f aca="false">IF(N1715="Delivery Truck",J1715-O1715,J1715)</f>
        <v>9116.41</v>
      </c>
    </row>
    <row r="1716" customFormat="false" ht="13.8" hidden="false" customHeight="false" outlineLevel="0" collapsed="false">
      <c r="D1716" s="1" t="n">
        <v>8231</v>
      </c>
      <c r="E1716" s="5" t="n">
        <v>41200</v>
      </c>
      <c r="F1716" s="1" t="s">
        <v>23</v>
      </c>
      <c r="G1716" s="1" t="n">
        <v>5</v>
      </c>
      <c r="H1716" s="6" t="str">
        <f aca="false">IF(G1716&gt;=30,"Large",IF(G1716&lt;=15,"Small","Medium"))</f>
        <v>Small</v>
      </c>
      <c r="I1716" s="6" t="n">
        <f aca="false">VLOOKUP(G1716,$A$3:$B$12,1)</f>
        <v>1</v>
      </c>
      <c r="J1716" s="1" t="n">
        <v>110.03</v>
      </c>
      <c r="K1716" s="6" t="n">
        <f aca="false">IF(I1716 &gt;31,0.01,0)</f>
        <v>0</v>
      </c>
      <c r="L1716" s="7" t="n">
        <f aca="false">J1716-(J1716*K1716)</f>
        <v>110.03</v>
      </c>
      <c r="M1716" s="6" t="n">
        <f aca="false">IF(I1716&gt;31,J1716-O1716,J1716)</f>
        <v>110.03</v>
      </c>
      <c r="N1716" s="1" t="s">
        <v>16</v>
      </c>
      <c r="O1716" s="1" t="n">
        <v>10.49</v>
      </c>
      <c r="P1716" s="1" t="n">
        <f aca="false">IF(N1716="Delivery Truck",J1716-O1716,J1716)</f>
        <v>110.03</v>
      </c>
    </row>
    <row r="1717" customFormat="false" ht="13.8" hidden="false" customHeight="false" outlineLevel="0" collapsed="false">
      <c r="D1717" s="1" t="n">
        <v>50308</v>
      </c>
      <c r="E1717" s="5" t="n">
        <v>41200</v>
      </c>
      <c r="F1717" s="1" t="s">
        <v>15</v>
      </c>
      <c r="G1717" s="1" t="n">
        <v>19</v>
      </c>
      <c r="H1717" s="6" t="str">
        <f aca="false">IF(G1717&gt;=30,"Large",IF(G1717&lt;=15,"Small","Medium"))</f>
        <v>Medium</v>
      </c>
      <c r="I1717" s="6" t="n">
        <f aca="false">VLOOKUP(G1717,$A$3:$B$12,1)</f>
        <v>16</v>
      </c>
      <c r="J1717" s="1" t="n">
        <v>86.48</v>
      </c>
      <c r="K1717" s="6" t="n">
        <f aca="false">IF(I1717 &gt;31,0.01,0)</f>
        <v>0</v>
      </c>
      <c r="L1717" s="7" t="n">
        <f aca="false">J1717-(J1717*K1717)</f>
        <v>86.48</v>
      </c>
      <c r="M1717" s="6" t="n">
        <f aca="false">IF(I1717&gt;31,J1717-O1717,J1717)</f>
        <v>86.48</v>
      </c>
      <c r="N1717" s="1" t="s">
        <v>16</v>
      </c>
      <c r="O1717" s="1" t="n">
        <v>0.5</v>
      </c>
      <c r="P1717" s="1" t="n">
        <f aca="false">IF(N1717="Delivery Truck",J1717-O1717,J1717)</f>
        <v>86.48</v>
      </c>
    </row>
    <row r="1718" customFormat="false" ht="13.8" hidden="false" customHeight="false" outlineLevel="0" collapsed="false">
      <c r="D1718" s="1" t="n">
        <v>48643</v>
      </c>
      <c r="E1718" s="5" t="n">
        <v>41200</v>
      </c>
      <c r="F1718" s="1" t="s">
        <v>19</v>
      </c>
      <c r="G1718" s="1" t="n">
        <v>6</v>
      </c>
      <c r="H1718" s="6" t="str">
        <f aca="false">IF(G1718&gt;=30,"Large",IF(G1718&lt;=15,"Small","Medium"))</f>
        <v>Small</v>
      </c>
      <c r="I1718" s="6" t="n">
        <f aca="false">VLOOKUP(G1718,$A$3:$B$12,1)</f>
        <v>6</v>
      </c>
      <c r="J1718" s="1" t="n">
        <v>18.05</v>
      </c>
      <c r="K1718" s="6" t="n">
        <f aca="false">IF(I1718 &gt;31,0.01,0)</f>
        <v>0</v>
      </c>
      <c r="L1718" s="7" t="n">
        <f aca="false">J1718-(J1718*K1718)</f>
        <v>18.05</v>
      </c>
      <c r="M1718" s="6" t="n">
        <f aca="false">IF(I1718&gt;31,J1718-O1718,J1718)</f>
        <v>18.05</v>
      </c>
      <c r="N1718" s="1" t="s">
        <v>16</v>
      </c>
      <c r="O1718" s="1" t="n">
        <v>0.99</v>
      </c>
      <c r="P1718" s="1" t="n">
        <f aca="false">IF(N1718="Delivery Truck",J1718-O1718,J1718)</f>
        <v>18.05</v>
      </c>
    </row>
    <row r="1719" customFormat="false" ht="13.8" hidden="false" customHeight="false" outlineLevel="0" collapsed="false">
      <c r="D1719" s="1" t="n">
        <v>19782</v>
      </c>
      <c r="E1719" s="5" t="n">
        <v>41200</v>
      </c>
      <c r="F1719" s="1" t="s">
        <v>15</v>
      </c>
      <c r="G1719" s="1" t="n">
        <v>18</v>
      </c>
      <c r="H1719" s="6" t="str">
        <f aca="false">IF(G1719&gt;=30,"Large",IF(G1719&lt;=15,"Small","Medium"))</f>
        <v>Medium</v>
      </c>
      <c r="I1719" s="6" t="n">
        <f aca="false">VLOOKUP(G1719,$A$3:$B$12,1)</f>
        <v>16</v>
      </c>
      <c r="J1719" s="1" t="n">
        <v>33.21</v>
      </c>
      <c r="K1719" s="6" t="n">
        <f aca="false">IF(I1719 &gt;31,0.01,0)</f>
        <v>0</v>
      </c>
      <c r="L1719" s="7" t="n">
        <f aca="false">J1719-(J1719*K1719)</f>
        <v>33.21</v>
      </c>
      <c r="M1719" s="6" t="n">
        <f aca="false">IF(I1719&gt;31,J1719-O1719,J1719)</f>
        <v>33.21</v>
      </c>
      <c r="N1719" s="1" t="s">
        <v>16</v>
      </c>
      <c r="O1719" s="1" t="n">
        <v>0.75</v>
      </c>
      <c r="P1719" s="1" t="n">
        <f aca="false">IF(N1719="Delivery Truck",J1719-O1719,J1719)</f>
        <v>33.21</v>
      </c>
    </row>
    <row r="1720" customFormat="false" ht="13.8" hidden="false" customHeight="false" outlineLevel="0" collapsed="false">
      <c r="D1720" s="1" t="n">
        <v>33924</v>
      </c>
      <c r="E1720" s="5" t="n">
        <v>41200</v>
      </c>
      <c r="F1720" s="1" t="s">
        <v>30</v>
      </c>
      <c r="G1720" s="1" t="n">
        <v>12</v>
      </c>
      <c r="H1720" s="6" t="str">
        <f aca="false">IF(G1720&gt;=30,"Large",IF(G1720&lt;=15,"Small","Medium"))</f>
        <v>Small</v>
      </c>
      <c r="I1720" s="6" t="n">
        <f aca="false">VLOOKUP(G1720,$A$3:$B$12,1)</f>
        <v>11</v>
      </c>
      <c r="J1720" s="1" t="n">
        <v>6168.07</v>
      </c>
      <c r="K1720" s="6" t="n">
        <f aca="false">IF(I1720 &gt;31,0.01,0)</f>
        <v>0</v>
      </c>
      <c r="L1720" s="7" t="n">
        <f aca="false">J1720-(J1720*K1720)</f>
        <v>6168.07</v>
      </c>
      <c r="M1720" s="6" t="n">
        <f aca="false">IF(I1720&gt;31,J1720-O1720,J1720)</f>
        <v>6168.07</v>
      </c>
      <c r="N1720" s="1" t="s">
        <v>13</v>
      </c>
      <c r="O1720" s="1" t="n">
        <v>28.14</v>
      </c>
      <c r="P1720" s="1" t="n">
        <f aca="false">IF(N1720="Delivery Truck",J1720-O1720,J1720)</f>
        <v>6139.93</v>
      </c>
    </row>
    <row r="1721" customFormat="false" ht="13.8" hidden="false" customHeight="false" outlineLevel="0" collapsed="false">
      <c r="D1721" s="1" t="n">
        <v>55296</v>
      </c>
      <c r="E1721" s="5" t="n">
        <v>41200</v>
      </c>
      <c r="F1721" s="1" t="s">
        <v>15</v>
      </c>
      <c r="G1721" s="1" t="n">
        <v>32</v>
      </c>
      <c r="H1721" s="6" t="str">
        <f aca="false">IF(G1721&gt;=30,"Large",IF(G1721&lt;=15,"Small","Medium"))</f>
        <v>Large</v>
      </c>
      <c r="I1721" s="6" t="n">
        <f aca="false">VLOOKUP(G1721,$A$3:$B$12,1)</f>
        <v>31</v>
      </c>
      <c r="J1721" s="1" t="n">
        <v>317.06</v>
      </c>
      <c r="K1721" s="6" t="n">
        <f aca="false">IF(I1721 &gt;31,0.01,0)</f>
        <v>0</v>
      </c>
      <c r="L1721" s="7" t="n">
        <f aca="false">J1721-(J1721*K1721)</f>
        <v>317.06</v>
      </c>
      <c r="M1721" s="6" t="n">
        <f aca="false">IF(I1721&gt;31,J1721-O1721,J1721)</f>
        <v>317.06</v>
      </c>
      <c r="N1721" s="1" t="s">
        <v>16</v>
      </c>
      <c r="O1721" s="1" t="n">
        <v>2.06</v>
      </c>
      <c r="P1721" s="1" t="n">
        <f aca="false">IF(N1721="Delivery Truck",J1721-O1721,J1721)</f>
        <v>317.06</v>
      </c>
    </row>
    <row r="1722" customFormat="false" ht="13.8" hidden="false" customHeight="false" outlineLevel="0" collapsed="false">
      <c r="D1722" s="1" t="n">
        <v>50055</v>
      </c>
      <c r="E1722" s="5" t="n">
        <v>41200</v>
      </c>
      <c r="F1722" s="1" t="s">
        <v>19</v>
      </c>
      <c r="G1722" s="1" t="n">
        <v>11</v>
      </c>
      <c r="H1722" s="6" t="str">
        <f aca="false">IF(G1722&gt;=30,"Large",IF(G1722&lt;=15,"Small","Medium"))</f>
        <v>Small</v>
      </c>
      <c r="I1722" s="6" t="n">
        <f aca="false">VLOOKUP(G1722,$A$3:$B$12,1)</f>
        <v>11</v>
      </c>
      <c r="J1722" s="1" t="n">
        <v>75.79</v>
      </c>
      <c r="K1722" s="6" t="n">
        <f aca="false">IF(I1722 &gt;31,0.01,0)</f>
        <v>0</v>
      </c>
      <c r="L1722" s="7" t="n">
        <f aca="false">J1722-(J1722*K1722)</f>
        <v>75.79</v>
      </c>
      <c r="M1722" s="6" t="n">
        <f aca="false">IF(I1722&gt;31,J1722-O1722,J1722)</f>
        <v>75.79</v>
      </c>
      <c r="N1722" s="1" t="s">
        <v>16</v>
      </c>
      <c r="O1722" s="1" t="n">
        <v>4.91</v>
      </c>
      <c r="P1722" s="1" t="n">
        <f aca="false">IF(N1722="Delivery Truck",J1722-O1722,J1722)</f>
        <v>75.79</v>
      </c>
    </row>
    <row r="1723" customFormat="false" ht="13.8" hidden="false" customHeight="false" outlineLevel="0" collapsed="false">
      <c r="D1723" s="1" t="n">
        <v>50055</v>
      </c>
      <c r="E1723" s="5" t="n">
        <v>41200</v>
      </c>
      <c r="F1723" s="1" t="s">
        <v>19</v>
      </c>
      <c r="G1723" s="1" t="n">
        <v>1</v>
      </c>
      <c r="H1723" s="6" t="str">
        <f aca="false">IF(G1723&gt;=30,"Large",IF(G1723&lt;=15,"Small","Medium"))</f>
        <v>Small</v>
      </c>
      <c r="I1723" s="6" t="n">
        <f aca="false">VLOOKUP(G1723,$A$3:$B$12,1)</f>
        <v>1</v>
      </c>
      <c r="J1723" s="1" t="n">
        <v>13.45</v>
      </c>
      <c r="K1723" s="6" t="n">
        <f aca="false">IF(I1723 &gt;31,0.01,0)</f>
        <v>0</v>
      </c>
      <c r="L1723" s="7" t="n">
        <f aca="false">J1723-(J1723*K1723)</f>
        <v>13.45</v>
      </c>
      <c r="M1723" s="6" t="n">
        <f aca="false">IF(I1723&gt;31,J1723-O1723,J1723)</f>
        <v>13.45</v>
      </c>
      <c r="N1723" s="1" t="s">
        <v>16</v>
      </c>
      <c r="O1723" s="1" t="n">
        <v>7.78</v>
      </c>
      <c r="P1723" s="1" t="n">
        <f aca="false">IF(N1723="Delivery Truck",J1723-O1723,J1723)</f>
        <v>13.45</v>
      </c>
    </row>
    <row r="1724" customFormat="false" ht="13.8" hidden="false" customHeight="false" outlineLevel="0" collapsed="false">
      <c r="D1724" s="1" t="n">
        <v>54721</v>
      </c>
      <c r="E1724" s="5" t="n">
        <v>41200</v>
      </c>
      <c r="F1724" s="1" t="s">
        <v>30</v>
      </c>
      <c r="G1724" s="1" t="n">
        <v>19</v>
      </c>
      <c r="H1724" s="6" t="str">
        <f aca="false">IF(G1724&gt;=30,"Large",IF(G1724&lt;=15,"Small","Medium"))</f>
        <v>Medium</v>
      </c>
      <c r="I1724" s="6" t="n">
        <f aca="false">VLOOKUP(G1724,$A$3:$B$12,1)</f>
        <v>16</v>
      </c>
      <c r="J1724" s="1" t="n">
        <v>2002.4</v>
      </c>
      <c r="K1724" s="6" t="n">
        <f aca="false">IF(I1724 &gt;31,0.01,0)</f>
        <v>0</v>
      </c>
      <c r="L1724" s="7" t="n">
        <f aca="false">J1724-(J1724*K1724)</f>
        <v>2002.4</v>
      </c>
      <c r="M1724" s="6" t="n">
        <f aca="false">IF(I1724&gt;31,J1724-O1724,J1724)</f>
        <v>2002.4</v>
      </c>
      <c r="N1724" s="1" t="s">
        <v>13</v>
      </c>
      <c r="O1724" s="1" t="n">
        <v>26.22</v>
      </c>
      <c r="P1724" s="1" t="n">
        <f aca="false">IF(N1724="Delivery Truck",J1724-O1724,J1724)</f>
        <v>1976.18</v>
      </c>
    </row>
    <row r="1725" customFormat="false" ht="13.8" hidden="false" customHeight="false" outlineLevel="0" collapsed="false">
      <c r="D1725" s="1" t="n">
        <v>19777</v>
      </c>
      <c r="E1725" s="5" t="n">
        <v>41201</v>
      </c>
      <c r="F1725" s="1" t="s">
        <v>30</v>
      </c>
      <c r="G1725" s="1" t="n">
        <v>24</v>
      </c>
      <c r="H1725" s="6" t="str">
        <f aca="false">IF(G1725&gt;=30,"Large",IF(G1725&lt;=15,"Small","Medium"))</f>
        <v>Medium</v>
      </c>
      <c r="I1725" s="6" t="n">
        <f aca="false">VLOOKUP(G1725,$A$3:$B$12,1)</f>
        <v>21</v>
      </c>
      <c r="J1725" s="1" t="n">
        <v>3268.7515</v>
      </c>
      <c r="K1725" s="6" t="n">
        <f aca="false">IF(I1725 &gt;31,0.01,0)</f>
        <v>0</v>
      </c>
      <c r="L1725" s="7" t="n">
        <f aca="false">J1725-(J1725*K1725)</f>
        <v>3268.7515</v>
      </c>
      <c r="M1725" s="6" t="n">
        <f aca="false">IF(I1725&gt;31,J1725-O1725,J1725)</f>
        <v>3268.7515</v>
      </c>
      <c r="N1725" s="1" t="s">
        <v>16</v>
      </c>
      <c r="O1725" s="1" t="n">
        <v>8.08</v>
      </c>
      <c r="P1725" s="1" t="n">
        <f aca="false">IF(N1725="Delivery Truck",J1725-O1725,J1725)</f>
        <v>3268.7515</v>
      </c>
    </row>
    <row r="1726" customFormat="false" ht="13.8" hidden="false" customHeight="false" outlineLevel="0" collapsed="false">
      <c r="D1726" s="1" t="n">
        <v>27750</v>
      </c>
      <c r="E1726" s="5" t="n">
        <v>41201</v>
      </c>
      <c r="F1726" s="1" t="s">
        <v>15</v>
      </c>
      <c r="G1726" s="1" t="n">
        <v>12</v>
      </c>
      <c r="H1726" s="6" t="str">
        <f aca="false">IF(G1726&gt;=30,"Large",IF(G1726&lt;=15,"Small","Medium"))</f>
        <v>Small</v>
      </c>
      <c r="I1726" s="6" t="n">
        <f aca="false">VLOOKUP(G1726,$A$3:$B$12,1)</f>
        <v>11</v>
      </c>
      <c r="J1726" s="1" t="n">
        <v>769.17</v>
      </c>
      <c r="K1726" s="6" t="n">
        <f aca="false">IF(I1726 &gt;31,0.01,0)</f>
        <v>0</v>
      </c>
      <c r="L1726" s="7" t="n">
        <f aca="false">J1726-(J1726*K1726)</f>
        <v>769.17</v>
      </c>
      <c r="M1726" s="6" t="n">
        <f aca="false">IF(I1726&gt;31,J1726-O1726,J1726)</f>
        <v>769.17</v>
      </c>
      <c r="N1726" s="1" t="s">
        <v>13</v>
      </c>
      <c r="O1726" s="1" t="n">
        <v>36.61</v>
      </c>
      <c r="P1726" s="1" t="n">
        <f aca="false">IF(N1726="Delivery Truck",J1726-O1726,J1726)</f>
        <v>732.56</v>
      </c>
    </row>
    <row r="1727" customFormat="false" ht="13.8" hidden="false" customHeight="false" outlineLevel="0" collapsed="false">
      <c r="D1727" s="1" t="n">
        <v>27750</v>
      </c>
      <c r="E1727" s="5" t="n">
        <v>41201</v>
      </c>
      <c r="F1727" s="1" t="s">
        <v>15</v>
      </c>
      <c r="G1727" s="1" t="n">
        <v>18</v>
      </c>
      <c r="H1727" s="6" t="str">
        <f aca="false">IF(G1727&gt;=30,"Large",IF(G1727&lt;=15,"Small","Medium"))</f>
        <v>Medium</v>
      </c>
      <c r="I1727" s="6" t="n">
        <f aca="false">VLOOKUP(G1727,$A$3:$B$12,1)</f>
        <v>16</v>
      </c>
      <c r="J1727" s="1" t="n">
        <v>7370.84</v>
      </c>
      <c r="K1727" s="6" t="n">
        <f aca="false">IF(I1727 &gt;31,0.01,0)</f>
        <v>0</v>
      </c>
      <c r="L1727" s="7" t="n">
        <f aca="false">J1727-(J1727*K1727)</f>
        <v>7370.84</v>
      </c>
      <c r="M1727" s="6" t="n">
        <f aca="false">IF(I1727&gt;31,J1727-O1727,J1727)</f>
        <v>7370.84</v>
      </c>
      <c r="N1727" s="1" t="s">
        <v>13</v>
      </c>
      <c r="O1727" s="1" t="n">
        <v>49</v>
      </c>
      <c r="P1727" s="1" t="n">
        <f aca="false">IF(N1727="Delivery Truck",J1727-O1727,J1727)</f>
        <v>7321.84</v>
      </c>
    </row>
    <row r="1728" customFormat="false" ht="13.8" hidden="false" customHeight="false" outlineLevel="0" collapsed="false">
      <c r="D1728" s="1" t="n">
        <v>19777</v>
      </c>
      <c r="E1728" s="5" t="n">
        <v>41201</v>
      </c>
      <c r="F1728" s="1" t="s">
        <v>30</v>
      </c>
      <c r="G1728" s="1" t="n">
        <v>2</v>
      </c>
      <c r="H1728" s="6" t="str">
        <f aca="false">IF(G1728&gt;=30,"Large",IF(G1728&lt;=15,"Small","Medium"))</f>
        <v>Small</v>
      </c>
      <c r="I1728" s="6" t="n">
        <f aca="false">VLOOKUP(G1728,$A$3:$B$12,1)</f>
        <v>1</v>
      </c>
      <c r="J1728" s="1" t="n">
        <v>132.96</v>
      </c>
      <c r="K1728" s="6" t="n">
        <f aca="false">IF(I1728 &gt;31,0.01,0)</f>
        <v>0</v>
      </c>
      <c r="L1728" s="7" t="n">
        <f aca="false">J1728-(J1728*K1728)</f>
        <v>132.96</v>
      </c>
      <c r="M1728" s="6" t="n">
        <f aca="false">IF(I1728&gt;31,J1728-O1728,J1728)</f>
        <v>132.96</v>
      </c>
      <c r="N1728" s="1" t="s">
        <v>16</v>
      </c>
      <c r="O1728" s="1" t="n">
        <v>10.29</v>
      </c>
      <c r="P1728" s="1" t="n">
        <f aca="false">IF(N1728="Delivery Truck",J1728-O1728,J1728)</f>
        <v>132.96</v>
      </c>
    </row>
    <row r="1729" customFormat="false" ht="13.8" hidden="false" customHeight="false" outlineLevel="0" collapsed="false">
      <c r="D1729" s="1" t="n">
        <v>33477</v>
      </c>
      <c r="E1729" s="5" t="n">
        <v>41201</v>
      </c>
      <c r="F1729" s="1" t="s">
        <v>34</v>
      </c>
      <c r="G1729" s="1" t="n">
        <v>28</v>
      </c>
      <c r="H1729" s="6" t="str">
        <f aca="false">IF(G1729&gt;=30,"Large",IF(G1729&lt;=15,"Small","Medium"))</f>
        <v>Medium</v>
      </c>
      <c r="I1729" s="6" t="n">
        <f aca="false">VLOOKUP(G1729,$A$3:$B$12,1)</f>
        <v>26</v>
      </c>
      <c r="J1729" s="1" t="n">
        <v>269.28</v>
      </c>
      <c r="K1729" s="6" t="n">
        <f aca="false">IF(I1729 &gt;31,0.01,0)</f>
        <v>0</v>
      </c>
      <c r="L1729" s="7" t="n">
        <f aca="false">J1729-(J1729*K1729)</f>
        <v>269.28</v>
      </c>
      <c r="M1729" s="6" t="n">
        <f aca="false">IF(I1729&gt;31,J1729-O1729,J1729)</f>
        <v>269.28</v>
      </c>
      <c r="N1729" s="1" t="s">
        <v>16</v>
      </c>
      <c r="O1729" s="1" t="n">
        <v>0.99</v>
      </c>
      <c r="P1729" s="1" t="n">
        <f aca="false">IF(N1729="Delivery Truck",J1729-O1729,J1729)</f>
        <v>269.28</v>
      </c>
    </row>
    <row r="1730" customFormat="false" ht="13.8" hidden="false" customHeight="false" outlineLevel="0" collapsed="false">
      <c r="D1730" s="1" t="n">
        <v>19777</v>
      </c>
      <c r="E1730" s="5" t="n">
        <v>41201</v>
      </c>
      <c r="F1730" s="1" t="s">
        <v>30</v>
      </c>
      <c r="G1730" s="1" t="n">
        <v>22</v>
      </c>
      <c r="H1730" s="6" t="str">
        <f aca="false">IF(G1730&gt;=30,"Large",IF(G1730&lt;=15,"Small","Medium"))</f>
        <v>Medium</v>
      </c>
      <c r="I1730" s="6" t="n">
        <f aca="false">VLOOKUP(G1730,$A$3:$B$12,1)</f>
        <v>21</v>
      </c>
      <c r="J1730" s="1" t="n">
        <v>321.91</v>
      </c>
      <c r="K1730" s="6" t="n">
        <f aca="false">IF(I1730 &gt;31,0.01,0)</f>
        <v>0</v>
      </c>
      <c r="L1730" s="7" t="n">
        <f aca="false">J1730-(J1730*K1730)</f>
        <v>321.91</v>
      </c>
      <c r="M1730" s="6" t="n">
        <f aca="false">IF(I1730&gt;31,J1730-O1730,J1730)</f>
        <v>321.91</v>
      </c>
      <c r="N1730" s="1" t="s">
        <v>16</v>
      </c>
      <c r="O1730" s="1" t="n">
        <v>8.4</v>
      </c>
      <c r="P1730" s="1" t="n">
        <f aca="false">IF(N1730="Delivery Truck",J1730-O1730,J1730)</f>
        <v>321.91</v>
      </c>
    </row>
    <row r="1731" customFormat="false" ht="13.8" hidden="false" customHeight="false" outlineLevel="0" collapsed="false">
      <c r="D1731" s="1" t="n">
        <v>27780</v>
      </c>
      <c r="E1731" s="5" t="n">
        <v>41202</v>
      </c>
      <c r="F1731" s="1" t="s">
        <v>23</v>
      </c>
      <c r="G1731" s="1" t="n">
        <v>18</v>
      </c>
      <c r="H1731" s="6" t="str">
        <f aca="false">IF(G1731&gt;=30,"Large",IF(G1731&lt;=15,"Small","Medium"))</f>
        <v>Medium</v>
      </c>
      <c r="I1731" s="6" t="n">
        <f aca="false">VLOOKUP(G1731,$A$3:$B$12,1)</f>
        <v>16</v>
      </c>
      <c r="J1731" s="1" t="n">
        <v>56.41</v>
      </c>
      <c r="K1731" s="6" t="n">
        <f aca="false">IF(I1731 &gt;31,0.01,0)</f>
        <v>0</v>
      </c>
      <c r="L1731" s="7" t="n">
        <f aca="false">J1731-(J1731*K1731)</f>
        <v>56.41</v>
      </c>
      <c r="M1731" s="6" t="n">
        <f aca="false">IF(I1731&gt;31,J1731-O1731,J1731)</f>
        <v>56.41</v>
      </c>
      <c r="N1731" s="1" t="s">
        <v>16</v>
      </c>
      <c r="O1731" s="1" t="n">
        <v>0.99</v>
      </c>
      <c r="P1731" s="1" t="n">
        <f aca="false">IF(N1731="Delivery Truck",J1731-O1731,J1731)</f>
        <v>56.41</v>
      </c>
    </row>
    <row r="1732" customFormat="false" ht="13.8" hidden="false" customHeight="false" outlineLevel="0" collapsed="false">
      <c r="D1732" s="1" t="n">
        <v>27780</v>
      </c>
      <c r="E1732" s="5" t="n">
        <v>41202</v>
      </c>
      <c r="F1732" s="1" t="s">
        <v>23</v>
      </c>
      <c r="G1732" s="1" t="n">
        <v>39</v>
      </c>
      <c r="H1732" s="6" t="str">
        <f aca="false">IF(G1732&gt;=30,"Large",IF(G1732&lt;=15,"Small","Medium"))</f>
        <v>Large</v>
      </c>
      <c r="I1732" s="6" t="n">
        <f aca="false">VLOOKUP(G1732,$A$3:$B$12,1)</f>
        <v>36</v>
      </c>
      <c r="J1732" s="1" t="n">
        <v>1678.34</v>
      </c>
      <c r="K1732" s="6" t="n">
        <f aca="false">IF(I1732 &gt;31,0.01,0)</f>
        <v>0.01</v>
      </c>
      <c r="L1732" s="7" t="n">
        <f aca="false">J1732-(J1732*K1732)</f>
        <v>1661.5566</v>
      </c>
      <c r="M1732" s="6" t="n">
        <f aca="false">IF(I1732&gt;31,J1732-O1732,J1732)</f>
        <v>1676.35</v>
      </c>
      <c r="N1732" s="1" t="s">
        <v>16</v>
      </c>
      <c r="O1732" s="1" t="n">
        <v>1.99</v>
      </c>
      <c r="P1732" s="1" t="n">
        <f aca="false">IF(N1732="Delivery Truck",J1732-O1732,J1732)</f>
        <v>1678.34</v>
      </c>
    </row>
    <row r="1733" customFormat="false" ht="13.8" hidden="false" customHeight="false" outlineLevel="0" collapsed="false">
      <c r="D1733" s="1" t="n">
        <v>612</v>
      </c>
      <c r="E1733" s="5" t="n">
        <v>41202</v>
      </c>
      <c r="F1733" s="1" t="s">
        <v>19</v>
      </c>
      <c r="G1733" s="1" t="n">
        <v>43</v>
      </c>
      <c r="H1733" s="6" t="str">
        <f aca="false">IF(G1733&gt;=30,"Large",IF(G1733&lt;=15,"Small","Medium"))</f>
        <v>Large</v>
      </c>
      <c r="I1733" s="6" t="n">
        <f aca="false">VLOOKUP(G1733,$A$3:$B$12,1)</f>
        <v>41</v>
      </c>
      <c r="J1733" s="1" t="n">
        <v>2531.0875</v>
      </c>
      <c r="K1733" s="6" t="n">
        <f aca="false">IF(I1733 &gt;31,0.01,0)</f>
        <v>0.01</v>
      </c>
      <c r="L1733" s="7" t="n">
        <f aca="false">J1733-(J1733*K1733)</f>
        <v>2505.776625</v>
      </c>
      <c r="M1733" s="6" t="n">
        <f aca="false">IF(I1733&gt;31,J1733-O1733,J1733)</f>
        <v>2528.5875</v>
      </c>
      <c r="N1733" s="1" t="s">
        <v>16</v>
      </c>
      <c r="O1733" s="1" t="n">
        <v>2.5</v>
      </c>
      <c r="P1733" s="1" t="n">
        <f aca="false">IF(N1733="Delivery Truck",J1733-O1733,J1733)</f>
        <v>2531.0875</v>
      </c>
    </row>
    <row r="1734" customFormat="false" ht="13.8" hidden="false" customHeight="false" outlineLevel="0" collapsed="false">
      <c r="D1734" s="1" t="n">
        <v>27780</v>
      </c>
      <c r="E1734" s="5" t="n">
        <v>41202</v>
      </c>
      <c r="F1734" s="1" t="s">
        <v>23</v>
      </c>
      <c r="G1734" s="1" t="n">
        <v>39</v>
      </c>
      <c r="H1734" s="6" t="str">
        <f aca="false">IF(G1734&gt;=30,"Large",IF(G1734&lt;=15,"Small","Medium"))</f>
        <v>Large</v>
      </c>
      <c r="I1734" s="6" t="n">
        <f aca="false">VLOOKUP(G1734,$A$3:$B$12,1)</f>
        <v>36</v>
      </c>
      <c r="J1734" s="1" t="n">
        <v>147.71</v>
      </c>
      <c r="K1734" s="6" t="n">
        <f aca="false">IF(I1734 &gt;31,0.01,0)</f>
        <v>0.01</v>
      </c>
      <c r="L1734" s="7" t="n">
        <f aca="false">J1734-(J1734*K1734)</f>
        <v>146.2329</v>
      </c>
      <c r="M1734" s="6" t="n">
        <f aca="false">IF(I1734&gt;31,J1734-O1734,J1734)</f>
        <v>146.39</v>
      </c>
      <c r="N1734" s="1" t="s">
        <v>16</v>
      </c>
      <c r="O1734" s="1" t="n">
        <v>1.32</v>
      </c>
      <c r="P1734" s="1" t="n">
        <f aca="false">IF(N1734="Delivery Truck",J1734-O1734,J1734)</f>
        <v>147.71</v>
      </c>
    </row>
    <row r="1735" customFormat="false" ht="13.8" hidden="false" customHeight="false" outlineLevel="0" collapsed="false">
      <c r="D1735" s="1" t="n">
        <v>612</v>
      </c>
      <c r="E1735" s="5" t="n">
        <v>41202</v>
      </c>
      <c r="F1735" s="1" t="s">
        <v>19</v>
      </c>
      <c r="G1735" s="1" t="n">
        <v>50</v>
      </c>
      <c r="H1735" s="6" t="str">
        <f aca="false">IF(G1735&gt;=30,"Large",IF(G1735&lt;=15,"Small","Medium"))</f>
        <v>Large</v>
      </c>
      <c r="I1735" s="6" t="n">
        <f aca="false">VLOOKUP(G1735,$A$3:$B$12,1)</f>
        <v>46</v>
      </c>
      <c r="J1735" s="1" t="n">
        <v>262.87</v>
      </c>
      <c r="K1735" s="6" t="n">
        <f aca="false">IF(I1735 &gt;31,0.01,0)</f>
        <v>0.01</v>
      </c>
      <c r="L1735" s="7" t="n">
        <f aca="false">J1735-(J1735*K1735)</f>
        <v>260.2413</v>
      </c>
      <c r="M1735" s="6" t="n">
        <f aca="false">IF(I1735&gt;31,J1735-O1735,J1735)</f>
        <v>256.61</v>
      </c>
      <c r="N1735" s="1" t="s">
        <v>16</v>
      </c>
      <c r="O1735" s="1" t="n">
        <v>6.26</v>
      </c>
      <c r="P1735" s="1" t="n">
        <f aca="false">IF(N1735="Delivery Truck",J1735-O1735,J1735)</f>
        <v>262.87</v>
      </c>
    </row>
    <row r="1736" customFormat="false" ht="13.8" hidden="false" customHeight="false" outlineLevel="0" collapsed="false">
      <c r="D1736" s="1" t="n">
        <v>11168</v>
      </c>
      <c r="E1736" s="5" t="n">
        <v>41203</v>
      </c>
      <c r="F1736" s="1" t="s">
        <v>23</v>
      </c>
      <c r="G1736" s="1" t="n">
        <v>35</v>
      </c>
      <c r="H1736" s="6" t="str">
        <f aca="false">IF(G1736&gt;=30,"Large",IF(G1736&lt;=15,"Small","Medium"))</f>
        <v>Large</v>
      </c>
      <c r="I1736" s="6" t="n">
        <f aca="false">VLOOKUP(G1736,$A$3:$B$12,1)</f>
        <v>31</v>
      </c>
      <c r="J1736" s="1" t="n">
        <v>182.86</v>
      </c>
      <c r="K1736" s="6" t="n">
        <f aca="false">IF(I1736 &gt;31,0.01,0)</f>
        <v>0</v>
      </c>
      <c r="L1736" s="7" t="n">
        <f aca="false">J1736-(J1736*K1736)</f>
        <v>182.86</v>
      </c>
      <c r="M1736" s="6" t="n">
        <f aca="false">IF(I1736&gt;31,J1736-O1736,J1736)</f>
        <v>182.86</v>
      </c>
      <c r="N1736" s="1" t="s">
        <v>16</v>
      </c>
      <c r="O1736" s="1" t="n">
        <v>5.72</v>
      </c>
      <c r="P1736" s="1" t="n">
        <f aca="false">IF(N1736="Delivery Truck",J1736-O1736,J1736)</f>
        <v>182.86</v>
      </c>
    </row>
    <row r="1737" customFormat="false" ht="13.8" hidden="false" customHeight="false" outlineLevel="0" collapsed="false">
      <c r="D1737" s="1" t="n">
        <v>8065</v>
      </c>
      <c r="E1737" s="5" t="n">
        <v>41203</v>
      </c>
      <c r="F1737" s="1" t="s">
        <v>19</v>
      </c>
      <c r="G1737" s="1" t="n">
        <v>17</v>
      </c>
      <c r="H1737" s="6" t="str">
        <f aca="false">IF(G1737&gt;=30,"Large",IF(G1737&lt;=15,"Small","Medium"))</f>
        <v>Medium</v>
      </c>
      <c r="I1737" s="6" t="n">
        <f aca="false">VLOOKUP(G1737,$A$3:$B$12,1)</f>
        <v>16</v>
      </c>
      <c r="J1737" s="1" t="n">
        <v>1125.76</v>
      </c>
      <c r="K1737" s="6" t="n">
        <f aca="false">IF(I1737 &gt;31,0.01,0)</f>
        <v>0</v>
      </c>
      <c r="L1737" s="7" t="n">
        <f aca="false">J1737-(J1737*K1737)</f>
        <v>1125.76</v>
      </c>
      <c r="M1737" s="6" t="n">
        <f aca="false">IF(I1737&gt;31,J1737-O1737,J1737)</f>
        <v>1125.76</v>
      </c>
      <c r="N1737" s="1" t="s">
        <v>16</v>
      </c>
      <c r="O1737" s="1" t="n">
        <v>12.23</v>
      </c>
      <c r="P1737" s="1" t="n">
        <f aca="false">IF(N1737="Delivery Truck",J1737-O1737,J1737)</f>
        <v>1125.76</v>
      </c>
    </row>
    <row r="1738" customFormat="false" ht="13.8" hidden="false" customHeight="false" outlineLevel="0" collapsed="false">
      <c r="D1738" s="1" t="n">
        <v>2275</v>
      </c>
      <c r="E1738" s="5" t="n">
        <v>41203</v>
      </c>
      <c r="F1738" s="1" t="s">
        <v>30</v>
      </c>
      <c r="G1738" s="1" t="n">
        <v>49</v>
      </c>
      <c r="H1738" s="6" t="str">
        <f aca="false">IF(G1738&gt;=30,"Large",IF(G1738&lt;=15,"Small","Medium"))</f>
        <v>Large</v>
      </c>
      <c r="I1738" s="6" t="n">
        <f aca="false">VLOOKUP(G1738,$A$3:$B$12,1)</f>
        <v>46</v>
      </c>
      <c r="J1738" s="1" t="n">
        <v>278</v>
      </c>
      <c r="K1738" s="6" t="n">
        <f aca="false">IF(I1738 &gt;31,0.01,0)</f>
        <v>0.01</v>
      </c>
      <c r="L1738" s="7" t="n">
        <f aca="false">J1738-(J1738*K1738)</f>
        <v>275.22</v>
      </c>
      <c r="M1738" s="6" t="n">
        <f aca="false">IF(I1738&gt;31,J1738-O1738,J1738)</f>
        <v>276.83</v>
      </c>
      <c r="N1738" s="1" t="s">
        <v>16</v>
      </c>
      <c r="O1738" s="1" t="n">
        <v>1.17</v>
      </c>
      <c r="P1738" s="1" t="n">
        <f aca="false">IF(N1738="Delivery Truck",J1738-O1738,J1738)</f>
        <v>278</v>
      </c>
    </row>
    <row r="1739" customFormat="false" ht="13.8" hidden="false" customHeight="false" outlineLevel="0" collapsed="false">
      <c r="D1739" s="1" t="n">
        <v>54180</v>
      </c>
      <c r="E1739" s="5" t="n">
        <v>41204</v>
      </c>
      <c r="F1739" s="1" t="s">
        <v>23</v>
      </c>
      <c r="G1739" s="1" t="n">
        <v>43</v>
      </c>
      <c r="H1739" s="6" t="str">
        <f aca="false">IF(G1739&gt;=30,"Large",IF(G1739&lt;=15,"Small","Medium"))</f>
        <v>Large</v>
      </c>
      <c r="I1739" s="6" t="n">
        <f aca="false">VLOOKUP(G1739,$A$3:$B$12,1)</f>
        <v>41</v>
      </c>
      <c r="J1739" s="1" t="n">
        <v>913.99</v>
      </c>
      <c r="K1739" s="6" t="n">
        <f aca="false">IF(I1739 &gt;31,0.01,0)</f>
        <v>0.01</v>
      </c>
      <c r="L1739" s="7" t="n">
        <f aca="false">J1739-(J1739*K1739)</f>
        <v>904.8501</v>
      </c>
      <c r="M1739" s="6" t="n">
        <f aca="false">IF(I1739&gt;31,J1739-O1739,J1739)</f>
        <v>905</v>
      </c>
      <c r="N1739" s="1" t="s">
        <v>16</v>
      </c>
      <c r="O1739" s="1" t="n">
        <v>8.99</v>
      </c>
      <c r="P1739" s="1" t="n">
        <f aca="false">IF(N1739="Delivery Truck",J1739-O1739,J1739)</f>
        <v>913.99</v>
      </c>
    </row>
    <row r="1740" customFormat="false" ht="13.8" hidden="false" customHeight="false" outlineLevel="0" collapsed="false">
      <c r="D1740" s="1" t="n">
        <v>55716</v>
      </c>
      <c r="E1740" s="5" t="n">
        <v>41204</v>
      </c>
      <c r="F1740" s="1" t="s">
        <v>34</v>
      </c>
      <c r="G1740" s="1" t="n">
        <v>9</v>
      </c>
      <c r="H1740" s="6" t="str">
        <f aca="false">IF(G1740&gt;=30,"Large",IF(G1740&lt;=15,"Small","Medium"))</f>
        <v>Small</v>
      </c>
      <c r="I1740" s="6" t="n">
        <f aca="false">VLOOKUP(G1740,$A$3:$B$12,1)</f>
        <v>6</v>
      </c>
      <c r="J1740" s="1" t="n">
        <v>14665.55</v>
      </c>
      <c r="K1740" s="6" t="n">
        <f aca="false">IF(I1740 &gt;31,0.01,0)</f>
        <v>0</v>
      </c>
      <c r="L1740" s="7" t="n">
        <f aca="false">J1740-(J1740*K1740)</f>
        <v>14665.55</v>
      </c>
      <c r="M1740" s="6" t="n">
        <f aca="false">IF(I1740&gt;31,J1740-O1740,J1740)</f>
        <v>14665.55</v>
      </c>
      <c r="N1740" s="1" t="s">
        <v>16</v>
      </c>
      <c r="O1740" s="1" t="n">
        <v>24.49</v>
      </c>
      <c r="P1740" s="1" t="n">
        <f aca="false">IF(N1740="Delivery Truck",J1740-O1740,J1740)</f>
        <v>14665.55</v>
      </c>
    </row>
    <row r="1741" customFormat="false" ht="13.8" hidden="false" customHeight="false" outlineLevel="0" collapsed="false">
      <c r="D1741" s="1" t="n">
        <v>31845</v>
      </c>
      <c r="E1741" s="5" t="n">
        <v>41204</v>
      </c>
      <c r="F1741" s="1" t="s">
        <v>15</v>
      </c>
      <c r="G1741" s="1" t="n">
        <v>11</v>
      </c>
      <c r="H1741" s="6" t="str">
        <f aca="false">IF(G1741&gt;=30,"Large",IF(G1741&lt;=15,"Small","Medium"))</f>
        <v>Small</v>
      </c>
      <c r="I1741" s="6" t="n">
        <f aca="false">VLOOKUP(G1741,$A$3:$B$12,1)</f>
        <v>11</v>
      </c>
      <c r="J1741" s="1" t="n">
        <v>114.55</v>
      </c>
      <c r="K1741" s="6" t="n">
        <f aca="false">IF(I1741 &gt;31,0.01,0)</f>
        <v>0</v>
      </c>
      <c r="L1741" s="7" t="n">
        <f aca="false">J1741-(J1741*K1741)</f>
        <v>114.55</v>
      </c>
      <c r="M1741" s="6" t="n">
        <f aca="false">IF(I1741&gt;31,J1741-O1741,J1741)</f>
        <v>114.55</v>
      </c>
      <c r="N1741" s="1" t="s">
        <v>16</v>
      </c>
      <c r="O1741" s="1" t="n">
        <v>2.06</v>
      </c>
      <c r="P1741" s="1" t="n">
        <f aca="false">IF(N1741="Delivery Truck",J1741-O1741,J1741)</f>
        <v>114.55</v>
      </c>
    </row>
    <row r="1742" customFormat="false" ht="13.8" hidden="false" customHeight="false" outlineLevel="0" collapsed="false">
      <c r="D1742" s="1" t="n">
        <v>31845</v>
      </c>
      <c r="E1742" s="5" t="n">
        <v>41204</v>
      </c>
      <c r="F1742" s="1" t="s">
        <v>15</v>
      </c>
      <c r="G1742" s="1" t="n">
        <v>36</v>
      </c>
      <c r="H1742" s="6" t="str">
        <f aca="false">IF(G1742&gt;=30,"Large",IF(G1742&lt;=15,"Small","Medium"))</f>
        <v>Large</v>
      </c>
      <c r="I1742" s="6" t="n">
        <f aca="false">VLOOKUP(G1742,$A$3:$B$12,1)</f>
        <v>36</v>
      </c>
      <c r="J1742" s="1" t="n">
        <v>3645.12</v>
      </c>
      <c r="K1742" s="6" t="n">
        <f aca="false">IF(I1742 &gt;31,0.01,0)</f>
        <v>0.01</v>
      </c>
      <c r="L1742" s="7" t="n">
        <f aca="false">J1742-(J1742*K1742)</f>
        <v>3608.6688</v>
      </c>
      <c r="M1742" s="6" t="n">
        <f aca="false">IF(I1742&gt;31,J1742-O1742,J1742)</f>
        <v>3629.46</v>
      </c>
      <c r="N1742" s="1" t="s">
        <v>13</v>
      </c>
      <c r="O1742" s="1" t="n">
        <v>15.66</v>
      </c>
      <c r="P1742" s="1" t="n">
        <f aca="false">IF(N1742="Delivery Truck",J1742-O1742,J1742)</f>
        <v>3629.46</v>
      </c>
    </row>
    <row r="1743" customFormat="false" ht="13.8" hidden="false" customHeight="false" outlineLevel="0" collapsed="false">
      <c r="D1743" s="1" t="n">
        <v>47522</v>
      </c>
      <c r="E1743" s="5" t="n">
        <v>41205</v>
      </c>
      <c r="F1743" s="1" t="s">
        <v>34</v>
      </c>
      <c r="G1743" s="1" t="n">
        <v>5</v>
      </c>
      <c r="H1743" s="6" t="str">
        <f aca="false">IF(G1743&gt;=30,"Large",IF(G1743&lt;=15,"Small","Medium"))</f>
        <v>Small</v>
      </c>
      <c r="I1743" s="6" t="n">
        <f aca="false">VLOOKUP(G1743,$A$3:$B$12,1)</f>
        <v>1</v>
      </c>
      <c r="J1743" s="1" t="n">
        <v>80.56</v>
      </c>
      <c r="K1743" s="6" t="n">
        <f aca="false">IF(I1743 &gt;31,0.01,0)</f>
        <v>0</v>
      </c>
      <c r="L1743" s="7" t="n">
        <f aca="false">J1743-(J1743*K1743)</f>
        <v>80.56</v>
      </c>
      <c r="M1743" s="6" t="n">
        <f aca="false">IF(I1743&gt;31,J1743-O1743,J1743)</f>
        <v>80.56</v>
      </c>
      <c r="N1743" s="1" t="s">
        <v>16</v>
      </c>
      <c r="O1743" s="1" t="n">
        <v>1.39</v>
      </c>
      <c r="P1743" s="1" t="n">
        <f aca="false">IF(N1743="Delivery Truck",J1743-O1743,J1743)</f>
        <v>80.56</v>
      </c>
    </row>
    <row r="1744" customFormat="false" ht="13.8" hidden="false" customHeight="false" outlineLevel="0" collapsed="false">
      <c r="D1744" s="1" t="n">
        <v>14372</v>
      </c>
      <c r="E1744" s="5" t="n">
        <v>41205</v>
      </c>
      <c r="F1744" s="1" t="s">
        <v>23</v>
      </c>
      <c r="G1744" s="1" t="n">
        <v>34</v>
      </c>
      <c r="H1744" s="6" t="str">
        <f aca="false">IF(G1744&gt;=30,"Large",IF(G1744&lt;=15,"Small","Medium"))</f>
        <v>Large</v>
      </c>
      <c r="I1744" s="6" t="n">
        <f aca="false">VLOOKUP(G1744,$A$3:$B$12,1)</f>
        <v>31</v>
      </c>
      <c r="J1744" s="1" t="n">
        <v>5350.61</v>
      </c>
      <c r="K1744" s="6" t="n">
        <f aca="false">IF(I1744 &gt;31,0.01,0)</f>
        <v>0</v>
      </c>
      <c r="L1744" s="7" t="n">
        <f aca="false">J1744-(J1744*K1744)</f>
        <v>5350.61</v>
      </c>
      <c r="M1744" s="6" t="n">
        <f aca="false">IF(I1744&gt;31,J1744-O1744,J1744)</f>
        <v>5350.61</v>
      </c>
      <c r="N1744" s="1" t="s">
        <v>13</v>
      </c>
      <c r="O1744" s="1" t="n">
        <v>60.49</v>
      </c>
      <c r="P1744" s="1" t="n">
        <f aca="false">IF(N1744="Delivery Truck",J1744-O1744,J1744)</f>
        <v>5290.12</v>
      </c>
    </row>
    <row r="1745" customFormat="false" ht="13.8" hidden="false" customHeight="false" outlineLevel="0" collapsed="false">
      <c r="D1745" s="1" t="n">
        <v>2630</v>
      </c>
      <c r="E1745" s="5" t="n">
        <v>41205</v>
      </c>
      <c r="F1745" s="1" t="s">
        <v>15</v>
      </c>
      <c r="G1745" s="1" t="n">
        <v>31</v>
      </c>
      <c r="H1745" s="6" t="str">
        <f aca="false">IF(G1745&gt;=30,"Large",IF(G1745&lt;=15,"Small","Medium"))</f>
        <v>Large</v>
      </c>
      <c r="I1745" s="6" t="n">
        <f aca="false">VLOOKUP(G1745,$A$3:$B$12,1)</f>
        <v>31</v>
      </c>
      <c r="J1745" s="1" t="n">
        <v>146.51</v>
      </c>
      <c r="K1745" s="6" t="n">
        <f aca="false">IF(I1745 &gt;31,0.01,0)</f>
        <v>0</v>
      </c>
      <c r="L1745" s="7" t="n">
        <f aca="false">J1745-(J1745*K1745)</f>
        <v>146.51</v>
      </c>
      <c r="M1745" s="6" t="n">
        <f aca="false">IF(I1745&gt;31,J1745-O1745,J1745)</f>
        <v>146.51</v>
      </c>
      <c r="N1745" s="1" t="s">
        <v>16</v>
      </c>
      <c r="O1745" s="1" t="n">
        <v>1.52</v>
      </c>
      <c r="P1745" s="1" t="n">
        <f aca="false">IF(N1745="Delivery Truck",J1745-O1745,J1745)</f>
        <v>146.51</v>
      </c>
    </row>
    <row r="1746" customFormat="false" ht="13.8" hidden="false" customHeight="false" outlineLevel="0" collapsed="false">
      <c r="D1746" s="1" t="n">
        <v>35712</v>
      </c>
      <c r="E1746" s="5" t="n">
        <v>41205</v>
      </c>
      <c r="F1746" s="1" t="s">
        <v>34</v>
      </c>
      <c r="G1746" s="1" t="n">
        <v>24</v>
      </c>
      <c r="H1746" s="6" t="str">
        <f aca="false">IF(G1746&gt;=30,"Large",IF(G1746&lt;=15,"Small","Medium"))</f>
        <v>Medium</v>
      </c>
      <c r="I1746" s="6" t="n">
        <f aca="false">VLOOKUP(G1746,$A$3:$B$12,1)</f>
        <v>21</v>
      </c>
      <c r="J1746" s="1" t="n">
        <v>134.88</v>
      </c>
      <c r="K1746" s="6" t="n">
        <f aca="false">IF(I1746 &gt;31,0.01,0)</f>
        <v>0</v>
      </c>
      <c r="L1746" s="7" t="n">
        <f aca="false">J1746-(J1746*K1746)</f>
        <v>134.88</v>
      </c>
      <c r="M1746" s="6" t="n">
        <f aca="false">IF(I1746&gt;31,J1746-O1746,J1746)</f>
        <v>134.88</v>
      </c>
      <c r="N1746" s="1" t="s">
        <v>16</v>
      </c>
      <c r="O1746" s="1" t="n">
        <v>8.16</v>
      </c>
      <c r="P1746" s="1" t="n">
        <f aca="false">IF(N1746="Delivery Truck",J1746-O1746,J1746)</f>
        <v>134.88</v>
      </c>
    </row>
    <row r="1747" customFormat="false" ht="13.8" hidden="false" customHeight="false" outlineLevel="0" collapsed="false">
      <c r="D1747" s="1" t="n">
        <v>48902</v>
      </c>
      <c r="E1747" s="5" t="n">
        <v>41205</v>
      </c>
      <c r="F1747" s="1" t="s">
        <v>19</v>
      </c>
      <c r="G1747" s="1" t="n">
        <v>7</v>
      </c>
      <c r="H1747" s="6" t="str">
        <f aca="false">IF(G1747&gt;=30,"Large",IF(G1747&lt;=15,"Small","Medium"))</f>
        <v>Small</v>
      </c>
      <c r="I1747" s="6" t="n">
        <f aca="false">VLOOKUP(G1747,$A$3:$B$12,1)</f>
        <v>6</v>
      </c>
      <c r="J1747" s="1" t="n">
        <v>53.29</v>
      </c>
      <c r="K1747" s="6" t="n">
        <f aca="false">IF(I1747 &gt;31,0.01,0)</f>
        <v>0</v>
      </c>
      <c r="L1747" s="7" t="n">
        <f aca="false">J1747-(J1747*K1747)</f>
        <v>53.29</v>
      </c>
      <c r="M1747" s="6" t="n">
        <f aca="false">IF(I1747&gt;31,J1747-O1747,J1747)</f>
        <v>53.29</v>
      </c>
      <c r="N1747" s="1" t="s">
        <v>16</v>
      </c>
      <c r="O1747" s="1" t="n">
        <v>7.49</v>
      </c>
      <c r="P1747" s="1" t="n">
        <f aca="false">IF(N1747="Delivery Truck",J1747-O1747,J1747)</f>
        <v>53.29</v>
      </c>
    </row>
    <row r="1748" customFormat="false" ht="13.8" hidden="false" customHeight="false" outlineLevel="0" collapsed="false">
      <c r="D1748" s="1" t="n">
        <v>35712</v>
      </c>
      <c r="E1748" s="5" t="n">
        <v>41205</v>
      </c>
      <c r="F1748" s="1" t="s">
        <v>34</v>
      </c>
      <c r="G1748" s="1" t="n">
        <v>42</v>
      </c>
      <c r="H1748" s="6" t="str">
        <f aca="false">IF(G1748&gt;=30,"Large",IF(G1748&lt;=15,"Small","Medium"))</f>
        <v>Large</v>
      </c>
      <c r="I1748" s="6" t="n">
        <f aca="false">VLOOKUP(G1748,$A$3:$B$12,1)</f>
        <v>41</v>
      </c>
      <c r="J1748" s="1" t="n">
        <v>3931.17</v>
      </c>
      <c r="K1748" s="6" t="n">
        <f aca="false">IF(I1748 &gt;31,0.01,0)</f>
        <v>0.01</v>
      </c>
      <c r="L1748" s="7" t="n">
        <f aca="false">J1748-(J1748*K1748)</f>
        <v>3891.8583</v>
      </c>
      <c r="M1748" s="6" t="n">
        <f aca="false">IF(I1748&gt;31,J1748-O1748,J1748)</f>
        <v>3923.99</v>
      </c>
      <c r="N1748" s="1" t="s">
        <v>16</v>
      </c>
      <c r="O1748" s="1" t="n">
        <v>7.18</v>
      </c>
      <c r="P1748" s="1" t="n">
        <f aca="false">IF(N1748="Delivery Truck",J1748-O1748,J1748)</f>
        <v>3931.17</v>
      </c>
    </row>
    <row r="1749" customFormat="false" ht="13.8" hidden="false" customHeight="false" outlineLevel="0" collapsed="false">
      <c r="D1749" s="1" t="n">
        <v>3559</v>
      </c>
      <c r="E1749" s="5" t="n">
        <v>41205</v>
      </c>
      <c r="F1749" s="1" t="s">
        <v>19</v>
      </c>
      <c r="G1749" s="1" t="n">
        <v>34</v>
      </c>
      <c r="H1749" s="6" t="str">
        <f aca="false">IF(G1749&gt;=30,"Large",IF(G1749&lt;=15,"Small","Medium"))</f>
        <v>Large</v>
      </c>
      <c r="I1749" s="6" t="n">
        <f aca="false">VLOOKUP(G1749,$A$3:$B$12,1)</f>
        <v>31</v>
      </c>
      <c r="J1749" s="1" t="n">
        <v>136.67</v>
      </c>
      <c r="K1749" s="6" t="n">
        <f aca="false">IF(I1749 &gt;31,0.01,0)</f>
        <v>0</v>
      </c>
      <c r="L1749" s="7" t="n">
        <f aca="false">J1749-(J1749*K1749)</f>
        <v>136.67</v>
      </c>
      <c r="M1749" s="6" t="n">
        <f aca="false">IF(I1749&gt;31,J1749-O1749,J1749)</f>
        <v>136.67</v>
      </c>
      <c r="N1749" s="1" t="s">
        <v>21</v>
      </c>
      <c r="O1749" s="1" t="n">
        <v>5.44</v>
      </c>
      <c r="P1749" s="1" t="n">
        <f aca="false">IF(N1749="Delivery Truck",J1749-O1749,J1749)</f>
        <v>136.67</v>
      </c>
    </row>
    <row r="1750" customFormat="false" ht="13.8" hidden="false" customHeight="false" outlineLevel="0" collapsed="false">
      <c r="D1750" s="1" t="n">
        <v>53445</v>
      </c>
      <c r="E1750" s="5" t="n">
        <v>41206</v>
      </c>
      <c r="F1750" s="1" t="s">
        <v>34</v>
      </c>
      <c r="G1750" s="1" t="n">
        <v>8</v>
      </c>
      <c r="H1750" s="6" t="str">
        <f aca="false">IF(G1750&gt;=30,"Large",IF(G1750&lt;=15,"Small","Medium"))</f>
        <v>Small</v>
      </c>
      <c r="I1750" s="6" t="n">
        <f aca="false">VLOOKUP(G1750,$A$3:$B$12,1)</f>
        <v>6</v>
      </c>
      <c r="J1750" s="1" t="n">
        <v>105.95</v>
      </c>
      <c r="K1750" s="6" t="n">
        <f aca="false">IF(I1750 &gt;31,0.01,0)</f>
        <v>0</v>
      </c>
      <c r="L1750" s="7" t="n">
        <f aca="false">J1750-(J1750*K1750)</f>
        <v>105.95</v>
      </c>
      <c r="M1750" s="6" t="n">
        <f aca="false">IF(I1750&gt;31,J1750-O1750,J1750)</f>
        <v>105.95</v>
      </c>
      <c r="N1750" s="1" t="s">
        <v>16</v>
      </c>
      <c r="O1750" s="1" t="n">
        <v>8.99</v>
      </c>
      <c r="P1750" s="1" t="n">
        <f aca="false">IF(N1750="Delivery Truck",J1750-O1750,J1750)</f>
        <v>105.95</v>
      </c>
    </row>
    <row r="1751" customFormat="false" ht="13.8" hidden="false" customHeight="false" outlineLevel="0" collapsed="false">
      <c r="D1751" s="1" t="n">
        <v>30976</v>
      </c>
      <c r="E1751" s="5" t="n">
        <v>41206</v>
      </c>
      <c r="F1751" s="1" t="s">
        <v>34</v>
      </c>
      <c r="G1751" s="1" t="n">
        <v>10</v>
      </c>
      <c r="H1751" s="6" t="str">
        <f aca="false">IF(G1751&gt;=30,"Large",IF(G1751&lt;=15,"Small","Medium"))</f>
        <v>Small</v>
      </c>
      <c r="I1751" s="6" t="n">
        <f aca="false">VLOOKUP(G1751,$A$3:$B$12,1)</f>
        <v>6</v>
      </c>
      <c r="J1751" s="1" t="n">
        <v>403.88</v>
      </c>
      <c r="K1751" s="6" t="n">
        <f aca="false">IF(I1751 &gt;31,0.01,0)</f>
        <v>0</v>
      </c>
      <c r="L1751" s="7" t="n">
        <f aca="false">J1751-(J1751*K1751)</f>
        <v>403.88</v>
      </c>
      <c r="M1751" s="6" t="n">
        <f aca="false">IF(I1751&gt;31,J1751-O1751,J1751)</f>
        <v>403.88</v>
      </c>
      <c r="N1751" s="1" t="s">
        <v>16</v>
      </c>
      <c r="O1751" s="1" t="n">
        <v>1.99</v>
      </c>
      <c r="P1751" s="1" t="n">
        <f aca="false">IF(N1751="Delivery Truck",J1751-O1751,J1751)</f>
        <v>403.88</v>
      </c>
    </row>
    <row r="1752" customFormat="false" ht="13.8" hidden="false" customHeight="false" outlineLevel="0" collapsed="false">
      <c r="D1752" s="1" t="n">
        <v>5378</v>
      </c>
      <c r="E1752" s="5" t="n">
        <v>41206</v>
      </c>
      <c r="F1752" s="1" t="s">
        <v>23</v>
      </c>
      <c r="G1752" s="1" t="n">
        <v>6</v>
      </c>
      <c r="H1752" s="6" t="str">
        <f aca="false">IF(G1752&gt;=30,"Large",IF(G1752&lt;=15,"Small","Medium"))</f>
        <v>Small</v>
      </c>
      <c r="I1752" s="6" t="n">
        <f aca="false">VLOOKUP(G1752,$A$3:$B$12,1)</f>
        <v>6</v>
      </c>
      <c r="J1752" s="1" t="n">
        <v>54.28</v>
      </c>
      <c r="K1752" s="6" t="n">
        <f aca="false">IF(I1752 &gt;31,0.01,0)</f>
        <v>0</v>
      </c>
      <c r="L1752" s="7" t="n">
        <f aca="false">J1752-(J1752*K1752)</f>
        <v>54.28</v>
      </c>
      <c r="M1752" s="6" t="n">
        <f aca="false">IF(I1752&gt;31,J1752-O1752,J1752)</f>
        <v>54.28</v>
      </c>
      <c r="N1752" s="1" t="s">
        <v>21</v>
      </c>
      <c r="O1752" s="1" t="n">
        <v>5.22</v>
      </c>
      <c r="P1752" s="1" t="n">
        <f aca="false">IF(N1752="Delivery Truck",J1752-O1752,J1752)</f>
        <v>54.28</v>
      </c>
    </row>
    <row r="1753" customFormat="false" ht="13.8" hidden="false" customHeight="false" outlineLevel="0" collapsed="false">
      <c r="D1753" s="1" t="n">
        <v>53445</v>
      </c>
      <c r="E1753" s="5" t="n">
        <v>41206</v>
      </c>
      <c r="F1753" s="1" t="s">
        <v>34</v>
      </c>
      <c r="G1753" s="1" t="n">
        <v>21</v>
      </c>
      <c r="H1753" s="6" t="str">
        <f aca="false">IF(G1753&gt;=30,"Large",IF(G1753&lt;=15,"Small","Medium"))</f>
        <v>Medium</v>
      </c>
      <c r="I1753" s="6" t="n">
        <f aca="false">VLOOKUP(G1753,$A$3:$B$12,1)</f>
        <v>21</v>
      </c>
      <c r="J1753" s="1" t="n">
        <v>73.8</v>
      </c>
      <c r="K1753" s="6" t="n">
        <f aca="false">IF(I1753 &gt;31,0.01,0)</f>
        <v>0</v>
      </c>
      <c r="L1753" s="7" t="n">
        <f aca="false">J1753-(J1753*K1753)</f>
        <v>73.8</v>
      </c>
      <c r="M1753" s="6" t="n">
        <f aca="false">IF(I1753&gt;31,J1753-O1753,J1753)</f>
        <v>73.8</v>
      </c>
      <c r="N1753" s="1" t="s">
        <v>16</v>
      </c>
      <c r="O1753" s="1" t="n">
        <v>1.35</v>
      </c>
      <c r="P1753" s="1" t="n">
        <f aca="false">IF(N1753="Delivery Truck",J1753-O1753,J1753)</f>
        <v>73.8</v>
      </c>
    </row>
    <row r="1754" customFormat="false" ht="13.8" hidden="false" customHeight="false" outlineLevel="0" collapsed="false">
      <c r="D1754" s="1" t="n">
        <v>56676</v>
      </c>
      <c r="E1754" s="5" t="n">
        <v>41207</v>
      </c>
      <c r="F1754" s="1" t="s">
        <v>23</v>
      </c>
      <c r="G1754" s="1" t="n">
        <v>39</v>
      </c>
      <c r="H1754" s="6" t="str">
        <f aca="false">IF(G1754&gt;=30,"Large",IF(G1754&lt;=15,"Small","Medium"))</f>
        <v>Large</v>
      </c>
      <c r="I1754" s="6" t="n">
        <f aca="false">VLOOKUP(G1754,$A$3:$B$12,1)</f>
        <v>36</v>
      </c>
      <c r="J1754" s="1" t="n">
        <v>206.47</v>
      </c>
      <c r="K1754" s="6" t="n">
        <f aca="false">IF(I1754 &gt;31,0.01,0)</f>
        <v>0.01</v>
      </c>
      <c r="L1754" s="7" t="n">
        <f aca="false">J1754-(J1754*K1754)</f>
        <v>204.4053</v>
      </c>
      <c r="M1754" s="6" t="n">
        <f aca="false">IF(I1754&gt;31,J1754-O1754,J1754)</f>
        <v>200.81</v>
      </c>
      <c r="N1754" s="1" t="s">
        <v>16</v>
      </c>
      <c r="O1754" s="1" t="n">
        <v>5.66</v>
      </c>
      <c r="P1754" s="1" t="n">
        <f aca="false">IF(N1754="Delivery Truck",J1754-O1754,J1754)</f>
        <v>206.47</v>
      </c>
    </row>
    <row r="1755" customFormat="false" ht="13.8" hidden="false" customHeight="false" outlineLevel="0" collapsed="false">
      <c r="D1755" s="1" t="n">
        <v>17831</v>
      </c>
      <c r="E1755" s="5" t="n">
        <v>41207</v>
      </c>
      <c r="F1755" s="1" t="s">
        <v>23</v>
      </c>
      <c r="G1755" s="1" t="n">
        <v>34</v>
      </c>
      <c r="H1755" s="6" t="str">
        <f aca="false">IF(G1755&gt;=30,"Large",IF(G1755&lt;=15,"Small","Medium"))</f>
        <v>Large</v>
      </c>
      <c r="I1755" s="6" t="n">
        <f aca="false">VLOOKUP(G1755,$A$3:$B$12,1)</f>
        <v>31</v>
      </c>
      <c r="J1755" s="1" t="n">
        <v>239.3</v>
      </c>
      <c r="K1755" s="6" t="n">
        <f aca="false">IF(I1755 &gt;31,0.01,0)</f>
        <v>0</v>
      </c>
      <c r="L1755" s="7" t="n">
        <f aca="false">J1755-(J1755*K1755)</f>
        <v>239.3</v>
      </c>
      <c r="M1755" s="6" t="n">
        <f aca="false">IF(I1755&gt;31,J1755-O1755,J1755)</f>
        <v>239.3</v>
      </c>
      <c r="N1755" s="1" t="s">
        <v>16</v>
      </c>
      <c r="O1755" s="1" t="n">
        <v>2.83</v>
      </c>
      <c r="P1755" s="1" t="n">
        <f aca="false">IF(N1755="Delivery Truck",J1755-O1755,J1755)</f>
        <v>239.3</v>
      </c>
    </row>
    <row r="1756" customFormat="false" ht="13.8" hidden="false" customHeight="false" outlineLevel="0" collapsed="false">
      <c r="D1756" s="1" t="n">
        <v>56224</v>
      </c>
      <c r="E1756" s="5" t="n">
        <v>41207</v>
      </c>
      <c r="F1756" s="1" t="s">
        <v>19</v>
      </c>
      <c r="G1756" s="1" t="n">
        <v>35</v>
      </c>
      <c r="H1756" s="6" t="str">
        <f aca="false">IF(G1756&gt;=30,"Large",IF(G1756&lt;=15,"Small","Medium"))</f>
        <v>Large</v>
      </c>
      <c r="I1756" s="6" t="n">
        <f aca="false">VLOOKUP(G1756,$A$3:$B$12,1)</f>
        <v>31</v>
      </c>
      <c r="J1756" s="1" t="n">
        <v>144.06</v>
      </c>
      <c r="K1756" s="6" t="n">
        <f aca="false">IF(I1756 &gt;31,0.01,0)</f>
        <v>0</v>
      </c>
      <c r="L1756" s="7" t="n">
        <f aca="false">J1756-(J1756*K1756)</f>
        <v>144.06</v>
      </c>
      <c r="M1756" s="6" t="n">
        <f aca="false">IF(I1756&gt;31,J1756-O1756,J1756)</f>
        <v>144.06</v>
      </c>
      <c r="N1756" s="1" t="s">
        <v>16</v>
      </c>
      <c r="O1756" s="1" t="n">
        <v>5.44</v>
      </c>
      <c r="P1756" s="1" t="n">
        <f aca="false">IF(N1756="Delivery Truck",J1756-O1756,J1756)</f>
        <v>144.06</v>
      </c>
    </row>
    <row r="1757" customFormat="false" ht="13.8" hidden="false" customHeight="false" outlineLevel="0" collapsed="false">
      <c r="D1757" s="1" t="n">
        <v>3521</v>
      </c>
      <c r="E1757" s="5" t="n">
        <v>41207</v>
      </c>
      <c r="F1757" s="1" t="s">
        <v>15</v>
      </c>
      <c r="G1757" s="1" t="n">
        <v>50</v>
      </c>
      <c r="H1757" s="6" t="str">
        <f aca="false">IF(G1757&gt;=30,"Large",IF(G1757&lt;=15,"Small","Medium"))</f>
        <v>Large</v>
      </c>
      <c r="I1757" s="6" t="n">
        <f aca="false">VLOOKUP(G1757,$A$3:$B$12,1)</f>
        <v>46</v>
      </c>
      <c r="J1757" s="1" t="n">
        <v>204.11</v>
      </c>
      <c r="K1757" s="6" t="n">
        <f aca="false">IF(I1757 &gt;31,0.01,0)</f>
        <v>0.01</v>
      </c>
      <c r="L1757" s="7" t="n">
        <f aca="false">J1757-(J1757*K1757)</f>
        <v>202.0689</v>
      </c>
      <c r="M1757" s="6" t="n">
        <f aca="false">IF(I1757&gt;31,J1757-O1757,J1757)</f>
        <v>203.17</v>
      </c>
      <c r="N1757" s="1" t="s">
        <v>16</v>
      </c>
      <c r="O1757" s="1" t="n">
        <v>0.94</v>
      </c>
      <c r="P1757" s="1" t="n">
        <f aca="false">IF(N1757="Delivery Truck",J1757-O1757,J1757)</f>
        <v>204.11</v>
      </c>
    </row>
    <row r="1758" customFormat="false" ht="13.8" hidden="false" customHeight="false" outlineLevel="0" collapsed="false">
      <c r="D1758" s="1" t="n">
        <v>57861</v>
      </c>
      <c r="E1758" s="5" t="n">
        <v>41207</v>
      </c>
      <c r="F1758" s="1" t="s">
        <v>19</v>
      </c>
      <c r="G1758" s="1" t="n">
        <v>40</v>
      </c>
      <c r="H1758" s="6" t="str">
        <f aca="false">IF(G1758&gt;=30,"Large",IF(G1758&lt;=15,"Small","Medium"))</f>
        <v>Large</v>
      </c>
      <c r="I1758" s="6" t="n">
        <f aca="false">VLOOKUP(G1758,$A$3:$B$12,1)</f>
        <v>36</v>
      </c>
      <c r="J1758" s="1" t="n">
        <v>120.15</v>
      </c>
      <c r="K1758" s="6" t="n">
        <f aca="false">IF(I1758 &gt;31,0.01,0)</f>
        <v>0.01</v>
      </c>
      <c r="L1758" s="7" t="n">
        <f aca="false">J1758-(J1758*K1758)</f>
        <v>118.9485</v>
      </c>
      <c r="M1758" s="6" t="n">
        <f aca="false">IF(I1758&gt;31,J1758-O1758,J1758)</f>
        <v>118.66</v>
      </c>
      <c r="N1758" s="1" t="s">
        <v>16</v>
      </c>
      <c r="O1758" s="1" t="n">
        <v>1.49</v>
      </c>
      <c r="P1758" s="1" t="n">
        <f aca="false">IF(N1758="Delivery Truck",J1758-O1758,J1758)</f>
        <v>120.15</v>
      </c>
    </row>
    <row r="1759" customFormat="false" ht="13.8" hidden="false" customHeight="false" outlineLevel="0" collapsed="false">
      <c r="D1759" s="1" t="n">
        <v>17831</v>
      </c>
      <c r="E1759" s="5" t="n">
        <v>41207</v>
      </c>
      <c r="F1759" s="1" t="s">
        <v>23</v>
      </c>
      <c r="G1759" s="1" t="n">
        <v>38</v>
      </c>
      <c r="H1759" s="6" t="str">
        <f aca="false">IF(G1759&gt;=30,"Large",IF(G1759&lt;=15,"Small","Medium"))</f>
        <v>Large</v>
      </c>
      <c r="I1759" s="6" t="n">
        <f aca="false">VLOOKUP(G1759,$A$3:$B$12,1)</f>
        <v>36</v>
      </c>
      <c r="J1759" s="1" t="n">
        <v>260.41</v>
      </c>
      <c r="K1759" s="6" t="n">
        <f aca="false">IF(I1759 &gt;31,0.01,0)</f>
        <v>0.01</v>
      </c>
      <c r="L1759" s="7" t="n">
        <f aca="false">J1759-(J1759*K1759)</f>
        <v>257.8059</v>
      </c>
      <c r="M1759" s="6" t="n">
        <f aca="false">IF(I1759&gt;31,J1759-O1759,J1759)</f>
        <v>255.06</v>
      </c>
      <c r="N1759" s="1" t="s">
        <v>21</v>
      </c>
      <c r="O1759" s="1" t="n">
        <v>5.35</v>
      </c>
      <c r="P1759" s="1" t="n">
        <f aca="false">IF(N1759="Delivery Truck",J1759-O1759,J1759)</f>
        <v>260.41</v>
      </c>
    </row>
    <row r="1760" customFormat="false" ht="13.8" hidden="false" customHeight="false" outlineLevel="0" collapsed="false">
      <c r="D1760" s="1" t="n">
        <v>56224</v>
      </c>
      <c r="E1760" s="5" t="n">
        <v>41207</v>
      </c>
      <c r="F1760" s="1" t="s">
        <v>19</v>
      </c>
      <c r="G1760" s="1" t="n">
        <v>9</v>
      </c>
      <c r="H1760" s="6" t="str">
        <f aca="false">IF(G1760&gt;=30,"Large",IF(G1760&lt;=15,"Small","Medium"))</f>
        <v>Small</v>
      </c>
      <c r="I1760" s="6" t="n">
        <f aca="false">VLOOKUP(G1760,$A$3:$B$12,1)</f>
        <v>6</v>
      </c>
      <c r="J1760" s="1" t="n">
        <v>902.024</v>
      </c>
      <c r="K1760" s="6" t="n">
        <f aca="false">IF(I1760 &gt;31,0.01,0)</f>
        <v>0</v>
      </c>
      <c r="L1760" s="7" t="n">
        <f aca="false">J1760-(J1760*K1760)</f>
        <v>902.024</v>
      </c>
      <c r="M1760" s="6" t="n">
        <f aca="false">IF(I1760&gt;31,J1760-O1760,J1760)</f>
        <v>902.024</v>
      </c>
      <c r="N1760" s="1" t="s">
        <v>13</v>
      </c>
      <c r="O1760" s="1" t="n">
        <v>51.94</v>
      </c>
      <c r="P1760" s="1" t="n">
        <f aca="false">IF(N1760="Delivery Truck",J1760-O1760,J1760)</f>
        <v>850.084</v>
      </c>
    </row>
    <row r="1761" customFormat="false" ht="13.8" hidden="false" customHeight="false" outlineLevel="0" collapsed="false">
      <c r="D1761" s="1" t="n">
        <v>56224</v>
      </c>
      <c r="E1761" s="5" t="n">
        <v>41207</v>
      </c>
      <c r="F1761" s="1" t="s">
        <v>19</v>
      </c>
      <c r="G1761" s="1" t="n">
        <v>32</v>
      </c>
      <c r="H1761" s="6" t="str">
        <f aca="false">IF(G1761&gt;=30,"Large",IF(G1761&lt;=15,"Small","Medium"))</f>
        <v>Large</v>
      </c>
      <c r="I1761" s="6" t="n">
        <f aca="false">VLOOKUP(G1761,$A$3:$B$12,1)</f>
        <v>31</v>
      </c>
      <c r="J1761" s="1" t="n">
        <v>3205.24</v>
      </c>
      <c r="K1761" s="6" t="n">
        <f aca="false">IF(I1761 &gt;31,0.01,0)</f>
        <v>0</v>
      </c>
      <c r="L1761" s="7" t="n">
        <f aca="false">J1761-(J1761*K1761)</f>
        <v>3205.24</v>
      </c>
      <c r="M1761" s="6" t="n">
        <f aca="false">IF(I1761&gt;31,J1761-O1761,J1761)</f>
        <v>3205.24</v>
      </c>
      <c r="N1761" s="1" t="s">
        <v>13</v>
      </c>
      <c r="O1761" s="1" t="n">
        <v>74.35</v>
      </c>
      <c r="P1761" s="1" t="n">
        <f aca="false">IF(N1761="Delivery Truck",J1761-O1761,J1761)</f>
        <v>3130.89</v>
      </c>
    </row>
    <row r="1762" customFormat="false" ht="13.8" hidden="false" customHeight="false" outlineLevel="0" collapsed="false">
      <c r="D1762" s="1" t="n">
        <v>56224</v>
      </c>
      <c r="E1762" s="5" t="n">
        <v>41207</v>
      </c>
      <c r="F1762" s="1" t="s">
        <v>19</v>
      </c>
      <c r="G1762" s="1" t="n">
        <v>46</v>
      </c>
      <c r="H1762" s="6" t="str">
        <f aca="false">IF(G1762&gt;=30,"Large",IF(G1762&lt;=15,"Small","Medium"))</f>
        <v>Large</v>
      </c>
      <c r="I1762" s="6" t="n">
        <f aca="false">VLOOKUP(G1762,$A$3:$B$12,1)</f>
        <v>46</v>
      </c>
      <c r="J1762" s="1" t="n">
        <v>339.27</v>
      </c>
      <c r="K1762" s="6" t="n">
        <f aca="false">IF(I1762 &gt;31,0.01,0)</f>
        <v>0.01</v>
      </c>
      <c r="L1762" s="7" t="n">
        <f aca="false">J1762-(J1762*K1762)</f>
        <v>335.8773</v>
      </c>
      <c r="M1762" s="6" t="n">
        <f aca="false">IF(I1762&gt;31,J1762-O1762,J1762)</f>
        <v>336.45</v>
      </c>
      <c r="N1762" s="1" t="s">
        <v>16</v>
      </c>
      <c r="O1762" s="1" t="n">
        <v>2.82</v>
      </c>
      <c r="P1762" s="1" t="n">
        <f aca="false">IF(N1762="Delivery Truck",J1762-O1762,J1762)</f>
        <v>339.27</v>
      </c>
    </row>
    <row r="1763" customFormat="false" ht="13.8" hidden="false" customHeight="false" outlineLevel="0" collapsed="false">
      <c r="D1763" s="1" t="n">
        <v>32871</v>
      </c>
      <c r="E1763" s="5" t="n">
        <v>41208</v>
      </c>
      <c r="F1763" s="1" t="s">
        <v>34</v>
      </c>
      <c r="G1763" s="1" t="n">
        <v>14</v>
      </c>
      <c r="H1763" s="6" t="str">
        <f aca="false">IF(G1763&gt;=30,"Large",IF(G1763&lt;=15,"Small","Medium"))</f>
        <v>Small</v>
      </c>
      <c r="I1763" s="6" t="n">
        <f aca="false">VLOOKUP(G1763,$A$3:$B$12,1)</f>
        <v>11</v>
      </c>
      <c r="J1763" s="1" t="n">
        <v>2151.08</v>
      </c>
      <c r="K1763" s="6" t="n">
        <f aca="false">IF(I1763 &gt;31,0.01,0)</f>
        <v>0</v>
      </c>
      <c r="L1763" s="7" t="n">
        <f aca="false">J1763-(J1763*K1763)</f>
        <v>2151.08</v>
      </c>
      <c r="M1763" s="6" t="n">
        <f aca="false">IF(I1763&gt;31,J1763-O1763,J1763)</f>
        <v>2151.08</v>
      </c>
      <c r="N1763" s="1" t="s">
        <v>13</v>
      </c>
      <c r="O1763" s="1" t="n">
        <v>17.85</v>
      </c>
      <c r="P1763" s="1" t="n">
        <f aca="false">IF(N1763="Delivery Truck",J1763-O1763,J1763)</f>
        <v>2133.23</v>
      </c>
    </row>
    <row r="1764" customFormat="false" ht="13.8" hidden="false" customHeight="false" outlineLevel="0" collapsed="false">
      <c r="D1764" s="1" t="n">
        <v>16197</v>
      </c>
      <c r="E1764" s="5" t="n">
        <v>41208</v>
      </c>
      <c r="F1764" s="1" t="s">
        <v>23</v>
      </c>
      <c r="G1764" s="1" t="n">
        <v>19</v>
      </c>
      <c r="H1764" s="6" t="str">
        <f aca="false">IF(G1764&gt;=30,"Large",IF(G1764&lt;=15,"Small","Medium"))</f>
        <v>Medium</v>
      </c>
      <c r="I1764" s="6" t="n">
        <f aca="false">VLOOKUP(G1764,$A$3:$B$12,1)</f>
        <v>16</v>
      </c>
      <c r="J1764" s="1" t="n">
        <v>103.68</v>
      </c>
      <c r="K1764" s="6" t="n">
        <f aca="false">IF(I1764 &gt;31,0.01,0)</f>
        <v>0</v>
      </c>
      <c r="L1764" s="7" t="n">
        <f aca="false">J1764-(J1764*K1764)</f>
        <v>103.68</v>
      </c>
      <c r="M1764" s="6" t="n">
        <f aca="false">IF(I1764&gt;31,J1764-O1764,J1764)</f>
        <v>103.68</v>
      </c>
      <c r="N1764" s="1" t="s">
        <v>16</v>
      </c>
      <c r="O1764" s="1" t="n">
        <v>5.85</v>
      </c>
      <c r="P1764" s="1" t="n">
        <f aca="false">IF(N1764="Delivery Truck",J1764-O1764,J1764)</f>
        <v>103.68</v>
      </c>
    </row>
    <row r="1765" customFormat="false" ht="13.8" hidden="false" customHeight="false" outlineLevel="0" collapsed="false">
      <c r="D1765" s="1" t="n">
        <v>32871</v>
      </c>
      <c r="E1765" s="5" t="n">
        <v>41208</v>
      </c>
      <c r="F1765" s="1" t="s">
        <v>34</v>
      </c>
      <c r="G1765" s="1" t="n">
        <v>9</v>
      </c>
      <c r="H1765" s="6" t="str">
        <f aca="false">IF(G1765&gt;=30,"Large",IF(G1765&lt;=15,"Small","Medium"))</f>
        <v>Small</v>
      </c>
      <c r="I1765" s="6" t="n">
        <f aca="false">VLOOKUP(G1765,$A$3:$B$12,1)</f>
        <v>6</v>
      </c>
      <c r="J1765" s="1" t="n">
        <v>107.92</v>
      </c>
      <c r="K1765" s="6" t="n">
        <f aca="false">IF(I1765 &gt;31,0.01,0)</f>
        <v>0</v>
      </c>
      <c r="L1765" s="7" t="n">
        <f aca="false">J1765-(J1765*K1765)</f>
        <v>107.92</v>
      </c>
      <c r="M1765" s="6" t="n">
        <f aca="false">IF(I1765&gt;31,J1765-O1765,J1765)</f>
        <v>107.92</v>
      </c>
      <c r="N1765" s="1" t="s">
        <v>16</v>
      </c>
      <c r="O1765" s="1" t="n">
        <v>6.5</v>
      </c>
      <c r="P1765" s="1" t="n">
        <f aca="false">IF(N1765="Delivery Truck",J1765-O1765,J1765)</f>
        <v>107.92</v>
      </c>
    </row>
    <row r="1766" customFormat="false" ht="13.8" hidden="false" customHeight="false" outlineLevel="0" collapsed="false">
      <c r="D1766" s="1" t="n">
        <v>55171</v>
      </c>
      <c r="E1766" s="5" t="n">
        <v>41208</v>
      </c>
      <c r="F1766" s="1" t="s">
        <v>34</v>
      </c>
      <c r="G1766" s="1" t="n">
        <v>29</v>
      </c>
      <c r="H1766" s="6" t="str">
        <f aca="false">IF(G1766&gt;=30,"Large",IF(G1766&lt;=15,"Small","Medium"))</f>
        <v>Medium</v>
      </c>
      <c r="I1766" s="6" t="n">
        <f aca="false">VLOOKUP(G1766,$A$3:$B$12,1)</f>
        <v>26</v>
      </c>
      <c r="J1766" s="1" t="n">
        <v>575.89</v>
      </c>
      <c r="K1766" s="6" t="n">
        <f aca="false">IF(I1766 &gt;31,0.01,0)</f>
        <v>0</v>
      </c>
      <c r="L1766" s="7" t="n">
        <f aca="false">J1766-(J1766*K1766)</f>
        <v>575.89</v>
      </c>
      <c r="M1766" s="6" t="n">
        <f aca="false">IF(I1766&gt;31,J1766-O1766,J1766)</f>
        <v>575.89</v>
      </c>
      <c r="N1766" s="1" t="s">
        <v>16</v>
      </c>
      <c r="O1766" s="1" t="n">
        <v>4</v>
      </c>
      <c r="P1766" s="1" t="n">
        <f aca="false">IF(N1766="Delivery Truck",J1766-O1766,J1766)</f>
        <v>575.89</v>
      </c>
    </row>
    <row r="1767" customFormat="false" ht="13.8" hidden="false" customHeight="false" outlineLevel="0" collapsed="false">
      <c r="D1767" s="1" t="n">
        <v>32871</v>
      </c>
      <c r="E1767" s="5" t="n">
        <v>41208</v>
      </c>
      <c r="F1767" s="1" t="s">
        <v>34</v>
      </c>
      <c r="G1767" s="1" t="n">
        <v>42</v>
      </c>
      <c r="H1767" s="6" t="str">
        <f aca="false">IF(G1767&gt;=30,"Large",IF(G1767&lt;=15,"Small","Medium"))</f>
        <v>Large</v>
      </c>
      <c r="I1767" s="6" t="n">
        <f aca="false">VLOOKUP(G1767,$A$3:$B$12,1)</f>
        <v>41</v>
      </c>
      <c r="J1767" s="1" t="n">
        <v>939.77</v>
      </c>
      <c r="K1767" s="6" t="n">
        <f aca="false">IF(I1767 &gt;31,0.01,0)</f>
        <v>0.01</v>
      </c>
      <c r="L1767" s="7" t="n">
        <f aca="false">J1767-(J1767*K1767)</f>
        <v>930.3723</v>
      </c>
      <c r="M1767" s="6" t="n">
        <f aca="false">IF(I1767&gt;31,J1767-O1767,J1767)</f>
        <v>935.77</v>
      </c>
      <c r="N1767" s="1" t="s">
        <v>21</v>
      </c>
      <c r="O1767" s="1" t="n">
        <v>4</v>
      </c>
      <c r="P1767" s="1" t="n">
        <f aca="false">IF(N1767="Delivery Truck",J1767-O1767,J1767)</f>
        <v>939.77</v>
      </c>
    </row>
    <row r="1768" customFormat="false" ht="13.8" hidden="false" customHeight="false" outlineLevel="0" collapsed="false">
      <c r="D1768" s="1" t="n">
        <v>39269</v>
      </c>
      <c r="E1768" s="5" t="n">
        <v>41208</v>
      </c>
      <c r="F1768" s="1" t="s">
        <v>15</v>
      </c>
      <c r="G1768" s="1" t="n">
        <v>16</v>
      </c>
      <c r="H1768" s="6" t="str">
        <f aca="false">IF(G1768&gt;=30,"Large",IF(G1768&lt;=15,"Small","Medium"))</f>
        <v>Medium</v>
      </c>
      <c r="I1768" s="6" t="n">
        <f aca="false">VLOOKUP(G1768,$A$3:$B$12,1)</f>
        <v>16</v>
      </c>
      <c r="J1768" s="1" t="n">
        <v>464.695</v>
      </c>
      <c r="K1768" s="6" t="n">
        <f aca="false">IF(I1768 &gt;31,0.01,0)</f>
        <v>0</v>
      </c>
      <c r="L1768" s="7" t="n">
        <f aca="false">J1768-(J1768*K1768)</f>
        <v>464.695</v>
      </c>
      <c r="M1768" s="6" t="n">
        <f aca="false">IF(I1768&gt;31,J1768-O1768,J1768)</f>
        <v>464.695</v>
      </c>
      <c r="N1768" s="1" t="s">
        <v>16</v>
      </c>
      <c r="O1768" s="1" t="n">
        <v>2.5</v>
      </c>
      <c r="P1768" s="1" t="n">
        <f aca="false">IF(N1768="Delivery Truck",J1768-O1768,J1768)</f>
        <v>464.695</v>
      </c>
    </row>
    <row r="1769" customFormat="false" ht="13.8" hidden="false" customHeight="false" outlineLevel="0" collapsed="false">
      <c r="D1769" s="1" t="n">
        <v>55171</v>
      </c>
      <c r="E1769" s="5" t="n">
        <v>41208</v>
      </c>
      <c r="F1769" s="1" t="s">
        <v>34</v>
      </c>
      <c r="G1769" s="1" t="n">
        <v>43</v>
      </c>
      <c r="H1769" s="6" t="str">
        <f aca="false">IF(G1769&gt;=30,"Large",IF(G1769&lt;=15,"Small","Medium"))</f>
        <v>Large</v>
      </c>
      <c r="I1769" s="6" t="n">
        <f aca="false">VLOOKUP(G1769,$A$3:$B$12,1)</f>
        <v>41</v>
      </c>
      <c r="J1769" s="1" t="n">
        <v>260.6</v>
      </c>
      <c r="K1769" s="6" t="n">
        <f aca="false">IF(I1769 &gt;31,0.01,0)</f>
        <v>0.01</v>
      </c>
      <c r="L1769" s="7" t="n">
        <f aca="false">J1769-(J1769*K1769)</f>
        <v>257.994</v>
      </c>
      <c r="M1769" s="6" t="n">
        <f aca="false">IF(I1769&gt;31,J1769-O1769,J1769)</f>
        <v>252.64</v>
      </c>
      <c r="N1769" s="1" t="s">
        <v>16</v>
      </c>
      <c r="O1769" s="1" t="n">
        <v>7.96</v>
      </c>
      <c r="P1769" s="1" t="n">
        <f aca="false">IF(N1769="Delivery Truck",J1769-O1769,J1769)</f>
        <v>260.6</v>
      </c>
    </row>
    <row r="1770" customFormat="false" ht="13.8" hidden="false" customHeight="false" outlineLevel="0" collapsed="false">
      <c r="D1770" s="1" t="n">
        <v>16197</v>
      </c>
      <c r="E1770" s="5" t="n">
        <v>41208</v>
      </c>
      <c r="F1770" s="1" t="s">
        <v>23</v>
      </c>
      <c r="G1770" s="1" t="n">
        <v>23</v>
      </c>
      <c r="H1770" s="6" t="str">
        <f aca="false">IF(G1770&gt;=30,"Large",IF(G1770&lt;=15,"Small","Medium"))</f>
        <v>Medium</v>
      </c>
      <c r="I1770" s="6" t="n">
        <f aca="false">VLOOKUP(G1770,$A$3:$B$12,1)</f>
        <v>21</v>
      </c>
      <c r="J1770" s="1" t="n">
        <v>218.71</v>
      </c>
      <c r="K1770" s="6" t="n">
        <f aca="false">IF(I1770 &gt;31,0.01,0)</f>
        <v>0</v>
      </c>
      <c r="L1770" s="7" t="n">
        <f aca="false">J1770-(J1770*K1770)</f>
        <v>218.71</v>
      </c>
      <c r="M1770" s="6" t="n">
        <f aca="false">IF(I1770&gt;31,J1770-O1770,J1770)</f>
        <v>218.71</v>
      </c>
      <c r="N1770" s="1" t="s">
        <v>21</v>
      </c>
      <c r="O1770" s="1" t="n">
        <v>2.15</v>
      </c>
      <c r="P1770" s="1" t="n">
        <f aca="false">IF(N1770="Delivery Truck",J1770-O1770,J1770)</f>
        <v>218.71</v>
      </c>
    </row>
    <row r="1771" customFormat="false" ht="13.8" hidden="false" customHeight="false" outlineLevel="0" collapsed="false">
      <c r="D1771" s="1" t="n">
        <v>16132</v>
      </c>
      <c r="E1771" s="5" t="n">
        <v>41209</v>
      </c>
      <c r="F1771" s="1" t="s">
        <v>19</v>
      </c>
      <c r="G1771" s="1" t="n">
        <v>26</v>
      </c>
      <c r="H1771" s="6" t="str">
        <f aca="false">IF(G1771&gt;=30,"Large",IF(G1771&lt;=15,"Small","Medium"))</f>
        <v>Medium</v>
      </c>
      <c r="I1771" s="6" t="n">
        <f aca="false">VLOOKUP(G1771,$A$3:$B$12,1)</f>
        <v>26</v>
      </c>
      <c r="J1771" s="1" t="n">
        <v>519.96</v>
      </c>
      <c r="K1771" s="6" t="n">
        <f aca="false">IF(I1771 &gt;31,0.01,0)</f>
        <v>0</v>
      </c>
      <c r="L1771" s="7" t="n">
        <f aca="false">J1771-(J1771*K1771)</f>
        <v>519.96</v>
      </c>
      <c r="M1771" s="6" t="n">
        <f aca="false">IF(I1771&gt;31,J1771-O1771,J1771)</f>
        <v>519.96</v>
      </c>
      <c r="N1771" s="1" t="s">
        <v>16</v>
      </c>
      <c r="O1771" s="1" t="n">
        <v>2.99</v>
      </c>
      <c r="P1771" s="1" t="n">
        <f aca="false">IF(N1771="Delivery Truck",J1771-O1771,J1771)</f>
        <v>519.96</v>
      </c>
    </row>
    <row r="1772" customFormat="false" ht="13.8" hidden="false" customHeight="false" outlineLevel="0" collapsed="false">
      <c r="D1772" s="1" t="n">
        <v>23395</v>
      </c>
      <c r="E1772" s="5" t="n">
        <v>41209</v>
      </c>
      <c r="F1772" s="1" t="s">
        <v>19</v>
      </c>
      <c r="G1772" s="1" t="n">
        <v>31</v>
      </c>
      <c r="H1772" s="6" t="str">
        <f aca="false">IF(G1772&gt;=30,"Large",IF(G1772&lt;=15,"Small","Medium"))</f>
        <v>Large</v>
      </c>
      <c r="I1772" s="6" t="n">
        <f aca="false">VLOOKUP(G1772,$A$3:$B$12,1)</f>
        <v>31</v>
      </c>
      <c r="J1772" s="1" t="n">
        <v>1296.46</v>
      </c>
      <c r="K1772" s="6" t="n">
        <f aca="false">IF(I1772 &gt;31,0.01,0)</f>
        <v>0</v>
      </c>
      <c r="L1772" s="7" t="n">
        <f aca="false">J1772-(J1772*K1772)</f>
        <v>1296.46</v>
      </c>
      <c r="M1772" s="6" t="n">
        <f aca="false">IF(I1772&gt;31,J1772-O1772,J1772)</f>
        <v>1296.46</v>
      </c>
      <c r="N1772" s="1" t="s">
        <v>16</v>
      </c>
      <c r="O1772" s="1" t="n">
        <v>1.99</v>
      </c>
      <c r="P1772" s="1" t="n">
        <f aca="false">IF(N1772="Delivery Truck",J1772-O1772,J1772)</f>
        <v>1296.46</v>
      </c>
    </row>
    <row r="1773" customFormat="false" ht="13.8" hidden="false" customHeight="false" outlineLevel="0" collapsed="false">
      <c r="D1773" s="1" t="n">
        <v>18918</v>
      </c>
      <c r="E1773" s="5" t="n">
        <v>41209</v>
      </c>
      <c r="F1773" s="1" t="s">
        <v>30</v>
      </c>
      <c r="G1773" s="1" t="n">
        <v>7</v>
      </c>
      <c r="H1773" s="6" t="str">
        <f aca="false">IF(G1773&gt;=30,"Large",IF(G1773&lt;=15,"Small","Medium"))</f>
        <v>Small</v>
      </c>
      <c r="I1773" s="6" t="n">
        <f aca="false">VLOOKUP(G1773,$A$3:$B$12,1)</f>
        <v>6</v>
      </c>
      <c r="J1773" s="1" t="n">
        <v>6362.94</v>
      </c>
      <c r="K1773" s="6" t="n">
        <f aca="false">IF(I1773 &gt;31,0.01,0)</f>
        <v>0</v>
      </c>
      <c r="L1773" s="7" t="n">
        <f aca="false">J1773-(J1773*K1773)</f>
        <v>6362.94</v>
      </c>
      <c r="M1773" s="6" t="n">
        <f aca="false">IF(I1773&gt;31,J1773-O1773,J1773)</f>
        <v>6362.94</v>
      </c>
      <c r="N1773" s="1" t="s">
        <v>16</v>
      </c>
      <c r="O1773" s="1" t="n">
        <v>13.99</v>
      </c>
      <c r="P1773" s="1" t="n">
        <f aca="false">IF(N1773="Delivery Truck",J1773-O1773,J1773)</f>
        <v>6362.94</v>
      </c>
    </row>
    <row r="1774" customFormat="false" ht="13.8" hidden="false" customHeight="false" outlineLevel="0" collapsed="false">
      <c r="D1774" s="1" t="n">
        <v>1345</v>
      </c>
      <c r="E1774" s="5" t="n">
        <v>41209</v>
      </c>
      <c r="F1774" s="1" t="s">
        <v>15</v>
      </c>
      <c r="G1774" s="1" t="n">
        <v>24</v>
      </c>
      <c r="H1774" s="6" t="str">
        <f aca="false">IF(G1774&gt;=30,"Large",IF(G1774&lt;=15,"Small","Medium"))</f>
        <v>Medium</v>
      </c>
      <c r="I1774" s="6" t="n">
        <f aca="false">VLOOKUP(G1774,$A$3:$B$12,1)</f>
        <v>21</v>
      </c>
      <c r="J1774" s="1" t="n">
        <v>2443.85</v>
      </c>
      <c r="K1774" s="6" t="n">
        <f aca="false">IF(I1774 &gt;31,0.01,0)</f>
        <v>0</v>
      </c>
      <c r="L1774" s="7" t="n">
        <f aca="false">J1774-(J1774*K1774)</f>
        <v>2443.85</v>
      </c>
      <c r="M1774" s="6" t="n">
        <f aca="false">IF(I1774&gt;31,J1774-O1774,J1774)</f>
        <v>2443.85</v>
      </c>
      <c r="N1774" s="1" t="s">
        <v>13</v>
      </c>
      <c r="O1774" s="1" t="n">
        <v>35.84</v>
      </c>
      <c r="P1774" s="1" t="n">
        <f aca="false">IF(N1774="Delivery Truck",J1774-O1774,J1774)</f>
        <v>2408.01</v>
      </c>
    </row>
    <row r="1775" customFormat="false" ht="13.8" hidden="false" customHeight="false" outlineLevel="0" collapsed="false">
      <c r="D1775" s="1" t="n">
        <v>17700</v>
      </c>
      <c r="E1775" s="5" t="n">
        <v>41209</v>
      </c>
      <c r="F1775" s="1" t="s">
        <v>23</v>
      </c>
      <c r="G1775" s="1" t="n">
        <v>20</v>
      </c>
      <c r="H1775" s="6" t="str">
        <f aca="false">IF(G1775&gt;=30,"Large",IF(G1775&lt;=15,"Small","Medium"))</f>
        <v>Medium</v>
      </c>
      <c r="I1775" s="6" t="n">
        <f aca="false">VLOOKUP(G1775,$A$3:$B$12,1)</f>
        <v>16</v>
      </c>
      <c r="J1775" s="1" t="n">
        <v>2305.75</v>
      </c>
      <c r="K1775" s="6" t="n">
        <f aca="false">IF(I1775 &gt;31,0.01,0)</f>
        <v>0</v>
      </c>
      <c r="L1775" s="7" t="n">
        <f aca="false">J1775-(J1775*K1775)</f>
        <v>2305.75</v>
      </c>
      <c r="M1775" s="6" t="n">
        <f aca="false">IF(I1775&gt;31,J1775-O1775,J1775)</f>
        <v>2305.75</v>
      </c>
      <c r="N1775" s="1" t="s">
        <v>16</v>
      </c>
      <c r="O1775" s="1" t="n">
        <v>35</v>
      </c>
      <c r="P1775" s="1" t="n">
        <f aca="false">IF(N1775="Delivery Truck",J1775-O1775,J1775)</f>
        <v>2305.75</v>
      </c>
    </row>
    <row r="1776" customFormat="false" ht="13.8" hidden="false" customHeight="false" outlineLevel="0" collapsed="false">
      <c r="D1776" s="1" t="n">
        <v>51556</v>
      </c>
      <c r="E1776" s="5" t="n">
        <v>41209</v>
      </c>
      <c r="F1776" s="1" t="s">
        <v>34</v>
      </c>
      <c r="G1776" s="1" t="n">
        <v>10</v>
      </c>
      <c r="H1776" s="6" t="str">
        <f aca="false">IF(G1776&gt;=30,"Large",IF(G1776&lt;=15,"Small","Medium"))</f>
        <v>Small</v>
      </c>
      <c r="I1776" s="6" t="n">
        <f aca="false">VLOOKUP(G1776,$A$3:$B$12,1)</f>
        <v>6</v>
      </c>
      <c r="J1776" s="1" t="n">
        <v>45.69</v>
      </c>
      <c r="K1776" s="6" t="n">
        <f aca="false">IF(I1776 &gt;31,0.01,0)</f>
        <v>0</v>
      </c>
      <c r="L1776" s="7" t="n">
        <f aca="false">J1776-(J1776*K1776)</f>
        <v>45.69</v>
      </c>
      <c r="M1776" s="6" t="n">
        <f aca="false">IF(I1776&gt;31,J1776-O1776,J1776)</f>
        <v>45.69</v>
      </c>
      <c r="N1776" s="1" t="s">
        <v>21</v>
      </c>
      <c r="O1776" s="1" t="n">
        <v>4.17</v>
      </c>
      <c r="P1776" s="1" t="n">
        <f aca="false">IF(N1776="Delivery Truck",J1776-O1776,J1776)</f>
        <v>45.69</v>
      </c>
    </row>
    <row r="1777" customFormat="false" ht="13.8" hidden="false" customHeight="false" outlineLevel="0" collapsed="false">
      <c r="D1777" s="1" t="n">
        <v>9861</v>
      </c>
      <c r="E1777" s="5" t="n">
        <v>41210</v>
      </c>
      <c r="F1777" s="1" t="s">
        <v>15</v>
      </c>
      <c r="G1777" s="1" t="n">
        <v>47</v>
      </c>
      <c r="H1777" s="6" t="str">
        <f aca="false">IF(G1777&gt;=30,"Large",IF(G1777&lt;=15,"Small","Medium"))</f>
        <v>Large</v>
      </c>
      <c r="I1777" s="6" t="n">
        <f aca="false">VLOOKUP(G1777,$A$3:$B$12,1)</f>
        <v>46</v>
      </c>
      <c r="J1777" s="1" t="n">
        <v>706.68</v>
      </c>
      <c r="K1777" s="6" t="n">
        <f aca="false">IF(I1777 &gt;31,0.01,0)</f>
        <v>0.01</v>
      </c>
      <c r="L1777" s="7" t="n">
        <f aca="false">J1777-(J1777*K1777)</f>
        <v>699.6132</v>
      </c>
      <c r="M1777" s="6" t="n">
        <f aca="false">IF(I1777&gt;31,J1777-O1777,J1777)</f>
        <v>701.23</v>
      </c>
      <c r="N1777" s="1" t="s">
        <v>16</v>
      </c>
      <c r="O1777" s="1" t="n">
        <v>5.45</v>
      </c>
      <c r="P1777" s="1" t="n">
        <f aca="false">IF(N1777="Delivery Truck",J1777-O1777,J1777)</f>
        <v>706.68</v>
      </c>
    </row>
    <row r="1778" customFormat="false" ht="13.8" hidden="false" customHeight="false" outlineLevel="0" collapsed="false">
      <c r="D1778" s="1" t="n">
        <v>38912</v>
      </c>
      <c r="E1778" s="5" t="n">
        <v>41210</v>
      </c>
      <c r="F1778" s="1" t="s">
        <v>15</v>
      </c>
      <c r="G1778" s="1" t="n">
        <v>26</v>
      </c>
      <c r="H1778" s="6" t="str">
        <f aca="false">IF(G1778&gt;=30,"Large",IF(G1778&lt;=15,"Small","Medium"))</f>
        <v>Medium</v>
      </c>
      <c r="I1778" s="6" t="n">
        <f aca="false">VLOOKUP(G1778,$A$3:$B$12,1)</f>
        <v>26</v>
      </c>
      <c r="J1778" s="1" t="n">
        <v>1514.9635</v>
      </c>
      <c r="K1778" s="6" t="n">
        <f aca="false">IF(I1778 &gt;31,0.01,0)</f>
        <v>0</v>
      </c>
      <c r="L1778" s="7" t="n">
        <f aca="false">J1778-(J1778*K1778)</f>
        <v>1514.9635</v>
      </c>
      <c r="M1778" s="6" t="n">
        <f aca="false">IF(I1778&gt;31,J1778-O1778,J1778)</f>
        <v>1514.9635</v>
      </c>
      <c r="N1778" s="1" t="s">
        <v>16</v>
      </c>
      <c r="O1778" s="1" t="n">
        <v>4.99</v>
      </c>
      <c r="P1778" s="1" t="n">
        <f aca="false">IF(N1778="Delivery Truck",J1778-O1778,J1778)</f>
        <v>1514.9635</v>
      </c>
    </row>
    <row r="1779" customFormat="false" ht="13.8" hidden="false" customHeight="false" outlineLevel="0" collapsed="false">
      <c r="D1779" s="1" t="n">
        <v>21634</v>
      </c>
      <c r="E1779" s="5" t="n">
        <v>41210</v>
      </c>
      <c r="F1779" s="1" t="s">
        <v>30</v>
      </c>
      <c r="G1779" s="1" t="n">
        <v>1</v>
      </c>
      <c r="H1779" s="6" t="str">
        <f aca="false">IF(G1779&gt;=30,"Large",IF(G1779&lt;=15,"Small","Medium"))</f>
        <v>Small</v>
      </c>
      <c r="I1779" s="6" t="n">
        <f aca="false">VLOOKUP(G1779,$A$3:$B$12,1)</f>
        <v>1</v>
      </c>
      <c r="J1779" s="1" t="n">
        <v>1946.55</v>
      </c>
      <c r="K1779" s="6" t="n">
        <f aca="false">IF(I1779 &gt;31,0.01,0)</f>
        <v>0</v>
      </c>
      <c r="L1779" s="7" t="n">
        <f aca="false">J1779-(J1779*K1779)</f>
        <v>1946.55</v>
      </c>
      <c r="M1779" s="6" t="n">
        <f aca="false">IF(I1779&gt;31,J1779-O1779,J1779)</f>
        <v>1946.55</v>
      </c>
      <c r="N1779" s="1" t="s">
        <v>16</v>
      </c>
      <c r="O1779" s="1" t="n">
        <v>13.99</v>
      </c>
      <c r="P1779" s="1" t="n">
        <f aca="false">IF(N1779="Delivery Truck",J1779-O1779,J1779)</f>
        <v>1946.55</v>
      </c>
    </row>
    <row r="1780" customFormat="false" ht="13.8" hidden="false" customHeight="false" outlineLevel="0" collapsed="false">
      <c r="D1780" s="1" t="n">
        <v>43104</v>
      </c>
      <c r="E1780" s="5" t="n">
        <v>41210</v>
      </c>
      <c r="F1780" s="1" t="s">
        <v>34</v>
      </c>
      <c r="G1780" s="1" t="n">
        <v>50</v>
      </c>
      <c r="H1780" s="6" t="str">
        <f aca="false">IF(G1780&gt;=30,"Large",IF(G1780&lt;=15,"Small","Medium"))</f>
        <v>Large</v>
      </c>
      <c r="I1780" s="6" t="n">
        <f aca="false">VLOOKUP(G1780,$A$3:$B$12,1)</f>
        <v>46</v>
      </c>
      <c r="J1780" s="1" t="n">
        <v>4648.52</v>
      </c>
      <c r="K1780" s="6" t="n">
        <f aca="false">IF(I1780 &gt;31,0.01,0)</f>
        <v>0.01</v>
      </c>
      <c r="L1780" s="7" t="n">
        <f aca="false">J1780-(J1780*K1780)</f>
        <v>4602.0348</v>
      </c>
      <c r="M1780" s="6" t="n">
        <f aca="false">IF(I1780&gt;31,J1780-O1780,J1780)</f>
        <v>4634.52</v>
      </c>
      <c r="N1780" s="1" t="s">
        <v>13</v>
      </c>
      <c r="O1780" s="1" t="n">
        <v>14</v>
      </c>
      <c r="P1780" s="1" t="n">
        <f aca="false">IF(N1780="Delivery Truck",J1780-O1780,J1780)</f>
        <v>4634.52</v>
      </c>
    </row>
    <row r="1781" customFormat="false" ht="13.8" hidden="false" customHeight="false" outlineLevel="0" collapsed="false">
      <c r="D1781" s="1" t="n">
        <v>21634</v>
      </c>
      <c r="E1781" s="5" t="n">
        <v>41210</v>
      </c>
      <c r="F1781" s="1" t="s">
        <v>30</v>
      </c>
      <c r="G1781" s="1" t="n">
        <v>8</v>
      </c>
      <c r="H1781" s="6" t="str">
        <f aca="false">IF(G1781&gt;=30,"Large",IF(G1781&lt;=15,"Small","Medium"))</f>
        <v>Small</v>
      </c>
      <c r="I1781" s="6" t="n">
        <f aca="false">VLOOKUP(G1781,$A$3:$B$12,1)</f>
        <v>6</v>
      </c>
      <c r="J1781" s="1" t="n">
        <v>1611.73</v>
      </c>
      <c r="K1781" s="6" t="n">
        <f aca="false">IF(I1781 &gt;31,0.01,0)</f>
        <v>0</v>
      </c>
      <c r="L1781" s="7" t="n">
        <f aca="false">J1781-(J1781*K1781)</f>
        <v>1611.73</v>
      </c>
      <c r="M1781" s="6" t="n">
        <f aca="false">IF(I1781&gt;31,J1781-O1781,J1781)</f>
        <v>1611.73</v>
      </c>
      <c r="N1781" s="1" t="s">
        <v>13</v>
      </c>
      <c r="O1781" s="1" t="n">
        <v>68.02</v>
      </c>
      <c r="P1781" s="1" t="n">
        <f aca="false">IF(N1781="Delivery Truck",J1781-O1781,J1781)</f>
        <v>1543.71</v>
      </c>
    </row>
    <row r="1782" customFormat="false" ht="13.8" hidden="false" customHeight="false" outlineLevel="0" collapsed="false">
      <c r="D1782" s="1" t="n">
        <v>38912</v>
      </c>
      <c r="E1782" s="5" t="n">
        <v>41210</v>
      </c>
      <c r="F1782" s="1" t="s">
        <v>15</v>
      </c>
      <c r="G1782" s="1" t="n">
        <v>46</v>
      </c>
      <c r="H1782" s="6" t="str">
        <f aca="false">IF(G1782&gt;=30,"Large",IF(G1782&lt;=15,"Small","Medium"))</f>
        <v>Large</v>
      </c>
      <c r="I1782" s="6" t="n">
        <f aca="false">VLOOKUP(G1782,$A$3:$B$12,1)</f>
        <v>46</v>
      </c>
      <c r="J1782" s="1" t="n">
        <v>6943.94</v>
      </c>
      <c r="K1782" s="6" t="n">
        <f aca="false">IF(I1782 &gt;31,0.01,0)</f>
        <v>0.01</v>
      </c>
      <c r="L1782" s="7" t="n">
        <f aca="false">J1782-(J1782*K1782)</f>
        <v>6874.5006</v>
      </c>
      <c r="M1782" s="6" t="n">
        <f aca="false">IF(I1782&gt;31,J1782-O1782,J1782)</f>
        <v>6939.94</v>
      </c>
      <c r="N1782" s="1" t="s">
        <v>16</v>
      </c>
      <c r="O1782" s="1" t="n">
        <v>4</v>
      </c>
      <c r="P1782" s="1" t="n">
        <f aca="false">IF(N1782="Delivery Truck",J1782-O1782,J1782)</f>
        <v>6943.94</v>
      </c>
    </row>
    <row r="1783" customFormat="false" ht="13.8" hidden="false" customHeight="false" outlineLevel="0" collapsed="false">
      <c r="D1783" s="1" t="n">
        <v>23428</v>
      </c>
      <c r="E1783" s="5" t="n">
        <v>41210</v>
      </c>
      <c r="F1783" s="1" t="s">
        <v>34</v>
      </c>
      <c r="G1783" s="1" t="n">
        <v>41</v>
      </c>
      <c r="H1783" s="6" t="str">
        <f aca="false">IF(G1783&gt;=30,"Large",IF(G1783&lt;=15,"Small","Medium"))</f>
        <v>Large</v>
      </c>
      <c r="I1783" s="6" t="n">
        <f aca="false">VLOOKUP(G1783,$A$3:$B$12,1)</f>
        <v>41</v>
      </c>
      <c r="J1783" s="1" t="n">
        <v>980.95</v>
      </c>
      <c r="K1783" s="6" t="n">
        <f aca="false">IF(I1783 &gt;31,0.01,0)</f>
        <v>0.01</v>
      </c>
      <c r="L1783" s="7" t="n">
        <f aca="false">J1783-(J1783*K1783)</f>
        <v>971.1405</v>
      </c>
      <c r="M1783" s="6" t="n">
        <f aca="false">IF(I1783&gt;31,J1783-O1783,J1783)</f>
        <v>972.77</v>
      </c>
      <c r="N1783" s="1" t="s">
        <v>16</v>
      </c>
      <c r="O1783" s="1" t="n">
        <v>8.18</v>
      </c>
      <c r="P1783" s="1" t="n">
        <f aca="false">IF(N1783="Delivery Truck",J1783-O1783,J1783)</f>
        <v>980.95</v>
      </c>
    </row>
    <row r="1784" customFormat="false" ht="13.8" hidden="false" customHeight="false" outlineLevel="0" collapsed="false">
      <c r="D1784" s="1" t="n">
        <v>8289</v>
      </c>
      <c r="E1784" s="5" t="n">
        <v>41210</v>
      </c>
      <c r="F1784" s="1" t="s">
        <v>15</v>
      </c>
      <c r="G1784" s="1" t="n">
        <v>38</v>
      </c>
      <c r="H1784" s="6" t="str">
        <f aca="false">IF(G1784&gt;=30,"Large",IF(G1784&lt;=15,"Small","Medium"))</f>
        <v>Large</v>
      </c>
      <c r="I1784" s="6" t="n">
        <f aca="false">VLOOKUP(G1784,$A$3:$B$12,1)</f>
        <v>36</v>
      </c>
      <c r="J1784" s="1" t="n">
        <v>572.74</v>
      </c>
      <c r="K1784" s="6" t="n">
        <f aca="false">IF(I1784 &gt;31,0.01,0)</f>
        <v>0.01</v>
      </c>
      <c r="L1784" s="7" t="n">
        <f aca="false">J1784-(J1784*K1784)</f>
        <v>567.0126</v>
      </c>
      <c r="M1784" s="6" t="n">
        <f aca="false">IF(I1784&gt;31,J1784-O1784,J1784)</f>
        <v>565.57</v>
      </c>
      <c r="N1784" s="1" t="s">
        <v>16</v>
      </c>
      <c r="O1784" s="1" t="n">
        <v>7.17</v>
      </c>
      <c r="P1784" s="1" t="n">
        <f aca="false">IF(N1784="Delivery Truck",J1784-O1784,J1784)</f>
        <v>572.74</v>
      </c>
    </row>
    <row r="1785" customFormat="false" ht="13.8" hidden="false" customHeight="false" outlineLevel="0" collapsed="false">
      <c r="D1785" s="1" t="n">
        <v>41504</v>
      </c>
      <c r="E1785" s="5" t="n">
        <v>41210</v>
      </c>
      <c r="F1785" s="1" t="s">
        <v>23</v>
      </c>
      <c r="G1785" s="1" t="n">
        <v>20</v>
      </c>
      <c r="H1785" s="6" t="str">
        <f aca="false">IF(G1785&gt;=30,"Large",IF(G1785&lt;=15,"Small","Medium"))</f>
        <v>Medium</v>
      </c>
      <c r="I1785" s="6" t="n">
        <f aca="false">VLOOKUP(G1785,$A$3:$B$12,1)</f>
        <v>16</v>
      </c>
      <c r="J1785" s="1" t="n">
        <v>302.94</v>
      </c>
      <c r="K1785" s="6" t="n">
        <f aca="false">IF(I1785 &gt;31,0.01,0)</f>
        <v>0</v>
      </c>
      <c r="L1785" s="7" t="n">
        <f aca="false">J1785-(J1785*K1785)</f>
        <v>302.94</v>
      </c>
      <c r="M1785" s="6" t="n">
        <f aca="false">IF(I1785&gt;31,J1785-O1785,J1785)</f>
        <v>302.94</v>
      </c>
      <c r="N1785" s="1" t="s">
        <v>16</v>
      </c>
      <c r="O1785" s="1" t="n">
        <v>5.8</v>
      </c>
      <c r="P1785" s="1" t="n">
        <f aca="false">IF(N1785="Delivery Truck",J1785-O1785,J1785)</f>
        <v>302.94</v>
      </c>
    </row>
    <row r="1786" customFormat="false" ht="13.8" hidden="false" customHeight="false" outlineLevel="0" collapsed="false">
      <c r="D1786" s="1" t="n">
        <v>18531</v>
      </c>
      <c r="E1786" s="5" t="n">
        <v>41211</v>
      </c>
      <c r="F1786" s="1" t="s">
        <v>23</v>
      </c>
      <c r="G1786" s="1" t="n">
        <v>50</v>
      </c>
      <c r="H1786" s="6" t="str">
        <f aca="false">IF(G1786&gt;=30,"Large",IF(G1786&lt;=15,"Small","Medium"))</f>
        <v>Large</v>
      </c>
      <c r="I1786" s="6" t="n">
        <f aca="false">VLOOKUP(G1786,$A$3:$B$12,1)</f>
        <v>46</v>
      </c>
      <c r="J1786" s="1" t="n">
        <v>1298.81</v>
      </c>
      <c r="K1786" s="6" t="n">
        <f aca="false">IF(I1786 &gt;31,0.01,0)</f>
        <v>0.01</v>
      </c>
      <c r="L1786" s="7" t="n">
        <f aca="false">J1786-(J1786*K1786)</f>
        <v>1285.8219</v>
      </c>
      <c r="M1786" s="6" t="n">
        <f aca="false">IF(I1786&gt;31,J1786-O1786,J1786)</f>
        <v>1284.45</v>
      </c>
      <c r="N1786" s="1" t="s">
        <v>13</v>
      </c>
      <c r="O1786" s="1" t="n">
        <v>14.36</v>
      </c>
      <c r="P1786" s="1" t="n">
        <f aca="false">IF(N1786="Delivery Truck",J1786-O1786,J1786)</f>
        <v>1284.45</v>
      </c>
    </row>
    <row r="1787" customFormat="false" ht="13.8" hidden="false" customHeight="false" outlineLevel="0" collapsed="false">
      <c r="D1787" s="1" t="n">
        <v>40672</v>
      </c>
      <c r="E1787" s="5" t="n">
        <v>41211</v>
      </c>
      <c r="F1787" s="1" t="s">
        <v>15</v>
      </c>
      <c r="G1787" s="1" t="n">
        <v>16</v>
      </c>
      <c r="H1787" s="6" t="str">
        <f aca="false">IF(G1787&gt;=30,"Large",IF(G1787&lt;=15,"Small","Medium"))</f>
        <v>Medium</v>
      </c>
      <c r="I1787" s="6" t="n">
        <f aca="false">VLOOKUP(G1787,$A$3:$B$12,1)</f>
        <v>16</v>
      </c>
      <c r="J1787" s="1" t="n">
        <v>1617.91</v>
      </c>
      <c r="K1787" s="6" t="n">
        <f aca="false">IF(I1787 &gt;31,0.01,0)</f>
        <v>0</v>
      </c>
      <c r="L1787" s="7" t="n">
        <f aca="false">J1787-(J1787*K1787)</f>
        <v>1617.91</v>
      </c>
      <c r="M1787" s="6" t="n">
        <f aca="false">IF(I1787&gt;31,J1787-O1787,J1787)</f>
        <v>1617.91</v>
      </c>
      <c r="N1787" s="1" t="s">
        <v>13</v>
      </c>
      <c r="O1787" s="1" t="n">
        <v>35.84</v>
      </c>
      <c r="P1787" s="1" t="n">
        <f aca="false">IF(N1787="Delivery Truck",J1787-O1787,J1787)</f>
        <v>1582.07</v>
      </c>
    </row>
    <row r="1788" customFormat="false" ht="13.8" hidden="false" customHeight="false" outlineLevel="0" collapsed="false">
      <c r="D1788" s="1" t="n">
        <v>41378</v>
      </c>
      <c r="E1788" s="5" t="n">
        <v>41211</v>
      </c>
      <c r="F1788" s="1" t="s">
        <v>30</v>
      </c>
      <c r="G1788" s="1" t="n">
        <v>30</v>
      </c>
      <c r="H1788" s="6" t="str">
        <f aca="false">IF(G1788&gt;=30,"Large",IF(G1788&lt;=15,"Small","Medium"))</f>
        <v>Large</v>
      </c>
      <c r="I1788" s="6" t="n">
        <f aca="false">VLOOKUP(G1788,$A$3:$B$12,1)</f>
        <v>26</v>
      </c>
      <c r="J1788" s="1" t="n">
        <v>5454.51</v>
      </c>
      <c r="K1788" s="6" t="n">
        <f aca="false">IF(I1788 &gt;31,0.01,0)</f>
        <v>0</v>
      </c>
      <c r="L1788" s="7" t="n">
        <f aca="false">J1788-(J1788*K1788)</f>
        <v>5454.51</v>
      </c>
      <c r="M1788" s="6" t="n">
        <f aca="false">IF(I1788&gt;31,J1788-O1788,J1788)</f>
        <v>5454.51</v>
      </c>
      <c r="N1788" s="1" t="s">
        <v>13</v>
      </c>
      <c r="O1788" s="1" t="n">
        <v>30</v>
      </c>
      <c r="P1788" s="1" t="n">
        <f aca="false">IF(N1788="Delivery Truck",J1788-O1788,J1788)</f>
        <v>5424.51</v>
      </c>
    </row>
    <row r="1789" customFormat="false" ht="13.8" hidden="false" customHeight="false" outlineLevel="0" collapsed="false">
      <c r="D1789" s="1" t="n">
        <v>3014</v>
      </c>
      <c r="E1789" s="5" t="n">
        <v>41211</v>
      </c>
      <c r="F1789" s="1" t="s">
        <v>30</v>
      </c>
      <c r="G1789" s="1" t="n">
        <v>13</v>
      </c>
      <c r="H1789" s="6" t="str">
        <f aca="false">IF(G1789&gt;=30,"Large",IF(G1789&lt;=15,"Small","Medium"))</f>
        <v>Small</v>
      </c>
      <c r="I1789" s="6" t="n">
        <f aca="false">VLOOKUP(G1789,$A$3:$B$12,1)</f>
        <v>11</v>
      </c>
      <c r="J1789" s="1" t="n">
        <v>4002.14</v>
      </c>
      <c r="K1789" s="6" t="n">
        <f aca="false">IF(I1789 &gt;31,0.01,0)</f>
        <v>0</v>
      </c>
      <c r="L1789" s="7" t="n">
        <f aca="false">J1789-(J1789*K1789)</f>
        <v>4002.14</v>
      </c>
      <c r="M1789" s="6" t="n">
        <f aca="false">IF(I1789&gt;31,J1789-O1789,J1789)</f>
        <v>4002.14</v>
      </c>
      <c r="N1789" s="1" t="s">
        <v>16</v>
      </c>
      <c r="O1789" s="1" t="n">
        <v>19.99</v>
      </c>
      <c r="P1789" s="1" t="n">
        <f aca="false">IF(N1789="Delivery Truck",J1789-O1789,J1789)</f>
        <v>4002.14</v>
      </c>
    </row>
    <row r="1790" customFormat="false" ht="13.8" hidden="false" customHeight="false" outlineLevel="0" collapsed="false">
      <c r="D1790" s="1" t="n">
        <v>16864</v>
      </c>
      <c r="E1790" s="5" t="n">
        <v>41211</v>
      </c>
      <c r="F1790" s="1" t="s">
        <v>30</v>
      </c>
      <c r="G1790" s="1" t="n">
        <v>42</v>
      </c>
      <c r="H1790" s="6" t="str">
        <f aca="false">IF(G1790&gt;=30,"Large",IF(G1790&lt;=15,"Small","Medium"))</f>
        <v>Large</v>
      </c>
      <c r="I1790" s="6" t="n">
        <f aca="false">VLOOKUP(G1790,$A$3:$B$12,1)</f>
        <v>41</v>
      </c>
      <c r="J1790" s="1" t="n">
        <v>12837.11</v>
      </c>
      <c r="K1790" s="6" t="n">
        <f aca="false">IF(I1790 &gt;31,0.01,0)</f>
        <v>0.01</v>
      </c>
      <c r="L1790" s="7" t="n">
        <f aca="false">J1790-(J1790*K1790)</f>
        <v>12708.7389</v>
      </c>
      <c r="M1790" s="6" t="n">
        <f aca="false">IF(I1790&gt;31,J1790-O1790,J1790)</f>
        <v>12793.54</v>
      </c>
      <c r="N1790" s="1" t="s">
        <v>13</v>
      </c>
      <c r="O1790" s="1" t="n">
        <v>43.57</v>
      </c>
      <c r="P1790" s="1" t="n">
        <f aca="false">IF(N1790="Delivery Truck",J1790-O1790,J1790)</f>
        <v>12793.54</v>
      </c>
    </row>
    <row r="1791" customFormat="false" ht="13.8" hidden="false" customHeight="false" outlineLevel="0" collapsed="false">
      <c r="D1791" s="1" t="n">
        <v>26116</v>
      </c>
      <c r="E1791" s="5" t="n">
        <v>41211</v>
      </c>
      <c r="F1791" s="1" t="s">
        <v>23</v>
      </c>
      <c r="G1791" s="1" t="n">
        <v>36</v>
      </c>
      <c r="H1791" s="6" t="str">
        <f aca="false">IF(G1791&gt;=30,"Large",IF(G1791&lt;=15,"Small","Medium"))</f>
        <v>Large</v>
      </c>
      <c r="I1791" s="6" t="n">
        <f aca="false">VLOOKUP(G1791,$A$3:$B$12,1)</f>
        <v>36</v>
      </c>
      <c r="J1791" s="1" t="n">
        <v>697.41</v>
      </c>
      <c r="K1791" s="6" t="n">
        <f aca="false">IF(I1791 &gt;31,0.01,0)</f>
        <v>0.01</v>
      </c>
      <c r="L1791" s="7" t="n">
        <f aca="false">J1791-(J1791*K1791)</f>
        <v>690.4359</v>
      </c>
      <c r="M1791" s="6" t="n">
        <f aca="false">IF(I1791&gt;31,J1791-O1791,J1791)</f>
        <v>688.38</v>
      </c>
      <c r="N1791" s="1" t="s">
        <v>16</v>
      </c>
      <c r="O1791" s="1" t="n">
        <v>9.03</v>
      </c>
      <c r="P1791" s="1" t="n">
        <f aca="false">IF(N1791="Delivery Truck",J1791-O1791,J1791)</f>
        <v>697.41</v>
      </c>
    </row>
    <row r="1792" customFormat="false" ht="13.8" hidden="false" customHeight="false" outlineLevel="0" collapsed="false">
      <c r="D1792" s="1" t="n">
        <v>41378</v>
      </c>
      <c r="E1792" s="5" t="n">
        <v>41211</v>
      </c>
      <c r="F1792" s="1" t="s">
        <v>30</v>
      </c>
      <c r="G1792" s="1" t="n">
        <v>42</v>
      </c>
      <c r="H1792" s="6" t="str">
        <f aca="false">IF(G1792&gt;=30,"Large",IF(G1792&lt;=15,"Small","Medium"))</f>
        <v>Large</v>
      </c>
      <c r="I1792" s="6" t="n">
        <f aca="false">VLOOKUP(G1792,$A$3:$B$12,1)</f>
        <v>41</v>
      </c>
      <c r="J1792" s="1" t="n">
        <v>1264.17</v>
      </c>
      <c r="K1792" s="6" t="n">
        <f aca="false">IF(I1792 &gt;31,0.01,0)</f>
        <v>0.01</v>
      </c>
      <c r="L1792" s="7" t="n">
        <f aca="false">J1792-(J1792*K1792)</f>
        <v>1251.5283</v>
      </c>
      <c r="M1792" s="6" t="n">
        <f aca="false">IF(I1792&gt;31,J1792-O1792,J1792)</f>
        <v>1262.18</v>
      </c>
      <c r="N1792" s="1" t="s">
        <v>16</v>
      </c>
      <c r="O1792" s="1" t="n">
        <v>1.99</v>
      </c>
      <c r="P1792" s="1" t="n">
        <f aca="false">IF(N1792="Delivery Truck",J1792-O1792,J1792)</f>
        <v>1264.17</v>
      </c>
    </row>
    <row r="1793" customFormat="false" ht="13.8" hidden="false" customHeight="false" outlineLevel="0" collapsed="false">
      <c r="D1793" s="1" t="n">
        <v>47971</v>
      </c>
      <c r="E1793" s="5" t="n">
        <v>41211</v>
      </c>
      <c r="F1793" s="1" t="s">
        <v>34</v>
      </c>
      <c r="G1793" s="1" t="n">
        <v>24</v>
      </c>
      <c r="H1793" s="6" t="str">
        <f aca="false">IF(G1793&gt;=30,"Large",IF(G1793&lt;=15,"Small","Medium"))</f>
        <v>Medium</v>
      </c>
      <c r="I1793" s="6" t="n">
        <f aca="false">VLOOKUP(G1793,$A$3:$B$12,1)</f>
        <v>21</v>
      </c>
      <c r="J1793" s="1" t="n">
        <v>113.43</v>
      </c>
      <c r="K1793" s="6" t="n">
        <f aca="false">IF(I1793 &gt;31,0.01,0)</f>
        <v>0</v>
      </c>
      <c r="L1793" s="7" t="n">
        <f aca="false">J1793-(J1793*K1793)</f>
        <v>113.43</v>
      </c>
      <c r="M1793" s="6" t="n">
        <f aca="false">IF(I1793&gt;31,J1793-O1793,J1793)</f>
        <v>113.43</v>
      </c>
      <c r="N1793" s="1" t="s">
        <v>16</v>
      </c>
      <c r="O1793" s="1" t="n">
        <v>5.32</v>
      </c>
      <c r="P1793" s="1" t="n">
        <f aca="false">IF(N1793="Delivery Truck",J1793-O1793,J1793)</f>
        <v>113.43</v>
      </c>
    </row>
    <row r="1794" customFormat="false" ht="13.8" hidden="false" customHeight="false" outlineLevel="0" collapsed="false">
      <c r="D1794" s="1" t="n">
        <v>43653</v>
      </c>
      <c r="E1794" s="5" t="n">
        <v>41212</v>
      </c>
      <c r="F1794" s="1" t="s">
        <v>34</v>
      </c>
      <c r="G1794" s="1" t="n">
        <v>3</v>
      </c>
      <c r="H1794" s="6" t="str">
        <f aca="false">IF(G1794&gt;=30,"Large",IF(G1794&lt;=15,"Small","Medium"))</f>
        <v>Small</v>
      </c>
      <c r="I1794" s="6" t="n">
        <f aca="false">VLOOKUP(G1794,$A$3:$B$12,1)</f>
        <v>1</v>
      </c>
      <c r="J1794" s="1" t="n">
        <v>10.62</v>
      </c>
      <c r="K1794" s="6" t="n">
        <f aca="false">IF(I1794 &gt;31,0.01,0)</f>
        <v>0</v>
      </c>
      <c r="L1794" s="7" t="n">
        <f aca="false">J1794-(J1794*K1794)</f>
        <v>10.62</v>
      </c>
      <c r="M1794" s="6" t="n">
        <f aca="false">IF(I1794&gt;31,J1794-O1794,J1794)</f>
        <v>10.62</v>
      </c>
      <c r="N1794" s="1" t="s">
        <v>16</v>
      </c>
      <c r="O1794" s="1" t="n">
        <v>1.35</v>
      </c>
      <c r="P1794" s="1" t="n">
        <f aca="false">IF(N1794="Delivery Truck",J1794-O1794,J1794)</f>
        <v>10.62</v>
      </c>
    </row>
    <row r="1795" customFormat="false" ht="13.8" hidden="false" customHeight="false" outlineLevel="0" collapsed="false">
      <c r="D1795" s="1" t="n">
        <v>30499</v>
      </c>
      <c r="E1795" s="5" t="n">
        <v>41212</v>
      </c>
      <c r="F1795" s="1" t="s">
        <v>34</v>
      </c>
      <c r="G1795" s="1" t="n">
        <v>33</v>
      </c>
      <c r="H1795" s="6" t="str">
        <f aca="false">IF(G1795&gt;=30,"Large",IF(G1795&lt;=15,"Small","Medium"))</f>
        <v>Large</v>
      </c>
      <c r="I1795" s="6" t="n">
        <f aca="false">VLOOKUP(G1795,$A$3:$B$12,1)</f>
        <v>31</v>
      </c>
      <c r="J1795" s="1" t="n">
        <v>199.62</v>
      </c>
      <c r="K1795" s="6" t="n">
        <f aca="false">IF(I1795 &gt;31,0.01,0)</f>
        <v>0</v>
      </c>
      <c r="L1795" s="7" t="n">
        <f aca="false">J1795-(J1795*K1795)</f>
        <v>199.62</v>
      </c>
      <c r="M1795" s="6" t="n">
        <f aca="false">IF(I1795&gt;31,J1795-O1795,J1795)</f>
        <v>199.62</v>
      </c>
      <c r="N1795" s="1" t="s">
        <v>16</v>
      </c>
      <c r="O1795" s="1" t="n">
        <v>1.2</v>
      </c>
      <c r="P1795" s="1" t="n">
        <f aca="false">IF(N1795="Delivery Truck",J1795-O1795,J1795)</f>
        <v>199.62</v>
      </c>
    </row>
    <row r="1796" customFormat="false" ht="13.8" hidden="false" customHeight="false" outlineLevel="0" collapsed="false">
      <c r="D1796" s="1" t="n">
        <v>15872</v>
      </c>
      <c r="E1796" s="5" t="n">
        <v>41212</v>
      </c>
      <c r="F1796" s="1" t="s">
        <v>30</v>
      </c>
      <c r="G1796" s="1" t="n">
        <v>48</v>
      </c>
      <c r="H1796" s="6" t="str">
        <f aca="false">IF(G1796&gt;=30,"Large",IF(G1796&lt;=15,"Small","Medium"))</f>
        <v>Large</v>
      </c>
      <c r="I1796" s="6" t="n">
        <f aca="false">VLOOKUP(G1796,$A$3:$B$12,1)</f>
        <v>46</v>
      </c>
      <c r="J1796" s="1" t="n">
        <v>5198.12</v>
      </c>
      <c r="K1796" s="6" t="n">
        <f aca="false">IF(I1796 &gt;31,0.01,0)</f>
        <v>0.01</v>
      </c>
      <c r="L1796" s="7" t="n">
        <f aca="false">J1796-(J1796*K1796)</f>
        <v>5146.1388</v>
      </c>
      <c r="M1796" s="6" t="n">
        <f aca="false">IF(I1796&gt;31,J1796-O1796,J1796)</f>
        <v>5182.46</v>
      </c>
      <c r="N1796" s="1" t="s">
        <v>13</v>
      </c>
      <c r="O1796" s="1" t="n">
        <v>15.66</v>
      </c>
      <c r="P1796" s="1" t="n">
        <f aca="false">IF(N1796="Delivery Truck",J1796-O1796,J1796)</f>
        <v>5182.46</v>
      </c>
    </row>
    <row r="1797" customFormat="false" ht="13.8" hidden="false" customHeight="false" outlineLevel="0" collapsed="false">
      <c r="D1797" s="1" t="n">
        <v>17061</v>
      </c>
      <c r="E1797" s="5" t="n">
        <v>41212</v>
      </c>
      <c r="F1797" s="1" t="s">
        <v>23</v>
      </c>
      <c r="G1797" s="1" t="n">
        <v>28</v>
      </c>
      <c r="H1797" s="6" t="str">
        <f aca="false">IF(G1797&gt;=30,"Large",IF(G1797&lt;=15,"Small","Medium"))</f>
        <v>Medium</v>
      </c>
      <c r="I1797" s="6" t="n">
        <f aca="false">VLOOKUP(G1797,$A$3:$B$12,1)</f>
        <v>26</v>
      </c>
      <c r="J1797" s="1" t="n">
        <v>80.53</v>
      </c>
      <c r="K1797" s="6" t="n">
        <f aca="false">IF(I1797 &gt;31,0.01,0)</f>
        <v>0</v>
      </c>
      <c r="L1797" s="7" t="n">
        <f aca="false">J1797-(J1797*K1797)</f>
        <v>80.53</v>
      </c>
      <c r="M1797" s="6" t="n">
        <f aca="false">IF(I1797&gt;31,J1797-O1797,J1797)</f>
        <v>80.53</v>
      </c>
      <c r="N1797" s="1" t="s">
        <v>16</v>
      </c>
      <c r="O1797" s="1" t="n">
        <v>0.7</v>
      </c>
      <c r="P1797" s="1" t="n">
        <f aca="false">IF(N1797="Delivery Truck",J1797-O1797,J1797)</f>
        <v>80.53</v>
      </c>
    </row>
    <row r="1798" customFormat="false" ht="13.8" hidden="false" customHeight="false" outlineLevel="0" collapsed="false">
      <c r="D1798" s="1" t="n">
        <v>15872</v>
      </c>
      <c r="E1798" s="5" t="n">
        <v>41212</v>
      </c>
      <c r="F1798" s="1" t="s">
        <v>30</v>
      </c>
      <c r="G1798" s="1" t="n">
        <v>23</v>
      </c>
      <c r="H1798" s="6" t="str">
        <f aca="false">IF(G1798&gt;=30,"Large",IF(G1798&lt;=15,"Small","Medium"))</f>
        <v>Medium</v>
      </c>
      <c r="I1798" s="6" t="n">
        <f aca="false">VLOOKUP(G1798,$A$3:$B$12,1)</f>
        <v>21</v>
      </c>
      <c r="J1798" s="1" t="n">
        <v>188.53</v>
      </c>
      <c r="K1798" s="6" t="n">
        <f aca="false">IF(I1798 &gt;31,0.01,0)</f>
        <v>0</v>
      </c>
      <c r="L1798" s="7" t="n">
        <f aca="false">J1798-(J1798*K1798)</f>
        <v>188.53</v>
      </c>
      <c r="M1798" s="6" t="n">
        <f aca="false">IF(I1798&gt;31,J1798-O1798,J1798)</f>
        <v>188.53</v>
      </c>
      <c r="N1798" s="1" t="s">
        <v>16</v>
      </c>
      <c r="O1798" s="1" t="n">
        <v>5.96</v>
      </c>
      <c r="P1798" s="1" t="n">
        <f aca="false">IF(N1798="Delivery Truck",J1798-O1798,J1798)</f>
        <v>188.53</v>
      </c>
    </row>
    <row r="1799" customFormat="false" ht="13.8" hidden="false" customHeight="false" outlineLevel="0" collapsed="false">
      <c r="D1799" s="1" t="n">
        <v>26306</v>
      </c>
      <c r="E1799" s="5" t="n">
        <v>41212</v>
      </c>
      <c r="F1799" s="1" t="s">
        <v>15</v>
      </c>
      <c r="G1799" s="1" t="n">
        <v>39</v>
      </c>
      <c r="H1799" s="6" t="str">
        <f aca="false">IF(G1799&gt;=30,"Large",IF(G1799&lt;=15,"Small","Medium"))</f>
        <v>Large</v>
      </c>
      <c r="I1799" s="6" t="n">
        <f aca="false">VLOOKUP(G1799,$A$3:$B$12,1)</f>
        <v>36</v>
      </c>
      <c r="J1799" s="1" t="n">
        <v>7725.66</v>
      </c>
      <c r="K1799" s="6" t="n">
        <f aca="false">IF(I1799 &gt;31,0.01,0)</f>
        <v>0.01</v>
      </c>
      <c r="L1799" s="7" t="n">
        <f aca="false">J1799-(J1799*K1799)</f>
        <v>7648.4034</v>
      </c>
      <c r="M1799" s="6" t="n">
        <f aca="false">IF(I1799&gt;31,J1799-O1799,J1799)</f>
        <v>7669.7</v>
      </c>
      <c r="N1799" s="1" t="s">
        <v>13</v>
      </c>
      <c r="O1799" s="1" t="n">
        <v>55.96</v>
      </c>
      <c r="P1799" s="1" t="n">
        <f aca="false">IF(N1799="Delivery Truck",J1799-O1799,J1799)</f>
        <v>7669.7</v>
      </c>
    </row>
    <row r="1800" customFormat="false" ht="13.8" hidden="false" customHeight="false" outlineLevel="0" collapsed="false">
      <c r="D1800" s="1" t="n">
        <v>30499</v>
      </c>
      <c r="E1800" s="5" t="n">
        <v>41212</v>
      </c>
      <c r="F1800" s="1" t="s">
        <v>34</v>
      </c>
      <c r="G1800" s="1" t="n">
        <v>16</v>
      </c>
      <c r="H1800" s="6" t="str">
        <f aca="false">IF(G1800&gt;=30,"Large",IF(G1800&lt;=15,"Small","Medium"))</f>
        <v>Medium</v>
      </c>
      <c r="I1800" s="6" t="n">
        <f aca="false">VLOOKUP(G1800,$A$3:$B$12,1)</f>
        <v>16</v>
      </c>
      <c r="J1800" s="1" t="n">
        <v>92.06</v>
      </c>
      <c r="K1800" s="6" t="n">
        <f aca="false">IF(I1800 &gt;31,0.01,0)</f>
        <v>0</v>
      </c>
      <c r="L1800" s="7" t="n">
        <f aca="false">J1800-(J1800*K1800)</f>
        <v>92.06</v>
      </c>
      <c r="M1800" s="6" t="n">
        <f aca="false">IF(I1800&gt;31,J1800-O1800,J1800)</f>
        <v>92.06</v>
      </c>
      <c r="N1800" s="1" t="s">
        <v>16</v>
      </c>
      <c r="O1800" s="1" t="n">
        <v>2.5</v>
      </c>
      <c r="P1800" s="1" t="n">
        <f aca="false">IF(N1800="Delivery Truck",J1800-O1800,J1800)</f>
        <v>92.06</v>
      </c>
    </row>
    <row r="1801" customFormat="false" ht="13.8" hidden="false" customHeight="false" outlineLevel="0" collapsed="false">
      <c r="D1801" s="1" t="n">
        <v>53536</v>
      </c>
      <c r="E1801" s="5" t="n">
        <v>41212</v>
      </c>
      <c r="F1801" s="1" t="s">
        <v>34</v>
      </c>
      <c r="G1801" s="1" t="n">
        <v>35</v>
      </c>
      <c r="H1801" s="6" t="str">
        <f aca="false">IF(G1801&gt;=30,"Large",IF(G1801&lt;=15,"Small","Medium"))</f>
        <v>Large</v>
      </c>
      <c r="I1801" s="6" t="n">
        <f aca="false">VLOOKUP(G1801,$A$3:$B$12,1)</f>
        <v>31</v>
      </c>
      <c r="J1801" s="1" t="n">
        <v>738.69</v>
      </c>
      <c r="K1801" s="6" t="n">
        <f aca="false">IF(I1801 &gt;31,0.01,0)</f>
        <v>0</v>
      </c>
      <c r="L1801" s="7" t="n">
        <f aca="false">J1801-(J1801*K1801)</f>
        <v>738.69</v>
      </c>
      <c r="M1801" s="6" t="n">
        <f aca="false">IF(I1801&gt;31,J1801-O1801,J1801)</f>
        <v>738.69</v>
      </c>
      <c r="N1801" s="1" t="s">
        <v>16</v>
      </c>
      <c r="O1801" s="1" t="n">
        <v>7.58</v>
      </c>
      <c r="P1801" s="1" t="n">
        <f aca="false">IF(N1801="Delivery Truck",J1801-O1801,J1801)</f>
        <v>738.69</v>
      </c>
    </row>
    <row r="1802" customFormat="false" ht="13.8" hidden="false" customHeight="false" outlineLevel="0" collapsed="false">
      <c r="D1802" s="1" t="n">
        <v>43653</v>
      </c>
      <c r="E1802" s="5" t="n">
        <v>41212</v>
      </c>
      <c r="F1802" s="1" t="s">
        <v>34</v>
      </c>
      <c r="G1802" s="1" t="n">
        <v>39</v>
      </c>
      <c r="H1802" s="6" t="str">
        <f aca="false">IF(G1802&gt;=30,"Large",IF(G1802&lt;=15,"Small","Medium"))</f>
        <v>Large</v>
      </c>
      <c r="I1802" s="6" t="n">
        <f aca="false">VLOOKUP(G1802,$A$3:$B$12,1)</f>
        <v>36</v>
      </c>
      <c r="J1802" s="1" t="n">
        <v>666.4</v>
      </c>
      <c r="K1802" s="6" t="n">
        <f aca="false">IF(I1802 &gt;31,0.01,0)</f>
        <v>0.01</v>
      </c>
      <c r="L1802" s="7" t="n">
        <f aca="false">J1802-(J1802*K1802)</f>
        <v>659.736</v>
      </c>
      <c r="M1802" s="6" t="n">
        <f aca="false">IF(I1802&gt;31,J1802-O1802,J1802)</f>
        <v>658.98</v>
      </c>
      <c r="N1802" s="1" t="s">
        <v>21</v>
      </c>
      <c r="O1802" s="1" t="n">
        <v>7.42</v>
      </c>
      <c r="P1802" s="1" t="n">
        <f aca="false">IF(N1802="Delivery Truck",J1802-O1802,J1802)</f>
        <v>666.4</v>
      </c>
    </row>
    <row r="1803" customFormat="false" ht="13.8" hidden="false" customHeight="false" outlineLevel="0" collapsed="false">
      <c r="D1803" s="1" t="n">
        <v>48706</v>
      </c>
      <c r="E1803" s="5" t="n">
        <v>41212</v>
      </c>
      <c r="F1803" s="1" t="s">
        <v>15</v>
      </c>
      <c r="G1803" s="1" t="n">
        <v>18</v>
      </c>
      <c r="H1803" s="6" t="str">
        <f aca="false">IF(G1803&gt;=30,"Large",IF(G1803&lt;=15,"Small","Medium"))</f>
        <v>Medium</v>
      </c>
      <c r="I1803" s="6" t="n">
        <f aca="false">VLOOKUP(G1803,$A$3:$B$12,1)</f>
        <v>16</v>
      </c>
      <c r="J1803" s="1" t="n">
        <v>132.78</v>
      </c>
      <c r="K1803" s="6" t="n">
        <f aca="false">IF(I1803 &gt;31,0.01,0)</f>
        <v>0</v>
      </c>
      <c r="L1803" s="7" t="n">
        <f aca="false">J1803-(J1803*K1803)</f>
        <v>132.78</v>
      </c>
      <c r="M1803" s="6" t="n">
        <f aca="false">IF(I1803&gt;31,J1803-O1803,J1803)</f>
        <v>132.78</v>
      </c>
      <c r="N1803" s="1" t="s">
        <v>16</v>
      </c>
      <c r="O1803" s="1" t="n">
        <v>11.15</v>
      </c>
      <c r="P1803" s="1" t="n">
        <f aca="false">IF(N1803="Delivery Truck",J1803-O1803,J1803)</f>
        <v>132.78</v>
      </c>
    </row>
    <row r="1804" customFormat="false" ht="13.8" hidden="false" customHeight="false" outlineLevel="0" collapsed="false">
      <c r="D1804" s="1" t="n">
        <v>43653</v>
      </c>
      <c r="E1804" s="5" t="n">
        <v>41212</v>
      </c>
      <c r="F1804" s="1" t="s">
        <v>34</v>
      </c>
      <c r="G1804" s="1" t="n">
        <v>10</v>
      </c>
      <c r="H1804" s="6" t="str">
        <f aca="false">IF(G1804&gt;=30,"Large",IF(G1804&lt;=15,"Small","Medium"))</f>
        <v>Small</v>
      </c>
      <c r="I1804" s="6" t="n">
        <f aca="false">VLOOKUP(G1804,$A$3:$B$12,1)</f>
        <v>6</v>
      </c>
      <c r="J1804" s="1" t="n">
        <v>351.3</v>
      </c>
      <c r="K1804" s="6" t="n">
        <f aca="false">IF(I1804 &gt;31,0.01,0)</f>
        <v>0</v>
      </c>
      <c r="L1804" s="7" t="n">
        <f aca="false">J1804-(J1804*K1804)</f>
        <v>351.3</v>
      </c>
      <c r="M1804" s="6" t="n">
        <f aca="false">IF(I1804&gt;31,J1804-O1804,J1804)</f>
        <v>351.3</v>
      </c>
      <c r="N1804" s="1" t="s">
        <v>16</v>
      </c>
      <c r="O1804" s="1" t="n">
        <v>8.22</v>
      </c>
      <c r="P1804" s="1" t="n">
        <f aca="false">IF(N1804="Delivery Truck",J1804-O1804,J1804)</f>
        <v>351.3</v>
      </c>
    </row>
    <row r="1805" customFormat="false" ht="13.8" hidden="false" customHeight="false" outlineLevel="0" collapsed="false">
      <c r="D1805" s="1" t="n">
        <v>48706</v>
      </c>
      <c r="E1805" s="5" t="n">
        <v>41212</v>
      </c>
      <c r="F1805" s="1" t="s">
        <v>15</v>
      </c>
      <c r="G1805" s="1" t="n">
        <v>28</v>
      </c>
      <c r="H1805" s="6" t="str">
        <f aca="false">IF(G1805&gt;=30,"Large",IF(G1805&lt;=15,"Small","Medium"))</f>
        <v>Medium</v>
      </c>
      <c r="I1805" s="6" t="n">
        <f aca="false">VLOOKUP(G1805,$A$3:$B$12,1)</f>
        <v>26</v>
      </c>
      <c r="J1805" s="1" t="n">
        <v>31.2</v>
      </c>
      <c r="K1805" s="6" t="n">
        <f aca="false">IF(I1805 &gt;31,0.01,0)</f>
        <v>0</v>
      </c>
      <c r="L1805" s="7" t="n">
        <f aca="false">J1805-(J1805*K1805)</f>
        <v>31.2</v>
      </c>
      <c r="M1805" s="6" t="n">
        <f aca="false">IF(I1805&gt;31,J1805-O1805,J1805)</f>
        <v>31.2</v>
      </c>
      <c r="N1805" s="1" t="s">
        <v>16</v>
      </c>
      <c r="O1805" s="1" t="n">
        <v>0.7</v>
      </c>
      <c r="P1805" s="1" t="n">
        <f aca="false">IF(N1805="Delivery Truck",J1805-O1805,J1805)</f>
        <v>31.2</v>
      </c>
    </row>
    <row r="1806" customFormat="false" ht="13.8" hidden="false" customHeight="false" outlineLevel="0" collapsed="false">
      <c r="D1806" s="1" t="n">
        <v>17510</v>
      </c>
      <c r="E1806" s="5" t="n">
        <v>41212</v>
      </c>
      <c r="F1806" s="1" t="s">
        <v>23</v>
      </c>
      <c r="G1806" s="1" t="n">
        <v>28</v>
      </c>
      <c r="H1806" s="6" t="str">
        <f aca="false">IF(G1806&gt;=30,"Large",IF(G1806&lt;=15,"Small","Medium"))</f>
        <v>Medium</v>
      </c>
      <c r="I1806" s="6" t="n">
        <f aca="false">VLOOKUP(G1806,$A$3:$B$12,1)</f>
        <v>26</v>
      </c>
      <c r="J1806" s="1" t="n">
        <v>462.12</v>
      </c>
      <c r="K1806" s="6" t="n">
        <f aca="false">IF(I1806 &gt;31,0.01,0)</f>
        <v>0</v>
      </c>
      <c r="L1806" s="7" t="n">
        <f aca="false">J1806-(J1806*K1806)</f>
        <v>462.12</v>
      </c>
      <c r="M1806" s="6" t="n">
        <f aca="false">IF(I1806&gt;31,J1806-O1806,J1806)</f>
        <v>462.12</v>
      </c>
      <c r="N1806" s="1" t="s">
        <v>16</v>
      </c>
      <c r="O1806" s="1" t="n">
        <v>1.39</v>
      </c>
      <c r="P1806" s="1" t="n">
        <f aca="false">IF(N1806="Delivery Truck",J1806-O1806,J1806)</f>
        <v>462.12</v>
      </c>
    </row>
    <row r="1807" customFormat="false" ht="13.8" hidden="false" customHeight="false" outlineLevel="0" collapsed="false">
      <c r="D1807" s="1" t="n">
        <v>53536</v>
      </c>
      <c r="E1807" s="5" t="n">
        <v>41212</v>
      </c>
      <c r="F1807" s="1" t="s">
        <v>34</v>
      </c>
      <c r="G1807" s="1" t="n">
        <v>5</v>
      </c>
      <c r="H1807" s="6" t="str">
        <f aca="false">IF(G1807&gt;=30,"Large",IF(G1807&lt;=15,"Small","Medium"))</f>
        <v>Small</v>
      </c>
      <c r="I1807" s="6" t="n">
        <f aca="false">VLOOKUP(G1807,$A$3:$B$12,1)</f>
        <v>1</v>
      </c>
      <c r="J1807" s="1" t="n">
        <v>1015.4</v>
      </c>
      <c r="K1807" s="6" t="n">
        <f aca="false">IF(I1807 &gt;31,0.01,0)</f>
        <v>0</v>
      </c>
      <c r="L1807" s="7" t="n">
        <f aca="false">J1807-(J1807*K1807)</f>
        <v>1015.4</v>
      </c>
      <c r="M1807" s="6" t="n">
        <f aca="false">IF(I1807&gt;31,J1807-O1807,J1807)</f>
        <v>1015.4</v>
      </c>
      <c r="N1807" s="1" t="s">
        <v>13</v>
      </c>
      <c r="O1807" s="1" t="n">
        <v>56.2</v>
      </c>
      <c r="P1807" s="1" t="n">
        <f aca="false">IF(N1807="Delivery Truck",J1807-O1807,J1807)</f>
        <v>959.2</v>
      </c>
    </row>
    <row r="1808" customFormat="false" ht="13.8" hidden="false" customHeight="false" outlineLevel="0" collapsed="false">
      <c r="D1808" s="1" t="n">
        <v>15872</v>
      </c>
      <c r="E1808" s="5" t="n">
        <v>41212</v>
      </c>
      <c r="F1808" s="1" t="s">
        <v>30</v>
      </c>
      <c r="G1808" s="1" t="n">
        <v>19</v>
      </c>
      <c r="H1808" s="6" t="str">
        <f aca="false">IF(G1808&gt;=30,"Large",IF(G1808&lt;=15,"Small","Medium"))</f>
        <v>Medium</v>
      </c>
      <c r="I1808" s="6" t="n">
        <f aca="false">VLOOKUP(G1808,$A$3:$B$12,1)</f>
        <v>16</v>
      </c>
      <c r="J1808" s="1" t="n">
        <v>718.41</v>
      </c>
      <c r="K1808" s="6" t="n">
        <f aca="false">IF(I1808 &gt;31,0.01,0)</f>
        <v>0</v>
      </c>
      <c r="L1808" s="7" t="n">
        <f aca="false">J1808-(J1808*K1808)</f>
        <v>718.41</v>
      </c>
      <c r="M1808" s="6" t="n">
        <f aca="false">IF(I1808&gt;31,J1808-O1808,J1808)</f>
        <v>718.41</v>
      </c>
      <c r="N1808" s="1" t="s">
        <v>16</v>
      </c>
      <c r="O1808" s="1" t="n">
        <v>17.48</v>
      </c>
      <c r="P1808" s="1" t="n">
        <f aca="false">IF(N1808="Delivery Truck",J1808-O1808,J1808)</f>
        <v>718.41</v>
      </c>
    </row>
    <row r="1809" customFormat="false" ht="13.8" hidden="false" customHeight="false" outlineLevel="0" collapsed="false">
      <c r="D1809" s="1" t="n">
        <v>26306</v>
      </c>
      <c r="E1809" s="5" t="n">
        <v>41212</v>
      </c>
      <c r="F1809" s="1" t="s">
        <v>15</v>
      </c>
      <c r="G1809" s="1" t="n">
        <v>15</v>
      </c>
      <c r="H1809" s="6" t="str">
        <f aca="false">IF(G1809&gt;=30,"Large",IF(G1809&lt;=15,"Small","Medium"))</f>
        <v>Small</v>
      </c>
      <c r="I1809" s="6" t="n">
        <f aca="false">VLOOKUP(G1809,$A$3:$B$12,1)</f>
        <v>11</v>
      </c>
      <c r="J1809" s="1" t="n">
        <v>2567.64</v>
      </c>
      <c r="K1809" s="6" t="n">
        <f aca="false">IF(I1809 &gt;31,0.01,0)</f>
        <v>0</v>
      </c>
      <c r="L1809" s="7" t="n">
        <f aca="false">J1809-(J1809*K1809)</f>
        <v>2567.64</v>
      </c>
      <c r="M1809" s="6" t="n">
        <f aca="false">IF(I1809&gt;31,J1809-O1809,J1809)</f>
        <v>2567.64</v>
      </c>
      <c r="N1809" s="1" t="s">
        <v>16</v>
      </c>
      <c r="O1809" s="1" t="n">
        <v>69</v>
      </c>
      <c r="P1809" s="1" t="n">
        <f aca="false">IF(N1809="Delivery Truck",J1809-O1809,J1809)</f>
        <v>2567.64</v>
      </c>
    </row>
    <row r="1810" customFormat="false" ht="13.8" hidden="false" customHeight="false" outlineLevel="0" collapsed="false">
      <c r="D1810" s="1" t="n">
        <v>37185</v>
      </c>
      <c r="E1810" s="5" t="n">
        <v>41213</v>
      </c>
      <c r="F1810" s="1" t="s">
        <v>34</v>
      </c>
      <c r="G1810" s="1" t="n">
        <v>8</v>
      </c>
      <c r="H1810" s="6" t="str">
        <f aca="false">IF(G1810&gt;=30,"Large",IF(G1810&lt;=15,"Small","Medium"))</f>
        <v>Small</v>
      </c>
      <c r="I1810" s="6" t="n">
        <f aca="false">VLOOKUP(G1810,$A$3:$B$12,1)</f>
        <v>6</v>
      </c>
      <c r="J1810" s="1" t="n">
        <v>23.19</v>
      </c>
      <c r="K1810" s="6" t="n">
        <f aca="false">IF(I1810 &gt;31,0.01,0)</f>
        <v>0</v>
      </c>
      <c r="L1810" s="7" t="n">
        <f aca="false">J1810-(J1810*K1810)</f>
        <v>23.19</v>
      </c>
      <c r="M1810" s="6" t="n">
        <f aca="false">IF(I1810&gt;31,J1810-O1810,J1810)</f>
        <v>23.19</v>
      </c>
      <c r="N1810" s="1" t="s">
        <v>16</v>
      </c>
      <c r="O1810" s="1" t="n">
        <v>2.4</v>
      </c>
      <c r="P1810" s="1" t="n">
        <f aca="false">IF(N1810="Delivery Truck",J1810-O1810,J1810)</f>
        <v>23.19</v>
      </c>
    </row>
    <row r="1811" customFormat="false" ht="13.8" hidden="false" customHeight="false" outlineLevel="0" collapsed="false">
      <c r="D1811" s="1" t="n">
        <v>9350</v>
      </c>
      <c r="E1811" s="5" t="n">
        <v>41213</v>
      </c>
      <c r="F1811" s="1" t="s">
        <v>23</v>
      </c>
      <c r="G1811" s="1" t="n">
        <v>2</v>
      </c>
      <c r="H1811" s="6" t="str">
        <f aca="false">IF(G1811&gt;=30,"Large",IF(G1811&lt;=15,"Small","Medium"))</f>
        <v>Small</v>
      </c>
      <c r="I1811" s="6" t="n">
        <f aca="false">VLOOKUP(G1811,$A$3:$B$12,1)</f>
        <v>1</v>
      </c>
      <c r="J1811" s="1" t="n">
        <v>337.6</v>
      </c>
      <c r="K1811" s="6" t="n">
        <f aca="false">IF(I1811 &gt;31,0.01,0)</f>
        <v>0</v>
      </c>
      <c r="L1811" s="7" t="n">
        <f aca="false">J1811-(J1811*K1811)</f>
        <v>337.6</v>
      </c>
      <c r="M1811" s="6" t="n">
        <f aca="false">IF(I1811&gt;31,J1811-O1811,J1811)</f>
        <v>337.6</v>
      </c>
      <c r="N1811" s="1" t="s">
        <v>16</v>
      </c>
      <c r="O1811" s="1" t="n">
        <v>19.99</v>
      </c>
      <c r="P1811" s="1" t="n">
        <f aca="false">IF(N1811="Delivery Truck",J1811-O1811,J1811)</f>
        <v>337.6</v>
      </c>
    </row>
    <row r="1812" customFormat="false" ht="13.8" hidden="false" customHeight="false" outlineLevel="0" collapsed="false">
      <c r="D1812" s="1" t="n">
        <v>9350</v>
      </c>
      <c r="E1812" s="5" t="n">
        <v>41213</v>
      </c>
      <c r="F1812" s="1" t="s">
        <v>23</v>
      </c>
      <c r="G1812" s="1" t="n">
        <v>13</v>
      </c>
      <c r="H1812" s="6" t="str">
        <f aca="false">IF(G1812&gt;=30,"Large",IF(G1812&lt;=15,"Small","Medium"))</f>
        <v>Small</v>
      </c>
      <c r="I1812" s="6" t="n">
        <f aca="false">VLOOKUP(G1812,$A$3:$B$12,1)</f>
        <v>11</v>
      </c>
      <c r="J1812" s="1" t="n">
        <v>1735.94</v>
      </c>
      <c r="K1812" s="6" t="n">
        <f aca="false">IF(I1812 &gt;31,0.01,0)</f>
        <v>0</v>
      </c>
      <c r="L1812" s="7" t="n">
        <f aca="false">J1812-(J1812*K1812)</f>
        <v>1735.94</v>
      </c>
      <c r="M1812" s="6" t="n">
        <f aca="false">IF(I1812&gt;31,J1812-O1812,J1812)</f>
        <v>1735.94</v>
      </c>
      <c r="N1812" s="1" t="s">
        <v>13</v>
      </c>
      <c r="O1812" s="1" t="n">
        <v>53.48</v>
      </c>
      <c r="P1812" s="1" t="n">
        <f aca="false">IF(N1812="Delivery Truck",J1812-O1812,J1812)</f>
        <v>1682.46</v>
      </c>
    </row>
    <row r="1813" customFormat="false" ht="13.8" hidden="false" customHeight="false" outlineLevel="0" collapsed="false">
      <c r="D1813" s="1" t="n">
        <v>59492</v>
      </c>
      <c r="E1813" s="5" t="n">
        <v>41213</v>
      </c>
      <c r="F1813" s="1" t="s">
        <v>30</v>
      </c>
      <c r="G1813" s="1" t="n">
        <v>25</v>
      </c>
      <c r="H1813" s="6" t="str">
        <f aca="false">IF(G1813&gt;=30,"Large",IF(G1813&lt;=15,"Small","Medium"))</f>
        <v>Medium</v>
      </c>
      <c r="I1813" s="6" t="n">
        <f aca="false">VLOOKUP(G1813,$A$3:$B$12,1)</f>
        <v>21</v>
      </c>
      <c r="J1813" s="1" t="n">
        <v>170.4</v>
      </c>
      <c r="K1813" s="6" t="n">
        <f aca="false">IF(I1813 &gt;31,0.01,0)</f>
        <v>0</v>
      </c>
      <c r="L1813" s="7" t="n">
        <f aca="false">J1813-(J1813*K1813)</f>
        <v>170.4</v>
      </c>
      <c r="M1813" s="6" t="n">
        <f aca="false">IF(I1813&gt;31,J1813-O1813,J1813)</f>
        <v>170.4</v>
      </c>
      <c r="N1813" s="1" t="s">
        <v>16</v>
      </c>
      <c r="O1813" s="1" t="n">
        <v>10.05</v>
      </c>
      <c r="P1813" s="1" t="n">
        <f aca="false">IF(N1813="Delivery Truck",J1813-O1813,J1813)</f>
        <v>170.4</v>
      </c>
    </row>
    <row r="1814" customFormat="false" ht="13.8" hidden="false" customHeight="false" outlineLevel="0" collapsed="false">
      <c r="D1814" s="1" t="n">
        <v>23585</v>
      </c>
      <c r="E1814" s="5" t="n">
        <v>41213</v>
      </c>
      <c r="F1814" s="1" t="s">
        <v>23</v>
      </c>
      <c r="G1814" s="1" t="n">
        <v>44</v>
      </c>
      <c r="H1814" s="6" t="str">
        <f aca="false">IF(G1814&gt;=30,"Large",IF(G1814&lt;=15,"Small","Medium"))</f>
        <v>Large</v>
      </c>
      <c r="I1814" s="6" t="n">
        <f aca="false">VLOOKUP(G1814,$A$3:$B$12,1)</f>
        <v>41</v>
      </c>
      <c r="J1814" s="1" t="n">
        <v>192.78</v>
      </c>
      <c r="K1814" s="6" t="n">
        <f aca="false">IF(I1814 &gt;31,0.01,0)</f>
        <v>0.01</v>
      </c>
      <c r="L1814" s="7" t="n">
        <f aca="false">J1814-(J1814*K1814)</f>
        <v>190.8522</v>
      </c>
      <c r="M1814" s="6" t="n">
        <f aca="false">IF(I1814&gt;31,J1814-O1814,J1814)</f>
        <v>191.18</v>
      </c>
      <c r="N1814" s="1" t="s">
        <v>16</v>
      </c>
      <c r="O1814" s="1" t="n">
        <v>1.6</v>
      </c>
      <c r="P1814" s="1" t="n">
        <f aca="false">IF(N1814="Delivery Truck",J1814-O1814,J1814)</f>
        <v>192.78</v>
      </c>
    </row>
    <row r="1815" customFormat="false" ht="13.8" hidden="false" customHeight="false" outlineLevel="0" collapsed="false">
      <c r="D1815" s="1" t="n">
        <v>48423</v>
      </c>
      <c r="E1815" s="5" t="n">
        <v>41213</v>
      </c>
      <c r="F1815" s="1" t="s">
        <v>34</v>
      </c>
      <c r="G1815" s="1" t="n">
        <v>49</v>
      </c>
      <c r="H1815" s="6" t="str">
        <f aca="false">IF(G1815&gt;=30,"Large",IF(G1815&lt;=15,"Small","Medium"))</f>
        <v>Large</v>
      </c>
      <c r="I1815" s="6" t="n">
        <f aca="false">VLOOKUP(G1815,$A$3:$B$12,1)</f>
        <v>46</v>
      </c>
      <c r="J1815" s="1" t="n">
        <v>414.11</v>
      </c>
      <c r="K1815" s="6" t="n">
        <f aca="false">IF(I1815 &gt;31,0.01,0)</f>
        <v>0.01</v>
      </c>
      <c r="L1815" s="7" t="n">
        <f aca="false">J1815-(J1815*K1815)</f>
        <v>409.9689</v>
      </c>
      <c r="M1815" s="6" t="n">
        <f aca="false">IF(I1815&gt;31,J1815-O1815,J1815)</f>
        <v>405.82</v>
      </c>
      <c r="N1815" s="1" t="s">
        <v>16</v>
      </c>
      <c r="O1815" s="1" t="n">
        <v>8.29</v>
      </c>
      <c r="P1815" s="1" t="n">
        <f aca="false">IF(N1815="Delivery Truck",J1815-O1815,J1815)</f>
        <v>414.11</v>
      </c>
    </row>
    <row r="1816" customFormat="false" ht="13.8" hidden="false" customHeight="false" outlineLevel="0" collapsed="false">
      <c r="D1816" s="1" t="n">
        <v>32325</v>
      </c>
      <c r="E1816" s="5" t="n">
        <v>41214</v>
      </c>
      <c r="F1816" s="1" t="s">
        <v>23</v>
      </c>
      <c r="G1816" s="1" t="n">
        <v>45</v>
      </c>
      <c r="H1816" s="6" t="str">
        <f aca="false">IF(G1816&gt;=30,"Large",IF(G1816&lt;=15,"Small","Medium"))</f>
        <v>Large</v>
      </c>
      <c r="I1816" s="6" t="n">
        <f aca="false">VLOOKUP(G1816,$A$3:$B$12,1)</f>
        <v>41</v>
      </c>
      <c r="J1816" s="1" t="n">
        <v>1103.73</v>
      </c>
      <c r="K1816" s="6" t="n">
        <f aca="false">IF(I1816 &gt;31,0.01,0)</f>
        <v>0.01</v>
      </c>
      <c r="L1816" s="7" t="n">
        <f aca="false">J1816-(J1816*K1816)</f>
        <v>1092.6927</v>
      </c>
      <c r="M1816" s="6" t="n">
        <f aca="false">IF(I1816&gt;31,J1816-O1816,J1816)</f>
        <v>1096.15</v>
      </c>
      <c r="N1816" s="1" t="s">
        <v>16</v>
      </c>
      <c r="O1816" s="1" t="n">
        <v>7.58</v>
      </c>
      <c r="P1816" s="1" t="n">
        <f aca="false">IF(N1816="Delivery Truck",J1816-O1816,J1816)</f>
        <v>1103.73</v>
      </c>
    </row>
    <row r="1817" customFormat="false" ht="13.8" hidden="false" customHeight="false" outlineLevel="0" collapsed="false">
      <c r="D1817" s="1" t="n">
        <v>32231</v>
      </c>
      <c r="E1817" s="5" t="n">
        <v>41214</v>
      </c>
      <c r="F1817" s="1" t="s">
        <v>15</v>
      </c>
      <c r="G1817" s="1" t="n">
        <v>44</v>
      </c>
      <c r="H1817" s="6" t="str">
        <f aca="false">IF(G1817&gt;=30,"Large",IF(G1817&lt;=15,"Small","Medium"))</f>
        <v>Large</v>
      </c>
      <c r="I1817" s="6" t="n">
        <f aca="false">VLOOKUP(G1817,$A$3:$B$12,1)</f>
        <v>41</v>
      </c>
      <c r="J1817" s="1" t="n">
        <v>192.33</v>
      </c>
      <c r="K1817" s="6" t="n">
        <f aca="false">IF(I1817 &gt;31,0.01,0)</f>
        <v>0.01</v>
      </c>
      <c r="L1817" s="7" t="n">
        <f aca="false">J1817-(J1817*K1817)</f>
        <v>190.4067</v>
      </c>
      <c r="M1817" s="6" t="n">
        <f aca="false">IF(I1817&gt;31,J1817-O1817,J1817)</f>
        <v>191.13</v>
      </c>
      <c r="N1817" s="1" t="s">
        <v>16</v>
      </c>
      <c r="O1817" s="1" t="n">
        <v>1.2</v>
      </c>
      <c r="P1817" s="1" t="n">
        <f aca="false">IF(N1817="Delivery Truck",J1817-O1817,J1817)</f>
        <v>192.33</v>
      </c>
    </row>
    <row r="1818" customFormat="false" ht="13.8" hidden="false" customHeight="false" outlineLevel="0" collapsed="false">
      <c r="D1818" s="1" t="n">
        <v>37287</v>
      </c>
      <c r="E1818" s="5" t="n">
        <v>41214</v>
      </c>
      <c r="F1818" s="1" t="s">
        <v>15</v>
      </c>
      <c r="G1818" s="1" t="n">
        <v>45</v>
      </c>
      <c r="H1818" s="6" t="str">
        <f aca="false">IF(G1818&gt;=30,"Large",IF(G1818&lt;=15,"Small","Medium"))</f>
        <v>Large</v>
      </c>
      <c r="I1818" s="6" t="n">
        <f aca="false">VLOOKUP(G1818,$A$3:$B$12,1)</f>
        <v>41</v>
      </c>
      <c r="J1818" s="1" t="n">
        <v>130.25</v>
      </c>
      <c r="K1818" s="6" t="n">
        <f aca="false">IF(I1818 &gt;31,0.01,0)</f>
        <v>0.01</v>
      </c>
      <c r="L1818" s="7" t="n">
        <f aca="false">J1818-(J1818*K1818)</f>
        <v>128.9475</v>
      </c>
      <c r="M1818" s="6" t="n">
        <f aca="false">IF(I1818&gt;31,J1818-O1818,J1818)</f>
        <v>128.67</v>
      </c>
      <c r="N1818" s="1" t="s">
        <v>16</v>
      </c>
      <c r="O1818" s="1" t="n">
        <v>1.58</v>
      </c>
      <c r="P1818" s="1" t="n">
        <f aca="false">IF(N1818="Delivery Truck",J1818-O1818,J1818)</f>
        <v>130.25</v>
      </c>
    </row>
    <row r="1819" customFormat="false" ht="13.8" hidden="false" customHeight="false" outlineLevel="0" collapsed="false">
      <c r="D1819" s="1" t="n">
        <v>35456</v>
      </c>
      <c r="E1819" s="5" t="n">
        <v>41214</v>
      </c>
      <c r="F1819" s="1" t="s">
        <v>23</v>
      </c>
      <c r="G1819" s="1" t="n">
        <v>37</v>
      </c>
      <c r="H1819" s="6" t="str">
        <f aca="false">IF(G1819&gt;=30,"Large",IF(G1819&lt;=15,"Small","Medium"))</f>
        <v>Large</v>
      </c>
      <c r="I1819" s="6" t="n">
        <f aca="false">VLOOKUP(G1819,$A$3:$B$12,1)</f>
        <v>36</v>
      </c>
      <c r="J1819" s="1" t="n">
        <v>46.37</v>
      </c>
      <c r="K1819" s="6" t="n">
        <f aca="false">IF(I1819 &gt;31,0.01,0)</f>
        <v>0.01</v>
      </c>
      <c r="L1819" s="7" t="n">
        <f aca="false">J1819-(J1819*K1819)</f>
        <v>45.9063</v>
      </c>
      <c r="M1819" s="6" t="n">
        <f aca="false">IF(I1819&gt;31,J1819-O1819,J1819)</f>
        <v>45.67</v>
      </c>
      <c r="N1819" s="1" t="s">
        <v>16</v>
      </c>
      <c r="O1819" s="1" t="n">
        <v>0.7</v>
      </c>
      <c r="P1819" s="1" t="n">
        <f aca="false">IF(N1819="Delivery Truck",J1819-O1819,J1819)</f>
        <v>46.37</v>
      </c>
    </row>
    <row r="1820" customFormat="false" ht="13.8" hidden="false" customHeight="false" outlineLevel="0" collapsed="false">
      <c r="D1820" s="1" t="n">
        <v>19586</v>
      </c>
      <c r="E1820" s="5" t="n">
        <v>41214</v>
      </c>
      <c r="F1820" s="1" t="s">
        <v>30</v>
      </c>
      <c r="G1820" s="1" t="n">
        <v>36</v>
      </c>
      <c r="H1820" s="6" t="str">
        <f aca="false">IF(G1820&gt;=30,"Large",IF(G1820&lt;=15,"Small","Medium"))</f>
        <v>Large</v>
      </c>
      <c r="I1820" s="6" t="n">
        <f aca="false">VLOOKUP(G1820,$A$3:$B$12,1)</f>
        <v>36</v>
      </c>
      <c r="J1820" s="1" t="n">
        <v>70.63</v>
      </c>
      <c r="K1820" s="6" t="n">
        <f aca="false">IF(I1820 &gt;31,0.01,0)</f>
        <v>0.01</v>
      </c>
      <c r="L1820" s="7" t="n">
        <f aca="false">J1820-(J1820*K1820)</f>
        <v>69.9237</v>
      </c>
      <c r="M1820" s="6" t="n">
        <f aca="false">IF(I1820&gt;31,J1820-O1820,J1820)</f>
        <v>68.07</v>
      </c>
      <c r="N1820" s="1" t="s">
        <v>16</v>
      </c>
      <c r="O1820" s="1" t="n">
        <v>2.56</v>
      </c>
      <c r="P1820" s="1" t="n">
        <f aca="false">IF(N1820="Delivery Truck",J1820-O1820,J1820)</f>
        <v>70.63</v>
      </c>
    </row>
    <row r="1821" customFormat="false" ht="13.8" hidden="false" customHeight="false" outlineLevel="0" collapsed="false">
      <c r="D1821" s="1" t="n">
        <v>37287</v>
      </c>
      <c r="E1821" s="5" t="n">
        <v>41214</v>
      </c>
      <c r="F1821" s="1" t="s">
        <v>15</v>
      </c>
      <c r="G1821" s="1" t="n">
        <v>22</v>
      </c>
      <c r="H1821" s="6" t="str">
        <f aca="false">IF(G1821&gt;=30,"Large",IF(G1821&lt;=15,"Small","Medium"))</f>
        <v>Medium</v>
      </c>
      <c r="I1821" s="6" t="n">
        <f aca="false">VLOOKUP(G1821,$A$3:$B$12,1)</f>
        <v>21</v>
      </c>
      <c r="J1821" s="1" t="n">
        <v>2052.2655</v>
      </c>
      <c r="K1821" s="6" t="n">
        <f aca="false">IF(I1821 &gt;31,0.01,0)</f>
        <v>0</v>
      </c>
      <c r="L1821" s="7" t="n">
        <f aca="false">J1821-(J1821*K1821)</f>
        <v>2052.2655</v>
      </c>
      <c r="M1821" s="6" t="n">
        <f aca="false">IF(I1821&gt;31,J1821-O1821,J1821)</f>
        <v>2052.2655</v>
      </c>
      <c r="N1821" s="1" t="s">
        <v>16</v>
      </c>
      <c r="O1821" s="1" t="n">
        <v>2.5</v>
      </c>
      <c r="P1821" s="1" t="n">
        <f aca="false">IF(N1821="Delivery Truck",J1821-O1821,J1821)</f>
        <v>2052.2655</v>
      </c>
    </row>
    <row r="1822" customFormat="false" ht="13.8" hidden="false" customHeight="false" outlineLevel="0" collapsed="false">
      <c r="D1822" s="1" t="n">
        <v>53990</v>
      </c>
      <c r="E1822" s="5" t="n">
        <v>41214</v>
      </c>
      <c r="F1822" s="1" t="s">
        <v>30</v>
      </c>
      <c r="G1822" s="1" t="n">
        <v>44</v>
      </c>
      <c r="H1822" s="6" t="str">
        <f aca="false">IF(G1822&gt;=30,"Large",IF(G1822&lt;=15,"Small","Medium"))</f>
        <v>Large</v>
      </c>
      <c r="I1822" s="6" t="n">
        <f aca="false">VLOOKUP(G1822,$A$3:$B$12,1)</f>
        <v>41</v>
      </c>
      <c r="J1822" s="1" t="n">
        <v>4263.9315</v>
      </c>
      <c r="K1822" s="6" t="n">
        <f aca="false">IF(I1822 &gt;31,0.01,0)</f>
        <v>0.01</v>
      </c>
      <c r="L1822" s="7" t="n">
        <f aca="false">J1822-(J1822*K1822)</f>
        <v>4221.292185</v>
      </c>
      <c r="M1822" s="6" t="n">
        <f aca="false">IF(I1822&gt;31,J1822-O1822,J1822)</f>
        <v>4261.4315</v>
      </c>
      <c r="N1822" s="1" t="s">
        <v>16</v>
      </c>
      <c r="O1822" s="1" t="n">
        <v>2.5</v>
      </c>
      <c r="P1822" s="1" t="n">
        <f aca="false">IF(N1822="Delivery Truck",J1822-O1822,J1822)</f>
        <v>4263.9315</v>
      </c>
    </row>
    <row r="1823" customFormat="false" ht="13.8" hidden="false" customHeight="false" outlineLevel="0" collapsed="false">
      <c r="D1823" s="1" t="n">
        <v>37287</v>
      </c>
      <c r="E1823" s="5" t="n">
        <v>41214</v>
      </c>
      <c r="F1823" s="1" t="s">
        <v>15</v>
      </c>
      <c r="G1823" s="1" t="n">
        <v>18</v>
      </c>
      <c r="H1823" s="6" t="str">
        <f aca="false">IF(G1823&gt;=30,"Large",IF(G1823&lt;=15,"Small","Medium"))</f>
        <v>Medium</v>
      </c>
      <c r="I1823" s="6" t="n">
        <f aca="false">VLOOKUP(G1823,$A$3:$B$12,1)</f>
        <v>16</v>
      </c>
      <c r="J1823" s="1" t="n">
        <v>122.41</v>
      </c>
      <c r="K1823" s="6" t="n">
        <f aca="false">IF(I1823 &gt;31,0.01,0)</f>
        <v>0</v>
      </c>
      <c r="L1823" s="7" t="n">
        <f aca="false">J1823-(J1823*K1823)</f>
        <v>122.41</v>
      </c>
      <c r="M1823" s="6" t="n">
        <f aca="false">IF(I1823&gt;31,J1823-O1823,J1823)</f>
        <v>122.41</v>
      </c>
      <c r="N1823" s="1" t="s">
        <v>16</v>
      </c>
      <c r="O1823" s="1" t="n">
        <v>4.95</v>
      </c>
      <c r="P1823" s="1" t="n">
        <f aca="false">IF(N1823="Delivery Truck",J1823-O1823,J1823)</f>
        <v>122.41</v>
      </c>
    </row>
    <row r="1824" customFormat="false" ht="13.8" hidden="false" customHeight="false" outlineLevel="0" collapsed="false">
      <c r="D1824" s="1" t="n">
        <v>3297</v>
      </c>
      <c r="E1824" s="5" t="n">
        <v>41215</v>
      </c>
      <c r="F1824" s="1" t="s">
        <v>34</v>
      </c>
      <c r="G1824" s="1" t="n">
        <v>40</v>
      </c>
      <c r="H1824" s="6" t="str">
        <f aca="false">IF(G1824&gt;=30,"Large",IF(G1824&lt;=15,"Small","Medium"))</f>
        <v>Large</v>
      </c>
      <c r="I1824" s="6" t="n">
        <f aca="false">VLOOKUP(G1824,$A$3:$B$12,1)</f>
        <v>36</v>
      </c>
      <c r="J1824" s="1" t="n">
        <v>158.7</v>
      </c>
      <c r="K1824" s="6" t="n">
        <f aca="false">IF(I1824 &gt;31,0.01,0)</f>
        <v>0.01</v>
      </c>
      <c r="L1824" s="7" t="n">
        <f aca="false">J1824-(J1824*K1824)</f>
        <v>157.113</v>
      </c>
      <c r="M1824" s="6" t="n">
        <f aca="false">IF(I1824&gt;31,J1824-O1824,J1824)</f>
        <v>151.2</v>
      </c>
      <c r="N1824" s="1" t="s">
        <v>16</v>
      </c>
      <c r="O1824" s="1" t="n">
        <v>7.5</v>
      </c>
      <c r="P1824" s="1" t="n">
        <f aca="false">IF(N1824="Delivery Truck",J1824-O1824,J1824)</f>
        <v>158.7</v>
      </c>
    </row>
    <row r="1825" customFormat="false" ht="13.8" hidden="false" customHeight="false" outlineLevel="0" collapsed="false">
      <c r="D1825" s="1" t="n">
        <v>5890</v>
      </c>
      <c r="E1825" s="5" t="n">
        <v>41216</v>
      </c>
      <c r="F1825" s="1" t="s">
        <v>34</v>
      </c>
      <c r="G1825" s="1" t="n">
        <v>42</v>
      </c>
      <c r="H1825" s="6" t="str">
        <f aca="false">IF(G1825&gt;=30,"Large",IF(G1825&lt;=15,"Small","Medium"))</f>
        <v>Large</v>
      </c>
      <c r="I1825" s="6" t="n">
        <f aca="false">VLOOKUP(G1825,$A$3:$B$12,1)</f>
        <v>41</v>
      </c>
      <c r="J1825" s="1" t="n">
        <v>813.535</v>
      </c>
      <c r="K1825" s="6" t="n">
        <f aca="false">IF(I1825 &gt;31,0.01,0)</f>
        <v>0.01</v>
      </c>
      <c r="L1825" s="7" t="n">
        <f aca="false">J1825-(J1825*K1825)</f>
        <v>805.39965</v>
      </c>
      <c r="M1825" s="6" t="n">
        <f aca="false">IF(I1825&gt;31,J1825-O1825,J1825)</f>
        <v>812.545</v>
      </c>
      <c r="N1825" s="1" t="s">
        <v>21</v>
      </c>
      <c r="O1825" s="1" t="n">
        <v>0.99</v>
      </c>
      <c r="P1825" s="1" t="n">
        <f aca="false">IF(N1825="Delivery Truck",J1825-O1825,J1825)</f>
        <v>813.535</v>
      </c>
    </row>
    <row r="1826" customFormat="false" ht="13.8" hidden="false" customHeight="false" outlineLevel="0" collapsed="false">
      <c r="D1826" s="1" t="n">
        <v>34022</v>
      </c>
      <c r="E1826" s="5" t="n">
        <v>41216</v>
      </c>
      <c r="F1826" s="1" t="s">
        <v>30</v>
      </c>
      <c r="G1826" s="1" t="n">
        <v>6</v>
      </c>
      <c r="H1826" s="6" t="str">
        <f aca="false">IF(G1826&gt;=30,"Large",IF(G1826&lt;=15,"Small","Medium"))</f>
        <v>Small</v>
      </c>
      <c r="I1826" s="6" t="n">
        <f aca="false">VLOOKUP(G1826,$A$3:$B$12,1)</f>
        <v>6</v>
      </c>
      <c r="J1826" s="1" t="n">
        <v>43.9</v>
      </c>
      <c r="K1826" s="6" t="n">
        <f aca="false">IF(I1826 &gt;31,0.01,0)</f>
        <v>0</v>
      </c>
      <c r="L1826" s="7" t="n">
        <f aca="false">J1826-(J1826*K1826)</f>
        <v>43.9</v>
      </c>
      <c r="M1826" s="6" t="n">
        <f aca="false">IF(I1826&gt;31,J1826-O1826,J1826)</f>
        <v>43.9</v>
      </c>
      <c r="N1826" s="1" t="s">
        <v>16</v>
      </c>
      <c r="O1826" s="1" t="n">
        <v>4.95</v>
      </c>
      <c r="P1826" s="1" t="n">
        <f aca="false">IF(N1826="Delivery Truck",J1826-O1826,J1826)</f>
        <v>43.9</v>
      </c>
    </row>
    <row r="1827" customFormat="false" ht="13.8" hidden="false" customHeight="false" outlineLevel="0" collapsed="false">
      <c r="D1827" s="1" t="n">
        <v>34022</v>
      </c>
      <c r="E1827" s="5" t="n">
        <v>41216</v>
      </c>
      <c r="F1827" s="1" t="s">
        <v>30</v>
      </c>
      <c r="G1827" s="1" t="n">
        <v>50</v>
      </c>
      <c r="H1827" s="6" t="str">
        <f aca="false">IF(G1827&gt;=30,"Large",IF(G1827&lt;=15,"Small","Medium"))</f>
        <v>Large</v>
      </c>
      <c r="I1827" s="6" t="n">
        <f aca="false">VLOOKUP(G1827,$A$3:$B$12,1)</f>
        <v>46</v>
      </c>
      <c r="J1827" s="1" t="n">
        <v>236.28</v>
      </c>
      <c r="K1827" s="6" t="n">
        <f aca="false">IF(I1827 &gt;31,0.01,0)</f>
        <v>0.01</v>
      </c>
      <c r="L1827" s="7" t="n">
        <f aca="false">J1827-(J1827*K1827)</f>
        <v>233.9172</v>
      </c>
      <c r="M1827" s="6" t="n">
        <f aca="false">IF(I1827&gt;31,J1827-O1827,J1827)</f>
        <v>233.23</v>
      </c>
      <c r="N1827" s="1" t="s">
        <v>16</v>
      </c>
      <c r="O1827" s="1" t="n">
        <v>3.05</v>
      </c>
      <c r="P1827" s="1" t="n">
        <f aca="false">IF(N1827="Delivery Truck",J1827-O1827,J1827)</f>
        <v>236.28</v>
      </c>
    </row>
    <row r="1828" customFormat="false" ht="13.8" hidden="false" customHeight="false" outlineLevel="0" collapsed="false">
      <c r="D1828" s="1" t="n">
        <v>19143</v>
      </c>
      <c r="E1828" s="5" t="n">
        <v>41217</v>
      </c>
      <c r="F1828" s="1" t="s">
        <v>34</v>
      </c>
      <c r="G1828" s="1" t="n">
        <v>3</v>
      </c>
      <c r="H1828" s="6" t="str">
        <f aca="false">IF(G1828&gt;=30,"Large",IF(G1828&lt;=15,"Small","Medium"))</f>
        <v>Small</v>
      </c>
      <c r="I1828" s="6" t="n">
        <f aca="false">VLOOKUP(G1828,$A$3:$B$12,1)</f>
        <v>1</v>
      </c>
      <c r="J1828" s="1" t="n">
        <v>2421.02</v>
      </c>
      <c r="K1828" s="6" t="n">
        <f aca="false">IF(I1828 &gt;31,0.01,0)</f>
        <v>0</v>
      </c>
      <c r="L1828" s="7" t="n">
        <f aca="false">J1828-(J1828*K1828)</f>
        <v>2421.02</v>
      </c>
      <c r="M1828" s="6" t="n">
        <f aca="false">IF(I1828&gt;31,J1828-O1828,J1828)</f>
        <v>2421.02</v>
      </c>
      <c r="N1828" s="1" t="s">
        <v>13</v>
      </c>
      <c r="O1828" s="1" t="n">
        <v>16.06</v>
      </c>
      <c r="P1828" s="1" t="n">
        <f aca="false">IF(N1828="Delivery Truck",J1828-O1828,J1828)</f>
        <v>2404.96</v>
      </c>
    </row>
    <row r="1829" customFormat="false" ht="13.8" hidden="false" customHeight="false" outlineLevel="0" collapsed="false">
      <c r="D1829" s="1" t="n">
        <v>37798</v>
      </c>
      <c r="E1829" s="5" t="n">
        <v>41217</v>
      </c>
      <c r="F1829" s="1" t="s">
        <v>34</v>
      </c>
      <c r="G1829" s="1" t="n">
        <v>23</v>
      </c>
      <c r="H1829" s="6" t="str">
        <f aca="false">IF(G1829&gt;=30,"Large",IF(G1829&lt;=15,"Small","Medium"))</f>
        <v>Medium</v>
      </c>
      <c r="I1829" s="6" t="n">
        <f aca="false">VLOOKUP(G1829,$A$3:$B$12,1)</f>
        <v>21</v>
      </c>
      <c r="J1829" s="1" t="n">
        <v>6276.83</v>
      </c>
      <c r="K1829" s="6" t="n">
        <f aca="false">IF(I1829 &gt;31,0.01,0)</f>
        <v>0</v>
      </c>
      <c r="L1829" s="7" t="n">
        <f aca="false">J1829-(J1829*K1829)</f>
        <v>6276.83</v>
      </c>
      <c r="M1829" s="6" t="n">
        <f aca="false">IF(I1829&gt;31,J1829-O1829,J1829)</f>
        <v>6276.83</v>
      </c>
      <c r="N1829" s="1" t="s">
        <v>13</v>
      </c>
      <c r="O1829" s="1" t="n">
        <v>48.8</v>
      </c>
      <c r="P1829" s="1" t="n">
        <f aca="false">IF(N1829="Delivery Truck",J1829-O1829,J1829)</f>
        <v>6228.03</v>
      </c>
    </row>
    <row r="1830" customFormat="false" ht="13.8" hidden="false" customHeight="false" outlineLevel="0" collapsed="false">
      <c r="D1830" s="1" t="n">
        <v>53188</v>
      </c>
      <c r="E1830" s="5" t="n">
        <v>41218</v>
      </c>
      <c r="F1830" s="1" t="s">
        <v>34</v>
      </c>
      <c r="G1830" s="1" t="n">
        <v>22</v>
      </c>
      <c r="H1830" s="6" t="str">
        <f aca="false">IF(G1830&gt;=30,"Large",IF(G1830&lt;=15,"Small","Medium"))</f>
        <v>Medium</v>
      </c>
      <c r="I1830" s="6" t="n">
        <f aca="false">VLOOKUP(G1830,$A$3:$B$12,1)</f>
        <v>21</v>
      </c>
      <c r="J1830" s="1" t="n">
        <v>621.21</v>
      </c>
      <c r="K1830" s="6" t="n">
        <f aca="false">IF(I1830 &gt;31,0.01,0)</f>
        <v>0</v>
      </c>
      <c r="L1830" s="7" t="n">
        <f aca="false">J1830-(J1830*K1830)</f>
        <v>621.21</v>
      </c>
      <c r="M1830" s="6" t="n">
        <f aca="false">IF(I1830&gt;31,J1830-O1830,J1830)</f>
        <v>621.21</v>
      </c>
      <c r="N1830" s="1" t="s">
        <v>16</v>
      </c>
      <c r="O1830" s="1" t="n">
        <v>6.64</v>
      </c>
      <c r="P1830" s="1" t="n">
        <f aca="false">IF(N1830="Delivery Truck",J1830-O1830,J1830)</f>
        <v>621.21</v>
      </c>
    </row>
    <row r="1831" customFormat="false" ht="13.8" hidden="false" customHeight="false" outlineLevel="0" collapsed="false">
      <c r="D1831" s="1" t="n">
        <v>20032</v>
      </c>
      <c r="E1831" s="5" t="n">
        <v>41218</v>
      </c>
      <c r="F1831" s="1" t="s">
        <v>19</v>
      </c>
      <c r="G1831" s="1" t="n">
        <v>8</v>
      </c>
      <c r="H1831" s="6" t="str">
        <f aca="false">IF(G1831&gt;=30,"Large",IF(G1831&lt;=15,"Small","Medium"))</f>
        <v>Small</v>
      </c>
      <c r="I1831" s="6" t="n">
        <f aca="false">VLOOKUP(G1831,$A$3:$B$12,1)</f>
        <v>6</v>
      </c>
      <c r="J1831" s="1" t="n">
        <v>137.38</v>
      </c>
      <c r="K1831" s="6" t="n">
        <f aca="false">IF(I1831 &gt;31,0.01,0)</f>
        <v>0</v>
      </c>
      <c r="L1831" s="7" t="n">
        <f aca="false">J1831-(J1831*K1831)</f>
        <v>137.38</v>
      </c>
      <c r="M1831" s="6" t="n">
        <f aca="false">IF(I1831&gt;31,J1831-O1831,J1831)</f>
        <v>137.38</v>
      </c>
      <c r="N1831" s="1" t="s">
        <v>16</v>
      </c>
      <c r="O1831" s="1" t="n">
        <v>1.99</v>
      </c>
      <c r="P1831" s="1" t="n">
        <f aca="false">IF(N1831="Delivery Truck",J1831-O1831,J1831)</f>
        <v>137.38</v>
      </c>
    </row>
    <row r="1832" customFormat="false" ht="13.8" hidden="false" customHeight="false" outlineLevel="0" collapsed="false">
      <c r="D1832" s="1" t="n">
        <v>36163</v>
      </c>
      <c r="E1832" s="5" t="n">
        <v>41218</v>
      </c>
      <c r="F1832" s="1" t="s">
        <v>15</v>
      </c>
      <c r="G1832" s="1" t="n">
        <v>32</v>
      </c>
      <c r="H1832" s="6" t="str">
        <f aca="false">IF(G1832&gt;=30,"Large",IF(G1832&lt;=15,"Small","Medium"))</f>
        <v>Large</v>
      </c>
      <c r="I1832" s="6" t="n">
        <f aca="false">VLOOKUP(G1832,$A$3:$B$12,1)</f>
        <v>31</v>
      </c>
      <c r="J1832" s="1" t="n">
        <v>463</v>
      </c>
      <c r="K1832" s="6" t="n">
        <f aca="false">IF(I1832 &gt;31,0.01,0)</f>
        <v>0</v>
      </c>
      <c r="L1832" s="7" t="n">
        <f aca="false">J1832-(J1832*K1832)</f>
        <v>463</v>
      </c>
      <c r="M1832" s="6" t="n">
        <f aca="false">IF(I1832&gt;31,J1832-O1832,J1832)</f>
        <v>463</v>
      </c>
      <c r="N1832" s="1" t="s">
        <v>16</v>
      </c>
      <c r="O1832" s="1" t="n">
        <v>7.17</v>
      </c>
      <c r="P1832" s="1" t="n">
        <f aca="false">IF(N1832="Delivery Truck",J1832-O1832,J1832)</f>
        <v>463</v>
      </c>
    </row>
    <row r="1833" customFormat="false" ht="13.8" hidden="false" customHeight="false" outlineLevel="0" collapsed="false">
      <c r="D1833" s="1" t="n">
        <v>15937</v>
      </c>
      <c r="E1833" s="5" t="n">
        <v>41219</v>
      </c>
      <c r="F1833" s="1" t="s">
        <v>15</v>
      </c>
      <c r="G1833" s="1" t="n">
        <v>17</v>
      </c>
      <c r="H1833" s="6" t="str">
        <f aca="false">IF(G1833&gt;=30,"Large",IF(G1833&lt;=15,"Small","Medium"))</f>
        <v>Medium</v>
      </c>
      <c r="I1833" s="6" t="n">
        <f aca="false">VLOOKUP(G1833,$A$3:$B$12,1)</f>
        <v>16</v>
      </c>
      <c r="J1833" s="1" t="n">
        <v>215.65</v>
      </c>
      <c r="K1833" s="6" t="n">
        <f aca="false">IF(I1833 &gt;31,0.01,0)</f>
        <v>0</v>
      </c>
      <c r="L1833" s="7" t="n">
        <f aca="false">J1833-(J1833*K1833)</f>
        <v>215.65</v>
      </c>
      <c r="M1833" s="6" t="n">
        <f aca="false">IF(I1833&gt;31,J1833-O1833,J1833)</f>
        <v>215.65</v>
      </c>
      <c r="N1833" s="1" t="s">
        <v>21</v>
      </c>
      <c r="O1833" s="1" t="n">
        <v>2.85</v>
      </c>
      <c r="P1833" s="1" t="n">
        <f aca="false">IF(N1833="Delivery Truck",J1833-O1833,J1833)</f>
        <v>215.65</v>
      </c>
    </row>
    <row r="1834" customFormat="false" ht="13.8" hidden="false" customHeight="false" outlineLevel="0" collapsed="false">
      <c r="D1834" s="1" t="n">
        <v>25249</v>
      </c>
      <c r="E1834" s="5" t="n">
        <v>41219</v>
      </c>
      <c r="F1834" s="1" t="s">
        <v>19</v>
      </c>
      <c r="G1834" s="1" t="n">
        <v>34</v>
      </c>
      <c r="H1834" s="6" t="str">
        <f aca="false">IF(G1834&gt;=30,"Large",IF(G1834&lt;=15,"Small","Medium"))</f>
        <v>Large</v>
      </c>
      <c r="I1834" s="6" t="n">
        <f aca="false">VLOOKUP(G1834,$A$3:$B$12,1)</f>
        <v>31</v>
      </c>
      <c r="J1834" s="1" t="n">
        <v>926.85</v>
      </c>
      <c r="K1834" s="6" t="n">
        <f aca="false">IF(I1834 &gt;31,0.01,0)</f>
        <v>0</v>
      </c>
      <c r="L1834" s="7" t="n">
        <f aca="false">J1834-(J1834*K1834)</f>
        <v>926.85</v>
      </c>
      <c r="M1834" s="6" t="n">
        <f aca="false">IF(I1834&gt;31,J1834-O1834,J1834)</f>
        <v>926.85</v>
      </c>
      <c r="N1834" s="1" t="s">
        <v>16</v>
      </c>
      <c r="O1834" s="1" t="n">
        <v>1.49</v>
      </c>
      <c r="P1834" s="1" t="n">
        <f aca="false">IF(N1834="Delivery Truck",J1834-O1834,J1834)</f>
        <v>926.85</v>
      </c>
    </row>
    <row r="1835" customFormat="false" ht="13.8" hidden="false" customHeight="false" outlineLevel="0" collapsed="false">
      <c r="D1835" s="1" t="n">
        <v>50370</v>
      </c>
      <c r="E1835" s="5" t="n">
        <v>41219</v>
      </c>
      <c r="F1835" s="1" t="s">
        <v>23</v>
      </c>
      <c r="G1835" s="1" t="n">
        <v>25</v>
      </c>
      <c r="H1835" s="6" t="str">
        <f aca="false">IF(G1835&gt;=30,"Large",IF(G1835&lt;=15,"Small","Medium"))</f>
        <v>Medium</v>
      </c>
      <c r="I1835" s="6" t="n">
        <f aca="false">VLOOKUP(G1835,$A$3:$B$12,1)</f>
        <v>21</v>
      </c>
      <c r="J1835" s="1" t="n">
        <v>122.05</v>
      </c>
      <c r="K1835" s="6" t="n">
        <f aca="false">IF(I1835 &gt;31,0.01,0)</f>
        <v>0</v>
      </c>
      <c r="L1835" s="7" t="n">
        <f aca="false">J1835-(J1835*K1835)</f>
        <v>122.05</v>
      </c>
      <c r="M1835" s="6" t="n">
        <f aca="false">IF(I1835&gt;31,J1835-O1835,J1835)</f>
        <v>122.05</v>
      </c>
      <c r="N1835" s="1" t="s">
        <v>21</v>
      </c>
      <c r="O1835" s="1" t="n">
        <v>5.41</v>
      </c>
      <c r="P1835" s="1" t="n">
        <f aca="false">IF(N1835="Delivery Truck",J1835-O1835,J1835)</f>
        <v>122.05</v>
      </c>
    </row>
    <row r="1836" customFormat="false" ht="13.8" hidden="false" customHeight="false" outlineLevel="0" collapsed="false">
      <c r="D1836" s="1" t="n">
        <v>10951</v>
      </c>
      <c r="E1836" s="5" t="n">
        <v>41219</v>
      </c>
      <c r="F1836" s="1" t="s">
        <v>30</v>
      </c>
      <c r="G1836" s="1" t="n">
        <v>14</v>
      </c>
      <c r="H1836" s="6" t="str">
        <f aca="false">IF(G1836&gt;=30,"Large",IF(G1836&lt;=15,"Small","Medium"))</f>
        <v>Small</v>
      </c>
      <c r="I1836" s="6" t="n">
        <f aca="false">VLOOKUP(G1836,$A$3:$B$12,1)</f>
        <v>11</v>
      </c>
      <c r="J1836" s="1" t="n">
        <v>677.43</v>
      </c>
      <c r="K1836" s="6" t="n">
        <f aca="false">IF(I1836 &gt;31,0.01,0)</f>
        <v>0</v>
      </c>
      <c r="L1836" s="7" t="n">
        <f aca="false">J1836-(J1836*K1836)</f>
        <v>677.43</v>
      </c>
      <c r="M1836" s="6" t="n">
        <f aca="false">IF(I1836&gt;31,J1836-O1836,J1836)</f>
        <v>677.43</v>
      </c>
      <c r="N1836" s="1" t="s">
        <v>16</v>
      </c>
      <c r="O1836" s="1" t="n">
        <v>22.24</v>
      </c>
      <c r="P1836" s="1" t="n">
        <f aca="false">IF(N1836="Delivery Truck",J1836-O1836,J1836)</f>
        <v>677.43</v>
      </c>
    </row>
    <row r="1837" customFormat="false" ht="13.8" hidden="false" customHeight="false" outlineLevel="0" collapsed="false">
      <c r="D1837" s="1" t="n">
        <v>15937</v>
      </c>
      <c r="E1837" s="5" t="n">
        <v>41219</v>
      </c>
      <c r="F1837" s="1" t="s">
        <v>15</v>
      </c>
      <c r="G1837" s="1" t="n">
        <v>32</v>
      </c>
      <c r="H1837" s="6" t="str">
        <f aca="false">IF(G1837&gt;=30,"Large",IF(G1837&lt;=15,"Small","Medium"))</f>
        <v>Large</v>
      </c>
      <c r="I1837" s="6" t="n">
        <f aca="false">VLOOKUP(G1837,$A$3:$B$12,1)</f>
        <v>31</v>
      </c>
      <c r="J1837" s="1" t="n">
        <v>311.44</v>
      </c>
      <c r="K1837" s="6" t="n">
        <f aca="false">IF(I1837 &gt;31,0.01,0)</f>
        <v>0</v>
      </c>
      <c r="L1837" s="7" t="n">
        <f aca="false">J1837-(J1837*K1837)</f>
        <v>311.44</v>
      </c>
      <c r="M1837" s="6" t="n">
        <f aca="false">IF(I1837&gt;31,J1837-O1837,J1837)</f>
        <v>311.44</v>
      </c>
      <c r="N1837" s="1" t="s">
        <v>16</v>
      </c>
      <c r="O1837" s="1" t="n">
        <v>1.99</v>
      </c>
      <c r="P1837" s="1" t="n">
        <f aca="false">IF(N1837="Delivery Truck",J1837-O1837,J1837)</f>
        <v>311.44</v>
      </c>
    </row>
    <row r="1838" customFormat="false" ht="13.8" hidden="false" customHeight="false" outlineLevel="0" collapsed="false">
      <c r="D1838" s="1" t="n">
        <v>31681</v>
      </c>
      <c r="E1838" s="5" t="n">
        <v>41220</v>
      </c>
      <c r="F1838" s="1" t="s">
        <v>30</v>
      </c>
      <c r="G1838" s="1" t="n">
        <v>38</v>
      </c>
      <c r="H1838" s="6" t="str">
        <f aca="false">IF(G1838&gt;=30,"Large",IF(G1838&lt;=15,"Small","Medium"))</f>
        <v>Large</v>
      </c>
      <c r="I1838" s="6" t="n">
        <f aca="false">VLOOKUP(G1838,$A$3:$B$12,1)</f>
        <v>36</v>
      </c>
      <c r="J1838" s="1" t="n">
        <v>212.12</v>
      </c>
      <c r="K1838" s="6" t="n">
        <f aca="false">IF(I1838 &gt;31,0.01,0)</f>
        <v>0.01</v>
      </c>
      <c r="L1838" s="7" t="n">
        <f aca="false">J1838-(J1838*K1838)</f>
        <v>209.9988</v>
      </c>
      <c r="M1838" s="6" t="n">
        <f aca="false">IF(I1838&gt;31,J1838-O1838,J1838)</f>
        <v>206.46</v>
      </c>
      <c r="N1838" s="1" t="s">
        <v>16</v>
      </c>
      <c r="O1838" s="1" t="n">
        <v>5.66</v>
      </c>
      <c r="P1838" s="1" t="n">
        <f aca="false">IF(N1838="Delivery Truck",J1838-O1838,J1838)</f>
        <v>212.12</v>
      </c>
    </row>
    <row r="1839" customFormat="false" ht="13.8" hidden="false" customHeight="false" outlineLevel="0" collapsed="false">
      <c r="D1839" s="1" t="n">
        <v>29927</v>
      </c>
      <c r="E1839" s="5" t="n">
        <v>41220</v>
      </c>
      <c r="F1839" s="1" t="s">
        <v>34</v>
      </c>
      <c r="G1839" s="1" t="n">
        <v>19</v>
      </c>
      <c r="H1839" s="6" t="str">
        <f aca="false">IF(G1839&gt;=30,"Large",IF(G1839&lt;=15,"Small","Medium"))</f>
        <v>Medium</v>
      </c>
      <c r="I1839" s="6" t="n">
        <f aca="false">VLOOKUP(G1839,$A$3:$B$12,1)</f>
        <v>16</v>
      </c>
      <c r="J1839" s="1" t="n">
        <v>257.97</v>
      </c>
      <c r="K1839" s="6" t="n">
        <f aca="false">IF(I1839 &gt;31,0.01,0)</f>
        <v>0</v>
      </c>
      <c r="L1839" s="7" t="n">
        <f aca="false">J1839-(J1839*K1839)</f>
        <v>257.97</v>
      </c>
      <c r="M1839" s="6" t="n">
        <f aca="false">IF(I1839&gt;31,J1839-O1839,J1839)</f>
        <v>257.97</v>
      </c>
      <c r="N1839" s="1" t="s">
        <v>16</v>
      </c>
      <c r="O1839" s="1" t="n">
        <v>4.98</v>
      </c>
      <c r="P1839" s="1" t="n">
        <f aca="false">IF(N1839="Delivery Truck",J1839-O1839,J1839)</f>
        <v>257.97</v>
      </c>
    </row>
    <row r="1840" customFormat="false" ht="13.8" hidden="false" customHeight="false" outlineLevel="0" collapsed="false">
      <c r="D1840" s="1" t="n">
        <v>57671</v>
      </c>
      <c r="E1840" s="5" t="n">
        <v>41220</v>
      </c>
      <c r="F1840" s="1" t="s">
        <v>30</v>
      </c>
      <c r="G1840" s="1" t="n">
        <v>6</v>
      </c>
      <c r="H1840" s="6" t="str">
        <f aca="false">IF(G1840&gt;=30,"Large",IF(G1840&lt;=15,"Small","Medium"))</f>
        <v>Small</v>
      </c>
      <c r="I1840" s="6" t="n">
        <f aca="false">VLOOKUP(G1840,$A$3:$B$12,1)</f>
        <v>6</v>
      </c>
      <c r="J1840" s="1" t="n">
        <v>22.78</v>
      </c>
      <c r="K1840" s="6" t="n">
        <f aca="false">IF(I1840 &gt;31,0.01,0)</f>
        <v>0</v>
      </c>
      <c r="L1840" s="7" t="n">
        <f aca="false">J1840-(J1840*K1840)</f>
        <v>22.78</v>
      </c>
      <c r="M1840" s="6" t="n">
        <f aca="false">IF(I1840&gt;31,J1840-O1840,J1840)</f>
        <v>22.78</v>
      </c>
      <c r="N1840" s="1" t="s">
        <v>16</v>
      </c>
      <c r="O1840" s="1" t="n">
        <v>0.5</v>
      </c>
      <c r="P1840" s="1" t="n">
        <f aca="false">IF(N1840="Delivery Truck",J1840-O1840,J1840)</f>
        <v>22.78</v>
      </c>
    </row>
    <row r="1841" customFormat="false" ht="13.8" hidden="false" customHeight="false" outlineLevel="0" collapsed="false">
      <c r="D1841" s="1" t="n">
        <v>51109</v>
      </c>
      <c r="E1841" s="5" t="n">
        <v>41221</v>
      </c>
      <c r="F1841" s="1" t="s">
        <v>34</v>
      </c>
      <c r="G1841" s="1" t="n">
        <v>28</v>
      </c>
      <c r="H1841" s="6" t="str">
        <f aca="false">IF(G1841&gt;=30,"Large",IF(G1841&lt;=15,"Small","Medium"))</f>
        <v>Medium</v>
      </c>
      <c r="I1841" s="6" t="n">
        <f aca="false">VLOOKUP(G1841,$A$3:$B$12,1)</f>
        <v>26</v>
      </c>
      <c r="J1841" s="1" t="n">
        <v>112.05</v>
      </c>
      <c r="K1841" s="6" t="n">
        <f aca="false">IF(I1841 &gt;31,0.01,0)</f>
        <v>0</v>
      </c>
      <c r="L1841" s="7" t="n">
        <f aca="false">J1841-(J1841*K1841)</f>
        <v>112.05</v>
      </c>
      <c r="M1841" s="6" t="n">
        <f aca="false">IF(I1841&gt;31,J1841-O1841,J1841)</f>
        <v>112.05</v>
      </c>
      <c r="N1841" s="1" t="s">
        <v>16</v>
      </c>
      <c r="O1841" s="1" t="n">
        <v>1.3</v>
      </c>
      <c r="P1841" s="1" t="n">
        <f aca="false">IF(N1841="Delivery Truck",J1841-O1841,J1841)</f>
        <v>112.05</v>
      </c>
    </row>
    <row r="1842" customFormat="false" ht="13.8" hidden="false" customHeight="false" outlineLevel="0" collapsed="false">
      <c r="D1842" s="1" t="n">
        <v>57056</v>
      </c>
      <c r="E1842" s="5" t="n">
        <v>41221</v>
      </c>
      <c r="F1842" s="1" t="s">
        <v>15</v>
      </c>
      <c r="G1842" s="1" t="n">
        <v>29</v>
      </c>
      <c r="H1842" s="6" t="str">
        <f aca="false">IF(G1842&gt;=30,"Large",IF(G1842&lt;=15,"Small","Medium"))</f>
        <v>Medium</v>
      </c>
      <c r="I1842" s="6" t="n">
        <f aca="false">VLOOKUP(G1842,$A$3:$B$12,1)</f>
        <v>26</v>
      </c>
      <c r="J1842" s="1" t="n">
        <v>2185.61</v>
      </c>
      <c r="K1842" s="6" t="n">
        <f aca="false">IF(I1842 &gt;31,0.01,0)</f>
        <v>0</v>
      </c>
      <c r="L1842" s="7" t="n">
        <f aca="false">J1842-(J1842*K1842)</f>
        <v>2185.61</v>
      </c>
      <c r="M1842" s="6" t="n">
        <f aca="false">IF(I1842&gt;31,J1842-O1842,J1842)</f>
        <v>2185.61</v>
      </c>
      <c r="N1842" s="1" t="s">
        <v>13</v>
      </c>
      <c r="O1842" s="1" t="n">
        <v>89.3</v>
      </c>
      <c r="P1842" s="1" t="n">
        <f aca="false">IF(N1842="Delivery Truck",J1842-O1842,J1842)</f>
        <v>2096.31</v>
      </c>
    </row>
    <row r="1843" customFormat="false" ht="13.8" hidden="false" customHeight="false" outlineLevel="0" collapsed="false">
      <c r="D1843" s="1" t="n">
        <v>20292</v>
      </c>
      <c r="E1843" s="5" t="n">
        <v>41221</v>
      </c>
      <c r="F1843" s="1" t="s">
        <v>19</v>
      </c>
      <c r="G1843" s="1" t="n">
        <v>26</v>
      </c>
      <c r="H1843" s="6" t="str">
        <f aca="false">IF(G1843&gt;=30,"Large",IF(G1843&lt;=15,"Small","Medium"))</f>
        <v>Medium</v>
      </c>
      <c r="I1843" s="6" t="n">
        <f aca="false">VLOOKUP(G1843,$A$3:$B$12,1)</f>
        <v>26</v>
      </c>
      <c r="J1843" s="1" t="n">
        <v>452.39</v>
      </c>
      <c r="K1843" s="6" t="n">
        <f aca="false">IF(I1843 &gt;31,0.01,0)</f>
        <v>0</v>
      </c>
      <c r="L1843" s="7" t="n">
        <f aca="false">J1843-(J1843*K1843)</f>
        <v>452.39</v>
      </c>
      <c r="M1843" s="6" t="n">
        <f aca="false">IF(I1843&gt;31,J1843-O1843,J1843)</f>
        <v>452.39</v>
      </c>
      <c r="N1843" s="1" t="s">
        <v>16</v>
      </c>
      <c r="O1843" s="1" t="n">
        <v>8.17</v>
      </c>
      <c r="P1843" s="1" t="n">
        <f aca="false">IF(N1843="Delivery Truck",J1843-O1843,J1843)</f>
        <v>452.39</v>
      </c>
    </row>
    <row r="1844" customFormat="false" ht="13.8" hidden="false" customHeight="false" outlineLevel="0" collapsed="false">
      <c r="D1844" s="1" t="n">
        <v>42469</v>
      </c>
      <c r="E1844" s="5" t="n">
        <v>41221</v>
      </c>
      <c r="F1844" s="1" t="s">
        <v>30</v>
      </c>
      <c r="G1844" s="1" t="n">
        <v>18</v>
      </c>
      <c r="H1844" s="6" t="str">
        <f aca="false">IF(G1844&gt;=30,"Large",IF(G1844&lt;=15,"Small","Medium"))</f>
        <v>Medium</v>
      </c>
      <c r="I1844" s="6" t="n">
        <f aca="false">VLOOKUP(G1844,$A$3:$B$12,1)</f>
        <v>16</v>
      </c>
      <c r="J1844" s="1" t="n">
        <v>2130.82</v>
      </c>
      <c r="K1844" s="6" t="n">
        <f aca="false">IF(I1844 &gt;31,0.01,0)</f>
        <v>0</v>
      </c>
      <c r="L1844" s="7" t="n">
        <f aca="false">J1844-(J1844*K1844)</f>
        <v>2130.82</v>
      </c>
      <c r="M1844" s="6" t="n">
        <f aca="false">IF(I1844&gt;31,J1844-O1844,J1844)</f>
        <v>2130.82</v>
      </c>
      <c r="N1844" s="1" t="s">
        <v>16</v>
      </c>
      <c r="O1844" s="1" t="n">
        <v>9.07</v>
      </c>
      <c r="P1844" s="1" t="n">
        <f aca="false">IF(N1844="Delivery Truck",J1844-O1844,J1844)</f>
        <v>2130.82</v>
      </c>
    </row>
    <row r="1845" customFormat="false" ht="13.8" hidden="false" customHeight="false" outlineLevel="0" collapsed="false">
      <c r="D1845" s="1" t="n">
        <v>20292</v>
      </c>
      <c r="E1845" s="5" t="n">
        <v>41221</v>
      </c>
      <c r="F1845" s="1" t="s">
        <v>19</v>
      </c>
      <c r="G1845" s="1" t="n">
        <v>5</v>
      </c>
      <c r="H1845" s="6" t="str">
        <f aca="false">IF(G1845&gt;=30,"Large",IF(G1845&lt;=15,"Small","Medium"))</f>
        <v>Small</v>
      </c>
      <c r="I1845" s="6" t="n">
        <f aca="false">VLOOKUP(G1845,$A$3:$B$12,1)</f>
        <v>1</v>
      </c>
      <c r="J1845" s="1" t="n">
        <v>117.13</v>
      </c>
      <c r="K1845" s="6" t="n">
        <f aca="false">IF(I1845 &gt;31,0.01,0)</f>
        <v>0</v>
      </c>
      <c r="L1845" s="7" t="n">
        <f aca="false">J1845-(J1845*K1845)</f>
        <v>117.13</v>
      </c>
      <c r="M1845" s="6" t="n">
        <f aca="false">IF(I1845&gt;31,J1845-O1845,J1845)</f>
        <v>117.13</v>
      </c>
      <c r="N1845" s="1" t="s">
        <v>16</v>
      </c>
      <c r="O1845" s="1" t="n">
        <v>4</v>
      </c>
      <c r="P1845" s="1" t="n">
        <f aca="false">IF(N1845="Delivery Truck",J1845-O1845,J1845)</f>
        <v>117.13</v>
      </c>
    </row>
    <row r="1846" customFormat="false" ht="13.8" hidden="false" customHeight="false" outlineLevel="0" collapsed="false">
      <c r="D1846" s="1" t="n">
        <v>42469</v>
      </c>
      <c r="E1846" s="5" t="n">
        <v>41221</v>
      </c>
      <c r="F1846" s="1" t="s">
        <v>30</v>
      </c>
      <c r="G1846" s="1" t="n">
        <v>31</v>
      </c>
      <c r="H1846" s="6" t="str">
        <f aca="false">IF(G1846&gt;=30,"Large",IF(G1846&lt;=15,"Small","Medium"))</f>
        <v>Large</v>
      </c>
      <c r="I1846" s="6" t="n">
        <f aca="false">VLOOKUP(G1846,$A$3:$B$12,1)</f>
        <v>31</v>
      </c>
      <c r="J1846" s="1" t="n">
        <v>934.87</v>
      </c>
      <c r="K1846" s="6" t="n">
        <f aca="false">IF(I1846 &gt;31,0.01,0)</f>
        <v>0</v>
      </c>
      <c r="L1846" s="7" t="n">
        <f aca="false">J1846-(J1846*K1846)</f>
        <v>934.87</v>
      </c>
      <c r="M1846" s="6" t="n">
        <f aca="false">IF(I1846&gt;31,J1846-O1846,J1846)</f>
        <v>934.87</v>
      </c>
      <c r="N1846" s="1" t="s">
        <v>16</v>
      </c>
      <c r="O1846" s="1" t="n">
        <v>12.62</v>
      </c>
      <c r="P1846" s="1" t="n">
        <f aca="false">IF(N1846="Delivery Truck",J1846-O1846,J1846)</f>
        <v>934.87</v>
      </c>
    </row>
    <row r="1847" customFormat="false" ht="13.8" hidden="false" customHeight="false" outlineLevel="0" collapsed="false">
      <c r="D1847" s="1" t="n">
        <v>39364</v>
      </c>
      <c r="E1847" s="5" t="n">
        <v>41222</v>
      </c>
      <c r="F1847" s="1" t="s">
        <v>34</v>
      </c>
      <c r="G1847" s="1" t="n">
        <v>29</v>
      </c>
      <c r="H1847" s="6" t="str">
        <f aca="false">IF(G1847&gt;=30,"Large",IF(G1847&lt;=15,"Small","Medium"))</f>
        <v>Medium</v>
      </c>
      <c r="I1847" s="6" t="n">
        <f aca="false">VLOOKUP(G1847,$A$3:$B$12,1)</f>
        <v>26</v>
      </c>
      <c r="J1847" s="1" t="n">
        <v>2754.93</v>
      </c>
      <c r="K1847" s="6" t="n">
        <f aca="false">IF(I1847 &gt;31,0.01,0)</f>
        <v>0</v>
      </c>
      <c r="L1847" s="7" t="n">
        <f aca="false">J1847-(J1847*K1847)</f>
        <v>2754.93</v>
      </c>
      <c r="M1847" s="6" t="n">
        <f aca="false">IF(I1847&gt;31,J1847-O1847,J1847)</f>
        <v>2754.93</v>
      </c>
      <c r="N1847" s="1" t="s">
        <v>16</v>
      </c>
      <c r="O1847" s="1" t="n">
        <v>39.61</v>
      </c>
      <c r="P1847" s="1" t="n">
        <f aca="false">IF(N1847="Delivery Truck",J1847-O1847,J1847)</f>
        <v>2754.93</v>
      </c>
    </row>
    <row r="1848" customFormat="false" ht="13.8" hidden="false" customHeight="false" outlineLevel="0" collapsed="false">
      <c r="D1848" s="1" t="n">
        <v>39364</v>
      </c>
      <c r="E1848" s="5" t="n">
        <v>41222</v>
      </c>
      <c r="F1848" s="1" t="s">
        <v>34</v>
      </c>
      <c r="G1848" s="1" t="n">
        <v>15</v>
      </c>
      <c r="H1848" s="6" t="str">
        <f aca="false">IF(G1848&gt;=30,"Large",IF(G1848&lt;=15,"Small","Medium"))</f>
        <v>Small</v>
      </c>
      <c r="I1848" s="6" t="n">
        <f aca="false">VLOOKUP(G1848,$A$3:$B$12,1)</f>
        <v>11</v>
      </c>
      <c r="J1848" s="1" t="n">
        <v>19417.55</v>
      </c>
      <c r="K1848" s="6" t="n">
        <f aca="false">IF(I1848 &gt;31,0.01,0)</f>
        <v>0</v>
      </c>
      <c r="L1848" s="7" t="n">
        <f aca="false">J1848-(J1848*K1848)</f>
        <v>19417.55</v>
      </c>
      <c r="M1848" s="6" t="n">
        <f aca="false">IF(I1848&gt;31,J1848-O1848,J1848)</f>
        <v>19417.55</v>
      </c>
      <c r="N1848" s="1" t="s">
        <v>16</v>
      </c>
      <c r="O1848" s="1" t="n">
        <v>19.99</v>
      </c>
      <c r="P1848" s="1" t="n">
        <f aca="false">IF(N1848="Delivery Truck",J1848-O1848,J1848)</f>
        <v>19417.55</v>
      </c>
    </row>
    <row r="1849" customFormat="false" ht="13.8" hidden="false" customHeight="false" outlineLevel="0" collapsed="false">
      <c r="D1849" s="1" t="n">
        <v>23847</v>
      </c>
      <c r="E1849" s="5" t="n">
        <v>41222</v>
      </c>
      <c r="F1849" s="1" t="s">
        <v>30</v>
      </c>
      <c r="G1849" s="1" t="n">
        <v>7</v>
      </c>
      <c r="H1849" s="6" t="str">
        <f aca="false">IF(G1849&gt;=30,"Large",IF(G1849&lt;=15,"Small","Medium"))</f>
        <v>Small</v>
      </c>
      <c r="I1849" s="6" t="n">
        <f aca="false">VLOOKUP(G1849,$A$3:$B$12,1)</f>
        <v>6</v>
      </c>
      <c r="J1849" s="1" t="n">
        <v>1278.6465</v>
      </c>
      <c r="K1849" s="6" t="n">
        <f aca="false">IF(I1849 &gt;31,0.01,0)</f>
        <v>0</v>
      </c>
      <c r="L1849" s="7" t="n">
        <f aca="false">J1849-(J1849*K1849)</f>
        <v>1278.6465</v>
      </c>
      <c r="M1849" s="6" t="n">
        <f aca="false">IF(I1849&gt;31,J1849-O1849,J1849)</f>
        <v>1278.6465</v>
      </c>
      <c r="N1849" s="1" t="s">
        <v>16</v>
      </c>
      <c r="O1849" s="1" t="n">
        <v>4.2</v>
      </c>
      <c r="P1849" s="1" t="n">
        <f aca="false">IF(N1849="Delivery Truck",J1849-O1849,J1849)</f>
        <v>1278.6465</v>
      </c>
    </row>
    <row r="1850" customFormat="false" ht="13.8" hidden="false" customHeight="false" outlineLevel="0" collapsed="false">
      <c r="D1850" s="1" t="n">
        <v>21827</v>
      </c>
      <c r="E1850" s="5" t="n">
        <v>41222</v>
      </c>
      <c r="F1850" s="1" t="s">
        <v>30</v>
      </c>
      <c r="G1850" s="1" t="n">
        <v>21</v>
      </c>
      <c r="H1850" s="6" t="str">
        <f aca="false">IF(G1850&gt;=30,"Large",IF(G1850&lt;=15,"Small","Medium"))</f>
        <v>Medium</v>
      </c>
      <c r="I1850" s="6" t="n">
        <f aca="false">VLOOKUP(G1850,$A$3:$B$12,1)</f>
        <v>21</v>
      </c>
      <c r="J1850" s="1" t="n">
        <v>1560.96</v>
      </c>
      <c r="K1850" s="6" t="n">
        <f aca="false">IF(I1850 &gt;31,0.01,0)</f>
        <v>0</v>
      </c>
      <c r="L1850" s="7" t="n">
        <f aca="false">J1850-(J1850*K1850)</f>
        <v>1560.96</v>
      </c>
      <c r="M1850" s="6" t="n">
        <f aca="false">IF(I1850&gt;31,J1850-O1850,J1850)</f>
        <v>1560.96</v>
      </c>
      <c r="N1850" s="1" t="s">
        <v>21</v>
      </c>
      <c r="O1850" s="1" t="n">
        <v>4</v>
      </c>
      <c r="P1850" s="1" t="n">
        <f aca="false">IF(N1850="Delivery Truck",J1850-O1850,J1850)</f>
        <v>1560.96</v>
      </c>
    </row>
    <row r="1851" customFormat="false" ht="13.8" hidden="false" customHeight="false" outlineLevel="0" collapsed="false">
      <c r="D1851" s="1" t="n">
        <v>48803</v>
      </c>
      <c r="E1851" s="5" t="n">
        <v>41222</v>
      </c>
      <c r="F1851" s="1" t="s">
        <v>23</v>
      </c>
      <c r="G1851" s="1" t="n">
        <v>19</v>
      </c>
      <c r="H1851" s="6" t="str">
        <f aca="false">IF(G1851&gt;=30,"Large",IF(G1851&lt;=15,"Small","Medium"))</f>
        <v>Medium</v>
      </c>
      <c r="I1851" s="6" t="n">
        <f aca="false">VLOOKUP(G1851,$A$3:$B$12,1)</f>
        <v>16</v>
      </c>
      <c r="J1851" s="1" t="n">
        <v>200.41</v>
      </c>
      <c r="K1851" s="6" t="n">
        <f aca="false">IF(I1851 &gt;31,0.01,0)</f>
        <v>0</v>
      </c>
      <c r="L1851" s="7" t="n">
        <f aca="false">J1851-(J1851*K1851)</f>
        <v>200.41</v>
      </c>
      <c r="M1851" s="6" t="n">
        <f aca="false">IF(I1851&gt;31,J1851-O1851,J1851)</f>
        <v>200.41</v>
      </c>
      <c r="N1851" s="1" t="s">
        <v>16</v>
      </c>
      <c r="O1851" s="1" t="n">
        <v>4.68</v>
      </c>
      <c r="P1851" s="1" t="n">
        <f aca="false">IF(N1851="Delivery Truck",J1851-O1851,J1851)</f>
        <v>200.41</v>
      </c>
    </row>
    <row r="1852" customFormat="false" ht="13.8" hidden="false" customHeight="false" outlineLevel="0" collapsed="false">
      <c r="D1852" s="1" t="n">
        <v>21827</v>
      </c>
      <c r="E1852" s="5" t="n">
        <v>41222</v>
      </c>
      <c r="F1852" s="1" t="s">
        <v>30</v>
      </c>
      <c r="G1852" s="1" t="n">
        <v>25</v>
      </c>
      <c r="H1852" s="6" t="str">
        <f aca="false">IF(G1852&gt;=30,"Large",IF(G1852&lt;=15,"Small","Medium"))</f>
        <v>Medium</v>
      </c>
      <c r="I1852" s="6" t="n">
        <f aca="false">VLOOKUP(G1852,$A$3:$B$12,1)</f>
        <v>21</v>
      </c>
      <c r="J1852" s="1" t="n">
        <v>1351.78</v>
      </c>
      <c r="K1852" s="6" t="n">
        <f aca="false">IF(I1852 &gt;31,0.01,0)</f>
        <v>0</v>
      </c>
      <c r="L1852" s="7" t="n">
        <f aca="false">J1852-(J1852*K1852)</f>
        <v>1351.78</v>
      </c>
      <c r="M1852" s="6" t="n">
        <f aca="false">IF(I1852&gt;31,J1852-O1852,J1852)</f>
        <v>1351.78</v>
      </c>
      <c r="N1852" s="1" t="s">
        <v>16</v>
      </c>
      <c r="O1852" s="1" t="n">
        <v>13.22</v>
      </c>
      <c r="P1852" s="1" t="n">
        <f aca="false">IF(N1852="Delivery Truck",J1852-O1852,J1852)</f>
        <v>1351.78</v>
      </c>
    </row>
    <row r="1853" customFormat="false" ht="13.8" hidden="false" customHeight="false" outlineLevel="0" collapsed="false">
      <c r="D1853" s="1" t="n">
        <v>42758</v>
      </c>
      <c r="E1853" s="5" t="n">
        <v>41223</v>
      </c>
      <c r="F1853" s="1" t="s">
        <v>23</v>
      </c>
      <c r="G1853" s="1" t="n">
        <v>12</v>
      </c>
      <c r="H1853" s="6" t="str">
        <f aca="false">IF(G1853&gt;=30,"Large",IF(G1853&lt;=15,"Small","Medium"))</f>
        <v>Small</v>
      </c>
      <c r="I1853" s="6" t="n">
        <f aca="false">VLOOKUP(G1853,$A$3:$B$12,1)</f>
        <v>11</v>
      </c>
      <c r="J1853" s="1" t="n">
        <v>1769.74</v>
      </c>
      <c r="K1853" s="6" t="n">
        <f aca="false">IF(I1853 &gt;31,0.01,0)</f>
        <v>0</v>
      </c>
      <c r="L1853" s="7" t="n">
        <f aca="false">J1853-(J1853*K1853)</f>
        <v>1769.74</v>
      </c>
      <c r="M1853" s="6" t="n">
        <f aca="false">IF(I1853&gt;31,J1853-O1853,J1853)</f>
        <v>1769.74</v>
      </c>
      <c r="N1853" s="1" t="s">
        <v>16</v>
      </c>
      <c r="O1853" s="1" t="n">
        <v>4</v>
      </c>
      <c r="P1853" s="1" t="n">
        <f aca="false">IF(N1853="Delivery Truck",J1853-O1853,J1853)</f>
        <v>1769.74</v>
      </c>
    </row>
    <row r="1854" customFormat="false" ht="13.8" hidden="false" customHeight="false" outlineLevel="0" collapsed="false">
      <c r="D1854" s="1" t="n">
        <v>9602</v>
      </c>
      <c r="E1854" s="5" t="n">
        <v>41223</v>
      </c>
      <c r="F1854" s="1" t="s">
        <v>23</v>
      </c>
      <c r="G1854" s="1" t="n">
        <v>15</v>
      </c>
      <c r="H1854" s="6" t="str">
        <f aca="false">IF(G1854&gt;=30,"Large",IF(G1854&lt;=15,"Small","Medium"))</f>
        <v>Small</v>
      </c>
      <c r="I1854" s="6" t="n">
        <f aca="false">VLOOKUP(G1854,$A$3:$B$12,1)</f>
        <v>11</v>
      </c>
      <c r="J1854" s="1" t="n">
        <v>1722.65</v>
      </c>
      <c r="K1854" s="6" t="n">
        <f aca="false">IF(I1854 &gt;31,0.01,0)</f>
        <v>0</v>
      </c>
      <c r="L1854" s="7" t="n">
        <f aca="false">J1854-(J1854*K1854)</f>
        <v>1722.65</v>
      </c>
      <c r="M1854" s="6" t="n">
        <f aca="false">IF(I1854&gt;31,J1854-O1854,J1854)</f>
        <v>1722.65</v>
      </c>
      <c r="N1854" s="1" t="s">
        <v>13</v>
      </c>
      <c r="O1854" s="1" t="n">
        <v>51.42</v>
      </c>
      <c r="P1854" s="1" t="n">
        <f aca="false">IF(N1854="Delivery Truck",J1854-O1854,J1854)</f>
        <v>1671.23</v>
      </c>
    </row>
    <row r="1855" customFormat="false" ht="13.8" hidden="false" customHeight="false" outlineLevel="0" collapsed="false">
      <c r="D1855" s="1" t="n">
        <v>4864</v>
      </c>
      <c r="E1855" s="5" t="n">
        <v>41223</v>
      </c>
      <c r="F1855" s="1" t="s">
        <v>15</v>
      </c>
      <c r="G1855" s="1" t="n">
        <v>16</v>
      </c>
      <c r="H1855" s="6" t="str">
        <f aca="false">IF(G1855&gt;=30,"Large",IF(G1855&lt;=15,"Small","Medium"))</f>
        <v>Medium</v>
      </c>
      <c r="I1855" s="6" t="n">
        <f aca="false">VLOOKUP(G1855,$A$3:$B$12,1)</f>
        <v>16</v>
      </c>
      <c r="J1855" s="1" t="n">
        <v>4901.99</v>
      </c>
      <c r="K1855" s="6" t="n">
        <f aca="false">IF(I1855 &gt;31,0.01,0)</f>
        <v>0</v>
      </c>
      <c r="L1855" s="7" t="n">
        <f aca="false">J1855-(J1855*K1855)</f>
        <v>4901.99</v>
      </c>
      <c r="M1855" s="6" t="n">
        <f aca="false">IF(I1855&gt;31,J1855-O1855,J1855)</f>
        <v>4901.99</v>
      </c>
      <c r="N1855" s="1" t="s">
        <v>16</v>
      </c>
      <c r="O1855" s="1" t="n">
        <v>19.99</v>
      </c>
      <c r="P1855" s="1" t="n">
        <f aca="false">IF(N1855="Delivery Truck",J1855-O1855,J1855)</f>
        <v>4901.99</v>
      </c>
    </row>
    <row r="1856" customFormat="false" ht="13.8" hidden="false" customHeight="false" outlineLevel="0" collapsed="false">
      <c r="D1856" s="1" t="n">
        <v>22819</v>
      </c>
      <c r="E1856" s="5" t="n">
        <v>41223</v>
      </c>
      <c r="F1856" s="1" t="s">
        <v>34</v>
      </c>
      <c r="G1856" s="1" t="n">
        <v>1</v>
      </c>
      <c r="H1856" s="6" t="str">
        <f aca="false">IF(G1856&gt;=30,"Large",IF(G1856&lt;=15,"Small","Medium"))</f>
        <v>Small</v>
      </c>
      <c r="I1856" s="6" t="n">
        <f aca="false">VLOOKUP(G1856,$A$3:$B$12,1)</f>
        <v>1</v>
      </c>
      <c r="J1856" s="1" t="n">
        <v>6.77</v>
      </c>
      <c r="K1856" s="6" t="n">
        <f aca="false">IF(I1856 &gt;31,0.01,0)</f>
        <v>0</v>
      </c>
      <c r="L1856" s="7" t="n">
        <f aca="false">J1856-(J1856*K1856)</f>
        <v>6.77</v>
      </c>
      <c r="M1856" s="6" t="n">
        <f aca="false">IF(I1856&gt;31,J1856-O1856,J1856)</f>
        <v>6.77</v>
      </c>
      <c r="N1856" s="1" t="s">
        <v>16</v>
      </c>
      <c r="O1856" s="1" t="n">
        <v>4.28</v>
      </c>
      <c r="P1856" s="1" t="n">
        <f aca="false">IF(N1856="Delivery Truck",J1856-O1856,J1856)</f>
        <v>6.77</v>
      </c>
    </row>
    <row r="1857" customFormat="false" ht="13.8" hidden="false" customHeight="false" outlineLevel="0" collapsed="false">
      <c r="D1857" s="1" t="n">
        <v>42758</v>
      </c>
      <c r="E1857" s="5" t="n">
        <v>41223</v>
      </c>
      <c r="F1857" s="1" t="s">
        <v>23</v>
      </c>
      <c r="G1857" s="1" t="n">
        <v>42</v>
      </c>
      <c r="H1857" s="6" t="str">
        <f aca="false">IF(G1857&gt;=30,"Large",IF(G1857&lt;=15,"Small","Medium"))</f>
        <v>Large</v>
      </c>
      <c r="I1857" s="6" t="n">
        <f aca="false">VLOOKUP(G1857,$A$3:$B$12,1)</f>
        <v>41</v>
      </c>
      <c r="J1857" s="1" t="n">
        <v>638.07</v>
      </c>
      <c r="K1857" s="6" t="n">
        <f aca="false">IF(I1857 &gt;31,0.01,0)</f>
        <v>0.01</v>
      </c>
      <c r="L1857" s="7" t="n">
        <f aca="false">J1857-(J1857*K1857)</f>
        <v>631.6893</v>
      </c>
      <c r="M1857" s="6" t="n">
        <f aca="false">IF(I1857&gt;31,J1857-O1857,J1857)</f>
        <v>636.1</v>
      </c>
      <c r="N1857" s="1" t="s">
        <v>16</v>
      </c>
      <c r="O1857" s="1" t="n">
        <v>1.97</v>
      </c>
      <c r="P1857" s="1" t="n">
        <f aca="false">IF(N1857="Delivery Truck",J1857-O1857,J1857)</f>
        <v>638.07</v>
      </c>
    </row>
    <row r="1858" customFormat="false" ht="13.8" hidden="false" customHeight="false" outlineLevel="0" collapsed="false">
      <c r="D1858" s="1" t="n">
        <v>57699</v>
      </c>
      <c r="E1858" s="5" t="n">
        <v>41223</v>
      </c>
      <c r="F1858" s="1" t="s">
        <v>15</v>
      </c>
      <c r="G1858" s="1" t="n">
        <v>47</v>
      </c>
      <c r="H1858" s="6" t="str">
        <f aca="false">IF(G1858&gt;=30,"Large",IF(G1858&lt;=15,"Small","Medium"))</f>
        <v>Large</v>
      </c>
      <c r="I1858" s="6" t="n">
        <f aca="false">VLOOKUP(G1858,$A$3:$B$12,1)</f>
        <v>46</v>
      </c>
      <c r="J1858" s="1" t="n">
        <v>1857.88</v>
      </c>
      <c r="K1858" s="6" t="n">
        <f aca="false">IF(I1858 &gt;31,0.01,0)</f>
        <v>0.01</v>
      </c>
      <c r="L1858" s="7" t="n">
        <f aca="false">J1858-(J1858*K1858)</f>
        <v>1839.3012</v>
      </c>
      <c r="M1858" s="6" t="n">
        <f aca="false">IF(I1858&gt;31,J1858-O1858,J1858)</f>
        <v>1855.89</v>
      </c>
      <c r="N1858" s="1" t="s">
        <v>16</v>
      </c>
      <c r="O1858" s="1" t="n">
        <v>1.99</v>
      </c>
      <c r="P1858" s="1" t="n">
        <f aca="false">IF(N1858="Delivery Truck",J1858-O1858,J1858)</f>
        <v>1857.88</v>
      </c>
    </row>
    <row r="1859" customFormat="false" ht="13.8" hidden="false" customHeight="false" outlineLevel="0" collapsed="false">
      <c r="D1859" s="1" t="n">
        <v>9602</v>
      </c>
      <c r="E1859" s="5" t="n">
        <v>41223</v>
      </c>
      <c r="F1859" s="1" t="s">
        <v>23</v>
      </c>
      <c r="G1859" s="1" t="n">
        <v>16</v>
      </c>
      <c r="H1859" s="6" t="str">
        <f aca="false">IF(G1859&gt;=30,"Large",IF(G1859&lt;=15,"Small","Medium"))</f>
        <v>Medium</v>
      </c>
      <c r="I1859" s="6" t="n">
        <f aca="false">VLOOKUP(G1859,$A$3:$B$12,1)</f>
        <v>16</v>
      </c>
      <c r="J1859" s="1" t="n">
        <v>36.23</v>
      </c>
      <c r="K1859" s="6" t="n">
        <f aca="false">IF(I1859 &gt;31,0.01,0)</f>
        <v>0</v>
      </c>
      <c r="L1859" s="7" t="n">
        <f aca="false">J1859-(J1859*K1859)</f>
        <v>36.23</v>
      </c>
      <c r="M1859" s="6" t="n">
        <f aca="false">IF(I1859&gt;31,J1859-O1859,J1859)</f>
        <v>36.23</v>
      </c>
      <c r="N1859" s="1" t="s">
        <v>16</v>
      </c>
      <c r="O1859" s="1" t="n">
        <v>1.99</v>
      </c>
      <c r="P1859" s="1" t="n">
        <f aca="false">IF(N1859="Delivery Truck",J1859-O1859,J1859)</f>
        <v>36.23</v>
      </c>
    </row>
    <row r="1860" customFormat="false" ht="13.8" hidden="false" customHeight="false" outlineLevel="0" collapsed="false">
      <c r="D1860" s="1" t="n">
        <v>55777</v>
      </c>
      <c r="E1860" s="5" t="n">
        <v>41223</v>
      </c>
      <c r="F1860" s="1" t="s">
        <v>30</v>
      </c>
      <c r="G1860" s="1" t="n">
        <v>1</v>
      </c>
      <c r="H1860" s="6" t="str">
        <f aca="false">IF(G1860&gt;=30,"Large",IF(G1860&lt;=15,"Small","Medium"))</f>
        <v>Small</v>
      </c>
      <c r="I1860" s="6" t="n">
        <f aca="false">VLOOKUP(G1860,$A$3:$B$12,1)</f>
        <v>1</v>
      </c>
      <c r="J1860" s="1" t="n">
        <v>65.7475</v>
      </c>
      <c r="K1860" s="6" t="n">
        <f aca="false">IF(I1860 &gt;31,0.01,0)</f>
        <v>0</v>
      </c>
      <c r="L1860" s="7" t="n">
        <f aca="false">J1860-(J1860*K1860)</f>
        <v>65.7475</v>
      </c>
      <c r="M1860" s="6" t="n">
        <f aca="false">IF(I1860&gt;31,J1860-O1860,J1860)</f>
        <v>65.7475</v>
      </c>
      <c r="N1860" s="1" t="s">
        <v>21</v>
      </c>
      <c r="O1860" s="1" t="n">
        <v>3.99</v>
      </c>
      <c r="P1860" s="1" t="n">
        <f aca="false">IF(N1860="Delivery Truck",J1860-O1860,J1860)</f>
        <v>65.7475</v>
      </c>
    </row>
    <row r="1861" customFormat="false" ht="13.8" hidden="false" customHeight="false" outlineLevel="0" collapsed="false">
      <c r="D1861" s="1" t="n">
        <v>55777</v>
      </c>
      <c r="E1861" s="5" t="n">
        <v>41223</v>
      </c>
      <c r="F1861" s="1" t="s">
        <v>30</v>
      </c>
      <c r="G1861" s="1" t="n">
        <v>6</v>
      </c>
      <c r="H1861" s="6" t="str">
        <f aca="false">IF(G1861&gt;=30,"Large",IF(G1861&lt;=15,"Small","Medium"))</f>
        <v>Small</v>
      </c>
      <c r="I1861" s="6" t="n">
        <f aca="false">VLOOKUP(G1861,$A$3:$B$12,1)</f>
        <v>6</v>
      </c>
      <c r="J1861" s="1" t="n">
        <v>323.53</v>
      </c>
      <c r="K1861" s="6" t="n">
        <f aca="false">IF(I1861 &gt;31,0.01,0)</f>
        <v>0</v>
      </c>
      <c r="L1861" s="7" t="n">
        <f aca="false">J1861-(J1861*K1861)</f>
        <v>323.53</v>
      </c>
      <c r="M1861" s="6" t="n">
        <f aca="false">IF(I1861&gt;31,J1861-O1861,J1861)</f>
        <v>323.53</v>
      </c>
      <c r="N1861" s="1" t="s">
        <v>16</v>
      </c>
      <c r="O1861" s="1" t="n">
        <v>19.99</v>
      </c>
      <c r="P1861" s="1" t="n">
        <f aca="false">IF(N1861="Delivery Truck",J1861-O1861,J1861)</f>
        <v>323.53</v>
      </c>
    </row>
    <row r="1862" customFormat="false" ht="13.8" hidden="false" customHeight="false" outlineLevel="0" collapsed="false">
      <c r="D1862" s="1" t="n">
        <v>57699</v>
      </c>
      <c r="E1862" s="5" t="n">
        <v>41223</v>
      </c>
      <c r="F1862" s="1" t="s">
        <v>15</v>
      </c>
      <c r="G1862" s="1" t="n">
        <v>36</v>
      </c>
      <c r="H1862" s="6" t="str">
        <f aca="false">IF(G1862&gt;=30,"Large",IF(G1862&lt;=15,"Small","Medium"))</f>
        <v>Large</v>
      </c>
      <c r="I1862" s="6" t="n">
        <f aca="false">VLOOKUP(G1862,$A$3:$B$12,1)</f>
        <v>36</v>
      </c>
      <c r="J1862" s="1" t="n">
        <v>2160.83</v>
      </c>
      <c r="K1862" s="6" t="n">
        <f aca="false">IF(I1862 &gt;31,0.01,0)</f>
        <v>0.01</v>
      </c>
      <c r="L1862" s="7" t="n">
        <f aca="false">J1862-(J1862*K1862)</f>
        <v>2139.2217</v>
      </c>
      <c r="M1862" s="6" t="n">
        <f aca="false">IF(I1862&gt;31,J1862-O1862,J1862)</f>
        <v>2140.84</v>
      </c>
      <c r="N1862" s="1" t="s">
        <v>16</v>
      </c>
      <c r="O1862" s="1" t="n">
        <v>19.99</v>
      </c>
      <c r="P1862" s="1" t="n">
        <f aca="false">IF(N1862="Delivery Truck",J1862-O1862,J1862)</f>
        <v>2160.83</v>
      </c>
    </row>
    <row r="1863" customFormat="false" ht="13.8" hidden="false" customHeight="false" outlineLevel="0" collapsed="false">
      <c r="D1863" s="1" t="n">
        <v>9602</v>
      </c>
      <c r="E1863" s="5" t="n">
        <v>41223</v>
      </c>
      <c r="F1863" s="1" t="s">
        <v>23</v>
      </c>
      <c r="G1863" s="1" t="n">
        <v>27</v>
      </c>
      <c r="H1863" s="6" t="str">
        <f aca="false">IF(G1863&gt;=30,"Large",IF(G1863&lt;=15,"Small","Medium"))</f>
        <v>Medium</v>
      </c>
      <c r="I1863" s="6" t="n">
        <f aca="false">VLOOKUP(G1863,$A$3:$B$12,1)</f>
        <v>26</v>
      </c>
      <c r="J1863" s="1" t="n">
        <v>2654.16</v>
      </c>
      <c r="K1863" s="6" t="n">
        <f aca="false">IF(I1863 &gt;31,0.01,0)</f>
        <v>0</v>
      </c>
      <c r="L1863" s="7" t="n">
        <f aca="false">J1863-(J1863*K1863)</f>
        <v>2654.16</v>
      </c>
      <c r="M1863" s="6" t="n">
        <f aca="false">IF(I1863&gt;31,J1863-O1863,J1863)</f>
        <v>2654.16</v>
      </c>
      <c r="N1863" s="1" t="s">
        <v>13</v>
      </c>
      <c r="O1863" s="1" t="n">
        <v>28</v>
      </c>
      <c r="P1863" s="1" t="n">
        <f aca="false">IF(N1863="Delivery Truck",J1863-O1863,J1863)</f>
        <v>2626.16</v>
      </c>
    </row>
    <row r="1864" customFormat="false" ht="13.8" hidden="false" customHeight="false" outlineLevel="0" collapsed="false">
      <c r="D1864" s="1" t="n">
        <v>57699</v>
      </c>
      <c r="E1864" s="5" t="n">
        <v>41223</v>
      </c>
      <c r="F1864" s="1" t="s">
        <v>15</v>
      </c>
      <c r="G1864" s="1" t="n">
        <v>20</v>
      </c>
      <c r="H1864" s="6" t="str">
        <f aca="false">IF(G1864&gt;=30,"Large",IF(G1864&lt;=15,"Small","Medium"))</f>
        <v>Medium</v>
      </c>
      <c r="I1864" s="6" t="n">
        <f aca="false">VLOOKUP(G1864,$A$3:$B$12,1)</f>
        <v>16</v>
      </c>
      <c r="J1864" s="1" t="n">
        <v>43.94</v>
      </c>
      <c r="K1864" s="6" t="n">
        <f aca="false">IF(I1864 &gt;31,0.01,0)</f>
        <v>0</v>
      </c>
      <c r="L1864" s="7" t="n">
        <f aca="false">J1864-(J1864*K1864)</f>
        <v>43.94</v>
      </c>
      <c r="M1864" s="6" t="n">
        <f aca="false">IF(I1864&gt;31,J1864-O1864,J1864)</f>
        <v>43.94</v>
      </c>
      <c r="N1864" s="1" t="s">
        <v>16</v>
      </c>
      <c r="O1864" s="1" t="n">
        <v>5.33</v>
      </c>
      <c r="P1864" s="1" t="n">
        <f aca="false">IF(N1864="Delivery Truck",J1864-O1864,J1864)</f>
        <v>43.94</v>
      </c>
    </row>
    <row r="1865" customFormat="false" ht="13.8" hidden="false" customHeight="false" outlineLevel="0" collapsed="false">
      <c r="D1865" s="1" t="n">
        <v>57600</v>
      </c>
      <c r="E1865" s="5" t="n">
        <v>41224</v>
      </c>
      <c r="F1865" s="1" t="s">
        <v>23</v>
      </c>
      <c r="G1865" s="1" t="n">
        <v>32</v>
      </c>
      <c r="H1865" s="6" t="str">
        <f aca="false">IF(G1865&gt;=30,"Large",IF(G1865&lt;=15,"Small","Medium"))</f>
        <v>Large</v>
      </c>
      <c r="I1865" s="6" t="n">
        <f aca="false">VLOOKUP(G1865,$A$3:$B$12,1)</f>
        <v>31</v>
      </c>
      <c r="J1865" s="1" t="n">
        <v>1882.12</v>
      </c>
      <c r="K1865" s="6" t="n">
        <f aca="false">IF(I1865 &gt;31,0.01,0)</f>
        <v>0</v>
      </c>
      <c r="L1865" s="7" t="n">
        <f aca="false">J1865-(J1865*K1865)</f>
        <v>1882.12</v>
      </c>
      <c r="M1865" s="6" t="n">
        <f aca="false">IF(I1865&gt;31,J1865-O1865,J1865)</f>
        <v>1882.12</v>
      </c>
      <c r="N1865" s="1" t="s">
        <v>16</v>
      </c>
      <c r="O1865" s="1" t="n">
        <v>10.29</v>
      </c>
      <c r="P1865" s="1" t="n">
        <f aca="false">IF(N1865="Delivery Truck",J1865-O1865,J1865)</f>
        <v>1882.12</v>
      </c>
    </row>
    <row r="1866" customFormat="false" ht="13.8" hidden="false" customHeight="false" outlineLevel="0" collapsed="false">
      <c r="D1866" s="1" t="n">
        <v>31552</v>
      </c>
      <c r="E1866" s="5" t="n">
        <v>41224</v>
      </c>
      <c r="F1866" s="1" t="s">
        <v>34</v>
      </c>
      <c r="G1866" s="1" t="n">
        <v>24</v>
      </c>
      <c r="H1866" s="6" t="str">
        <f aca="false">IF(G1866&gt;=30,"Large",IF(G1866&lt;=15,"Small","Medium"))</f>
        <v>Medium</v>
      </c>
      <c r="I1866" s="6" t="n">
        <f aca="false">VLOOKUP(G1866,$A$3:$B$12,1)</f>
        <v>21</v>
      </c>
      <c r="J1866" s="1" t="n">
        <v>731.71</v>
      </c>
      <c r="K1866" s="6" t="n">
        <f aca="false">IF(I1866 &gt;31,0.01,0)</f>
        <v>0</v>
      </c>
      <c r="L1866" s="7" t="n">
        <f aca="false">J1866-(J1866*K1866)</f>
        <v>731.71</v>
      </c>
      <c r="M1866" s="6" t="n">
        <f aca="false">IF(I1866&gt;31,J1866-O1866,J1866)</f>
        <v>731.71</v>
      </c>
      <c r="N1866" s="1" t="s">
        <v>16</v>
      </c>
      <c r="O1866" s="1" t="n">
        <v>1.99</v>
      </c>
      <c r="P1866" s="1" t="n">
        <f aca="false">IF(N1866="Delivery Truck",J1866-O1866,J1866)</f>
        <v>731.71</v>
      </c>
    </row>
    <row r="1867" customFormat="false" ht="13.8" hidden="false" customHeight="false" outlineLevel="0" collapsed="false">
      <c r="D1867" s="1" t="n">
        <v>31552</v>
      </c>
      <c r="E1867" s="5" t="n">
        <v>41224</v>
      </c>
      <c r="F1867" s="1" t="s">
        <v>34</v>
      </c>
      <c r="G1867" s="1" t="n">
        <v>17</v>
      </c>
      <c r="H1867" s="6" t="str">
        <f aca="false">IF(G1867&gt;=30,"Large",IF(G1867&lt;=15,"Small","Medium"))</f>
        <v>Medium</v>
      </c>
      <c r="I1867" s="6" t="n">
        <f aca="false">VLOOKUP(G1867,$A$3:$B$12,1)</f>
        <v>16</v>
      </c>
      <c r="J1867" s="1" t="n">
        <v>378.08</v>
      </c>
      <c r="K1867" s="6" t="n">
        <f aca="false">IF(I1867 &gt;31,0.01,0)</f>
        <v>0</v>
      </c>
      <c r="L1867" s="7" t="n">
        <f aca="false">J1867-(J1867*K1867)</f>
        <v>378.08</v>
      </c>
      <c r="M1867" s="6" t="n">
        <f aca="false">IF(I1867&gt;31,J1867-O1867,J1867)</f>
        <v>378.08</v>
      </c>
      <c r="N1867" s="1" t="s">
        <v>16</v>
      </c>
      <c r="O1867" s="1" t="n">
        <v>1.99</v>
      </c>
      <c r="P1867" s="1" t="n">
        <f aca="false">IF(N1867="Delivery Truck",J1867-O1867,J1867)</f>
        <v>378.08</v>
      </c>
    </row>
    <row r="1868" customFormat="false" ht="13.8" hidden="false" customHeight="false" outlineLevel="0" collapsed="false">
      <c r="D1868" s="1" t="n">
        <v>57600</v>
      </c>
      <c r="E1868" s="5" t="n">
        <v>41224</v>
      </c>
      <c r="F1868" s="1" t="s">
        <v>23</v>
      </c>
      <c r="G1868" s="1" t="n">
        <v>44</v>
      </c>
      <c r="H1868" s="6" t="str">
        <f aca="false">IF(G1868&gt;=30,"Large",IF(G1868&lt;=15,"Small","Medium"))</f>
        <v>Large</v>
      </c>
      <c r="I1868" s="6" t="n">
        <f aca="false">VLOOKUP(G1868,$A$3:$B$12,1)</f>
        <v>41</v>
      </c>
      <c r="J1868" s="1" t="n">
        <v>186.94</v>
      </c>
      <c r="K1868" s="6" t="n">
        <f aca="false">IF(I1868 &gt;31,0.01,0)</f>
        <v>0.01</v>
      </c>
      <c r="L1868" s="7" t="n">
        <f aca="false">J1868-(J1868*K1868)</f>
        <v>185.0706</v>
      </c>
      <c r="M1868" s="6" t="n">
        <f aca="false">IF(I1868&gt;31,J1868-O1868,J1868)</f>
        <v>186.44</v>
      </c>
      <c r="N1868" s="1" t="s">
        <v>16</v>
      </c>
      <c r="O1868" s="1" t="n">
        <v>0.5</v>
      </c>
      <c r="P1868" s="1" t="n">
        <f aca="false">IF(N1868="Delivery Truck",J1868-O1868,J1868)</f>
        <v>186.94</v>
      </c>
    </row>
    <row r="1869" customFormat="false" ht="13.8" hidden="false" customHeight="false" outlineLevel="0" collapsed="false">
      <c r="D1869" s="1" t="n">
        <v>51297</v>
      </c>
      <c r="E1869" s="5" t="n">
        <v>41224</v>
      </c>
      <c r="F1869" s="1" t="s">
        <v>15</v>
      </c>
      <c r="G1869" s="1" t="n">
        <v>41</v>
      </c>
      <c r="H1869" s="6" t="str">
        <f aca="false">IF(G1869&gt;=30,"Large",IF(G1869&lt;=15,"Small","Medium"))</f>
        <v>Large</v>
      </c>
      <c r="I1869" s="6" t="n">
        <f aca="false">VLOOKUP(G1869,$A$3:$B$12,1)</f>
        <v>41</v>
      </c>
      <c r="J1869" s="1" t="n">
        <v>356.28</v>
      </c>
      <c r="K1869" s="6" t="n">
        <f aca="false">IF(I1869 &gt;31,0.01,0)</f>
        <v>0.01</v>
      </c>
      <c r="L1869" s="7" t="n">
        <f aca="false">J1869-(J1869*K1869)</f>
        <v>352.7172</v>
      </c>
      <c r="M1869" s="6" t="n">
        <f aca="false">IF(I1869&gt;31,J1869-O1869,J1869)</f>
        <v>353.29</v>
      </c>
      <c r="N1869" s="1" t="s">
        <v>21</v>
      </c>
      <c r="O1869" s="1" t="n">
        <v>2.99</v>
      </c>
      <c r="P1869" s="1" t="n">
        <f aca="false">IF(N1869="Delivery Truck",J1869-O1869,J1869)</f>
        <v>356.28</v>
      </c>
    </row>
    <row r="1870" customFormat="false" ht="13.8" hidden="false" customHeight="false" outlineLevel="0" collapsed="false">
      <c r="D1870" s="1" t="n">
        <v>57600</v>
      </c>
      <c r="E1870" s="5" t="n">
        <v>41224</v>
      </c>
      <c r="F1870" s="1" t="s">
        <v>23</v>
      </c>
      <c r="G1870" s="1" t="n">
        <v>12</v>
      </c>
      <c r="H1870" s="6" t="str">
        <f aca="false">IF(G1870&gt;=30,"Large",IF(G1870&lt;=15,"Small","Medium"))</f>
        <v>Small</v>
      </c>
      <c r="I1870" s="6" t="n">
        <f aca="false">VLOOKUP(G1870,$A$3:$B$12,1)</f>
        <v>11</v>
      </c>
      <c r="J1870" s="1" t="n">
        <v>407.2</v>
      </c>
      <c r="K1870" s="6" t="n">
        <f aca="false">IF(I1870 &gt;31,0.01,0)</f>
        <v>0</v>
      </c>
      <c r="L1870" s="7" t="n">
        <f aca="false">J1870-(J1870*K1870)</f>
        <v>407.2</v>
      </c>
      <c r="M1870" s="6" t="n">
        <f aca="false">IF(I1870&gt;31,J1870-O1870,J1870)</f>
        <v>407.2</v>
      </c>
      <c r="N1870" s="1" t="s">
        <v>16</v>
      </c>
      <c r="O1870" s="1" t="n">
        <v>17.08</v>
      </c>
      <c r="P1870" s="1" t="n">
        <f aca="false">IF(N1870="Delivery Truck",J1870-O1870,J1870)</f>
        <v>407.2</v>
      </c>
    </row>
    <row r="1871" customFormat="false" ht="13.8" hidden="false" customHeight="false" outlineLevel="0" collapsed="false">
      <c r="D1871" s="1" t="n">
        <v>58564</v>
      </c>
      <c r="E1871" s="5" t="n">
        <v>41225</v>
      </c>
      <c r="F1871" s="1" t="s">
        <v>23</v>
      </c>
      <c r="G1871" s="1" t="n">
        <v>49</v>
      </c>
      <c r="H1871" s="6" t="str">
        <f aca="false">IF(G1871&gt;=30,"Large",IF(G1871&lt;=15,"Small","Medium"))</f>
        <v>Large</v>
      </c>
      <c r="I1871" s="6" t="n">
        <f aca="false">VLOOKUP(G1871,$A$3:$B$12,1)</f>
        <v>46</v>
      </c>
      <c r="J1871" s="1" t="n">
        <v>103.03</v>
      </c>
      <c r="K1871" s="6" t="n">
        <f aca="false">IF(I1871 &gt;31,0.01,0)</f>
        <v>0.01</v>
      </c>
      <c r="L1871" s="7" t="n">
        <f aca="false">J1871-(J1871*K1871)</f>
        <v>101.9997</v>
      </c>
      <c r="M1871" s="6" t="n">
        <f aca="false">IF(I1871&gt;31,J1871-O1871,J1871)</f>
        <v>100.47</v>
      </c>
      <c r="N1871" s="1" t="s">
        <v>16</v>
      </c>
      <c r="O1871" s="1" t="n">
        <v>2.56</v>
      </c>
      <c r="P1871" s="1" t="n">
        <f aca="false">IF(N1871="Delivery Truck",J1871-O1871,J1871)</f>
        <v>103.03</v>
      </c>
    </row>
    <row r="1872" customFormat="false" ht="13.8" hidden="false" customHeight="false" outlineLevel="0" collapsed="false">
      <c r="D1872" s="1" t="n">
        <v>45700</v>
      </c>
      <c r="E1872" s="5" t="n">
        <v>41226</v>
      </c>
      <c r="F1872" s="1" t="s">
        <v>34</v>
      </c>
      <c r="G1872" s="1" t="n">
        <v>43</v>
      </c>
      <c r="H1872" s="6" t="str">
        <f aca="false">IF(G1872&gt;=30,"Large",IF(G1872&lt;=15,"Small","Medium"))</f>
        <v>Large</v>
      </c>
      <c r="I1872" s="6" t="n">
        <f aca="false">VLOOKUP(G1872,$A$3:$B$12,1)</f>
        <v>41</v>
      </c>
      <c r="J1872" s="1" t="n">
        <v>1704.58</v>
      </c>
      <c r="K1872" s="6" t="n">
        <f aca="false">IF(I1872 &gt;31,0.01,0)</f>
        <v>0.01</v>
      </c>
      <c r="L1872" s="7" t="n">
        <f aca="false">J1872-(J1872*K1872)</f>
        <v>1687.5342</v>
      </c>
      <c r="M1872" s="6" t="n">
        <f aca="false">IF(I1872&gt;31,J1872-O1872,J1872)</f>
        <v>1700.08</v>
      </c>
      <c r="N1872" s="1" t="s">
        <v>16</v>
      </c>
      <c r="O1872" s="1" t="n">
        <v>4.5</v>
      </c>
      <c r="P1872" s="1" t="n">
        <f aca="false">IF(N1872="Delivery Truck",J1872-O1872,J1872)</f>
        <v>1704.58</v>
      </c>
    </row>
    <row r="1873" customFormat="false" ht="13.8" hidden="false" customHeight="false" outlineLevel="0" collapsed="false">
      <c r="D1873" s="1" t="n">
        <v>19936</v>
      </c>
      <c r="E1873" s="5" t="n">
        <v>41226</v>
      </c>
      <c r="F1873" s="1" t="s">
        <v>23</v>
      </c>
      <c r="G1873" s="1" t="n">
        <v>41</v>
      </c>
      <c r="H1873" s="6" t="str">
        <f aca="false">IF(G1873&gt;=30,"Large",IF(G1873&lt;=15,"Small","Medium"))</f>
        <v>Large</v>
      </c>
      <c r="I1873" s="6" t="n">
        <f aca="false">VLOOKUP(G1873,$A$3:$B$12,1)</f>
        <v>41</v>
      </c>
      <c r="J1873" s="1" t="n">
        <v>1115.2</v>
      </c>
      <c r="K1873" s="6" t="n">
        <f aca="false">IF(I1873 &gt;31,0.01,0)</f>
        <v>0.01</v>
      </c>
      <c r="L1873" s="7" t="n">
        <f aca="false">J1873-(J1873*K1873)</f>
        <v>1104.048</v>
      </c>
      <c r="M1873" s="6" t="n">
        <f aca="false">IF(I1873&gt;31,J1873-O1873,J1873)</f>
        <v>1113.21</v>
      </c>
      <c r="N1873" s="1" t="s">
        <v>16</v>
      </c>
      <c r="O1873" s="1" t="n">
        <v>1.99</v>
      </c>
      <c r="P1873" s="1" t="n">
        <f aca="false">IF(N1873="Delivery Truck",J1873-O1873,J1873)</f>
        <v>1115.2</v>
      </c>
    </row>
    <row r="1874" customFormat="false" ht="13.8" hidden="false" customHeight="false" outlineLevel="0" collapsed="false">
      <c r="D1874" s="1" t="n">
        <v>19936</v>
      </c>
      <c r="E1874" s="5" t="n">
        <v>41226</v>
      </c>
      <c r="F1874" s="1" t="s">
        <v>23</v>
      </c>
      <c r="G1874" s="1" t="n">
        <v>19</v>
      </c>
      <c r="H1874" s="6" t="str">
        <f aca="false">IF(G1874&gt;=30,"Large",IF(G1874&lt;=15,"Small","Medium"))</f>
        <v>Medium</v>
      </c>
      <c r="I1874" s="6" t="n">
        <f aca="false">VLOOKUP(G1874,$A$3:$B$12,1)</f>
        <v>16</v>
      </c>
      <c r="J1874" s="1" t="n">
        <v>36.75</v>
      </c>
      <c r="K1874" s="6" t="n">
        <f aca="false">IF(I1874 &gt;31,0.01,0)</f>
        <v>0</v>
      </c>
      <c r="L1874" s="7" t="n">
        <f aca="false">J1874-(J1874*K1874)</f>
        <v>36.75</v>
      </c>
      <c r="M1874" s="6" t="n">
        <f aca="false">IF(I1874&gt;31,J1874-O1874,J1874)</f>
        <v>36.75</v>
      </c>
      <c r="N1874" s="1" t="s">
        <v>16</v>
      </c>
      <c r="O1874" s="1" t="n">
        <v>1.49</v>
      </c>
      <c r="P1874" s="1" t="n">
        <f aca="false">IF(N1874="Delivery Truck",J1874-O1874,J1874)</f>
        <v>36.75</v>
      </c>
    </row>
    <row r="1875" customFormat="false" ht="13.8" hidden="false" customHeight="false" outlineLevel="0" collapsed="false">
      <c r="D1875" s="1" t="n">
        <v>21191</v>
      </c>
      <c r="E1875" s="5" t="n">
        <v>41227</v>
      </c>
      <c r="F1875" s="1" t="s">
        <v>34</v>
      </c>
      <c r="G1875" s="1" t="n">
        <v>48</v>
      </c>
      <c r="H1875" s="6" t="str">
        <f aca="false">IF(G1875&gt;=30,"Large",IF(G1875&lt;=15,"Small","Medium"))</f>
        <v>Large</v>
      </c>
      <c r="I1875" s="6" t="n">
        <f aca="false">VLOOKUP(G1875,$A$3:$B$12,1)</f>
        <v>46</v>
      </c>
      <c r="J1875" s="1" t="n">
        <v>7235.83</v>
      </c>
      <c r="K1875" s="6" t="n">
        <f aca="false">IF(I1875 &gt;31,0.01,0)</f>
        <v>0.01</v>
      </c>
      <c r="L1875" s="7" t="n">
        <f aca="false">J1875-(J1875*K1875)</f>
        <v>7163.4717</v>
      </c>
      <c r="M1875" s="6" t="n">
        <f aca="false">IF(I1875&gt;31,J1875-O1875,J1875)</f>
        <v>7221.84</v>
      </c>
      <c r="N1875" s="1" t="s">
        <v>16</v>
      </c>
      <c r="O1875" s="1" t="n">
        <v>13.99</v>
      </c>
      <c r="P1875" s="1" t="n">
        <f aca="false">IF(N1875="Delivery Truck",J1875-O1875,J1875)</f>
        <v>7235.83</v>
      </c>
    </row>
    <row r="1876" customFormat="false" ht="13.8" hidden="false" customHeight="false" outlineLevel="0" collapsed="false">
      <c r="D1876" s="1" t="n">
        <v>31456</v>
      </c>
      <c r="E1876" s="5" t="n">
        <v>41228</v>
      </c>
      <c r="F1876" s="1" t="s">
        <v>34</v>
      </c>
      <c r="G1876" s="1" t="n">
        <v>10</v>
      </c>
      <c r="H1876" s="6" t="str">
        <f aca="false">IF(G1876&gt;=30,"Large",IF(G1876&lt;=15,"Small","Medium"))</f>
        <v>Small</v>
      </c>
      <c r="I1876" s="6" t="n">
        <f aca="false">VLOOKUP(G1876,$A$3:$B$12,1)</f>
        <v>6</v>
      </c>
      <c r="J1876" s="1" t="n">
        <v>225.09</v>
      </c>
      <c r="K1876" s="6" t="n">
        <f aca="false">IF(I1876 &gt;31,0.01,0)</f>
        <v>0</v>
      </c>
      <c r="L1876" s="7" t="n">
        <f aca="false">J1876-(J1876*K1876)</f>
        <v>225.09</v>
      </c>
      <c r="M1876" s="6" t="n">
        <f aca="false">IF(I1876&gt;31,J1876-O1876,J1876)</f>
        <v>225.09</v>
      </c>
      <c r="N1876" s="1" t="s">
        <v>16</v>
      </c>
      <c r="O1876" s="1" t="n">
        <v>2.99</v>
      </c>
      <c r="P1876" s="1" t="n">
        <f aca="false">IF(N1876="Delivery Truck",J1876-O1876,J1876)</f>
        <v>225.09</v>
      </c>
    </row>
    <row r="1877" customFormat="false" ht="13.8" hidden="false" customHeight="false" outlineLevel="0" collapsed="false">
      <c r="D1877" s="1" t="n">
        <v>45346</v>
      </c>
      <c r="E1877" s="5" t="n">
        <v>41228</v>
      </c>
      <c r="F1877" s="1" t="s">
        <v>34</v>
      </c>
      <c r="G1877" s="1" t="n">
        <v>37</v>
      </c>
      <c r="H1877" s="6" t="str">
        <f aca="false">IF(G1877&gt;=30,"Large",IF(G1877&lt;=15,"Small","Medium"))</f>
        <v>Large</v>
      </c>
      <c r="I1877" s="6" t="n">
        <f aca="false">VLOOKUP(G1877,$A$3:$B$12,1)</f>
        <v>36</v>
      </c>
      <c r="J1877" s="1" t="n">
        <v>692.15</v>
      </c>
      <c r="K1877" s="6" t="n">
        <f aca="false">IF(I1877 &gt;31,0.01,0)</f>
        <v>0.01</v>
      </c>
      <c r="L1877" s="7" t="n">
        <f aca="false">J1877-(J1877*K1877)</f>
        <v>685.2285</v>
      </c>
      <c r="M1877" s="6" t="n">
        <f aca="false">IF(I1877&gt;31,J1877-O1877,J1877)</f>
        <v>686.18</v>
      </c>
      <c r="N1877" s="1" t="s">
        <v>16</v>
      </c>
      <c r="O1877" s="1" t="n">
        <v>5.97</v>
      </c>
      <c r="P1877" s="1" t="n">
        <f aca="false">IF(N1877="Delivery Truck",J1877-O1877,J1877)</f>
        <v>692.15</v>
      </c>
    </row>
    <row r="1878" customFormat="false" ht="13.8" hidden="false" customHeight="false" outlineLevel="0" collapsed="false">
      <c r="D1878" s="1" t="n">
        <v>13346</v>
      </c>
      <c r="E1878" s="5" t="n">
        <v>41228</v>
      </c>
      <c r="F1878" s="1" t="s">
        <v>15</v>
      </c>
      <c r="G1878" s="1" t="n">
        <v>44</v>
      </c>
      <c r="H1878" s="6" t="str">
        <f aca="false">IF(G1878&gt;=30,"Large",IF(G1878&lt;=15,"Small","Medium"))</f>
        <v>Large</v>
      </c>
      <c r="I1878" s="6" t="n">
        <f aca="false">VLOOKUP(G1878,$A$3:$B$12,1)</f>
        <v>41</v>
      </c>
      <c r="J1878" s="1" t="n">
        <v>268.34</v>
      </c>
      <c r="K1878" s="6" t="n">
        <f aca="false">IF(I1878 &gt;31,0.01,0)</f>
        <v>0.01</v>
      </c>
      <c r="L1878" s="7" t="n">
        <f aca="false">J1878-(J1878*K1878)</f>
        <v>265.6566</v>
      </c>
      <c r="M1878" s="6" t="n">
        <f aca="false">IF(I1878&gt;31,J1878-O1878,J1878)</f>
        <v>259.46</v>
      </c>
      <c r="N1878" s="1" t="s">
        <v>16</v>
      </c>
      <c r="O1878" s="1" t="n">
        <v>8.88</v>
      </c>
      <c r="P1878" s="1" t="n">
        <f aca="false">IF(N1878="Delivery Truck",J1878-O1878,J1878)</f>
        <v>268.34</v>
      </c>
    </row>
    <row r="1879" customFormat="false" ht="13.8" hidden="false" customHeight="false" outlineLevel="0" collapsed="false">
      <c r="D1879" s="1" t="n">
        <v>24801</v>
      </c>
      <c r="E1879" s="5" t="n">
        <v>41228</v>
      </c>
      <c r="F1879" s="1" t="s">
        <v>34</v>
      </c>
      <c r="G1879" s="1" t="n">
        <v>10</v>
      </c>
      <c r="H1879" s="6" t="str">
        <f aca="false">IF(G1879&gt;=30,"Large",IF(G1879&lt;=15,"Small","Medium"))</f>
        <v>Small</v>
      </c>
      <c r="I1879" s="6" t="n">
        <f aca="false">VLOOKUP(G1879,$A$3:$B$12,1)</f>
        <v>6</v>
      </c>
      <c r="J1879" s="1" t="n">
        <v>1024.165</v>
      </c>
      <c r="K1879" s="6" t="n">
        <f aca="false">IF(I1879 &gt;31,0.01,0)</f>
        <v>0</v>
      </c>
      <c r="L1879" s="7" t="n">
        <f aca="false">J1879-(J1879*K1879)</f>
        <v>1024.165</v>
      </c>
      <c r="M1879" s="6" t="n">
        <f aca="false">IF(I1879&gt;31,J1879-O1879,J1879)</f>
        <v>1024.165</v>
      </c>
      <c r="N1879" s="1" t="s">
        <v>16</v>
      </c>
      <c r="O1879" s="1" t="n">
        <v>5.99</v>
      </c>
      <c r="P1879" s="1" t="n">
        <f aca="false">IF(N1879="Delivery Truck",J1879-O1879,J1879)</f>
        <v>1024.165</v>
      </c>
    </row>
    <row r="1880" customFormat="false" ht="13.8" hidden="false" customHeight="false" outlineLevel="0" collapsed="false">
      <c r="D1880" s="1" t="n">
        <v>24801</v>
      </c>
      <c r="E1880" s="5" t="n">
        <v>41228</v>
      </c>
      <c r="F1880" s="1" t="s">
        <v>34</v>
      </c>
      <c r="G1880" s="1" t="n">
        <v>3</v>
      </c>
      <c r="H1880" s="6" t="str">
        <f aca="false">IF(G1880&gt;=30,"Large",IF(G1880&lt;=15,"Small","Medium"))</f>
        <v>Small</v>
      </c>
      <c r="I1880" s="6" t="n">
        <f aca="false">VLOOKUP(G1880,$A$3:$B$12,1)</f>
        <v>1</v>
      </c>
      <c r="J1880" s="1" t="n">
        <v>18.91</v>
      </c>
      <c r="K1880" s="6" t="n">
        <f aca="false">IF(I1880 &gt;31,0.01,0)</f>
        <v>0</v>
      </c>
      <c r="L1880" s="7" t="n">
        <f aca="false">J1880-(J1880*K1880)</f>
        <v>18.91</v>
      </c>
      <c r="M1880" s="6" t="n">
        <f aca="false">IF(I1880&gt;31,J1880-O1880,J1880)</f>
        <v>18.91</v>
      </c>
      <c r="N1880" s="1" t="s">
        <v>16</v>
      </c>
      <c r="O1880" s="1" t="n">
        <v>7.01</v>
      </c>
      <c r="P1880" s="1" t="n">
        <f aca="false">IF(N1880="Delivery Truck",J1880-O1880,J1880)</f>
        <v>18.91</v>
      </c>
    </row>
    <row r="1881" customFormat="false" ht="13.8" hidden="false" customHeight="false" outlineLevel="0" collapsed="false">
      <c r="D1881" s="1" t="n">
        <v>24801</v>
      </c>
      <c r="E1881" s="5" t="n">
        <v>41228</v>
      </c>
      <c r="F1881" s="1" t="s">
        <v>34</v>
      </c>
      <c r="G1881" s="1" t="n">
        <v>7</v>
      </c>
      <c r="H1881" s="6" t="str">
        <f aca="false">IF(G1881&gt;=30,"Large",IF(G1881&lt;=15,"Small","Medium"))</f>
        <v>Small</v>
      </c>
      <c r="I1881" s="6" t="n">
        <f aca="false">VLOOKUP(G1881,$A$3:$B$12,1)</f>
        <v>6</v>
      </c>
      <c r="J1881" s="1" t="n">
        <v>685.7</v>
      </c>
      <c r="K1881" s="6" t="n">
        <f aca="false">IF(I1881 &gt;31,0.01,0)</f>
        <v>0</v>
      </c>
      <c r="L1881" s="7" t="n">
        <f aca="false">J1881-(J1881*K1881)</f>
        <v>685.7</v>
      </c>
      <c r="M1881" s="6" t="n">
        <f aca="false">IF(I1881&gt;31,J1881-O1881,J1881)</f>
        <v>685.7</v>
      </c>
      <c r="N1881" s="1" t="s">
        <v>16</v>
      </c>
      <c r="O1881" s="1" t="n">
        <v>20.79</v>
      </c>
      <c r="P1881" s="1" t="n">
        <f aca="false">IF(N1881="Delivery Truck",J1881-O1881,J1881)</f>
        <v>685.7</v>
      </c>
    </row>
    <row r="1882" customFormat="false" ht="13.8" hidden="false" customHeight="false" outlineLevel="0" collapsed="false">
      <c r="D1882" s="1" t="n">
        <v>47682</v>
      </c>
      <c r="E1882" s="5" t="n">
        <v>41229</v>
      </c>
      <c r="F1882" s="1" t="s">
        <v>30</v>
      </c>
      <c r="G1882" s="1" t="n">
        <v>38</v>
      </c>
      <c r="H1882" s="6" t="str">
        <f aca="false">IF(G1882&gt;=30,"Large",IF(G1882&lt;=15,"Small","Medium"))</f>
        <v>Large</v>
      </c>
      <c r="I1882" s="6" t="n">
        <f aca="false">VLOOKUP(G1882,$A$3:$B$12,1)</f>
        <v>36</v>
      </c>
      <c r="J1882" s="1" t="n">
        <v>3191.24</v>
      </c>
      <c r="K1882" s="6" t="n">
        <f aca="false">IF(I1882 &gt;31,0.01,0)</f>
        <v>0.01</v>
      </c>
      <c r="L1882" s="7" t="n">
        <f aca="false">J1882-(J1882*K1882)</f>
        <v>3159.3276</v>
      </c>
      <c r="M1882" s="6" t="n">
        <f aca="false">IF(I1882&gt;31,J1882-O1882,J1882)</f>
        <v>3186.23</v>
      </c>
      <c r="N1882" s="1" t="s">
        <v>16</v>
      </c>
      <c r="O1882" s="1" t="n">
        <v>5.01</v>
      </c>
      <c r="P1882" s="1" t="n">
        <f aca="false">IF(N1882="Delivery Truck",J1882-O1882,J1882)</f>
        <v>3191.24</v>
      </c>
    </row>
    <row r="1883" customFormat="false" ht="13.8" hidden="false" customHeight="false" outlineLevel="0" collapsed="false">
      <c r="D1883" s="1" t="n">
        <v>48448</v>
      </c>
      <c r="E1883" s="5" t="n">
        <v>41229</v>
      </c>
      <c r="F1883" s="1" t="s">
        <v>15</v>
      </c>
      <c r="G1883" s="1" t="n">
        <v>20</v>
      </c>
      <c r="H1883" s="6" t="str">
        <f aca="false">IF(G1883&gt;=30,"Large",IF(G1883&lt;=15,"Small","Medium"))</f>
        <v>Medium</v>
      </c>
      <c r="I1883" s="6" t="n">
        <f aca="false">VLOOKUP(G1883,$A$3:$B$12,1)</f>
        <v>16</v>
      </c>
      <c r="J1883" s="1" t="n">
        <v>340.952</v>
      </c>
      <c r="K1883" s="6" t="n">
        <f aca="false">IF(I1883 &gt;31,0.01,0)</f>
        <v>0</v>
      </c>
      <c r="L1883" s="7" t="n">
        <f aca="false">J1883-(J1883*K1883)</f>
        <v>340.952</v>
      </c>
      <c r="M1883" s="6" t="n">
        <f aca="false">IF(I1883&gt;31,J1883-O1883,J1883)</f>
        <v>340.952</v>
      </c>
      <c r="N1883" s="1" t="s">
        <v>16</v>
      </c>
      <c r="O1883" s="1" t="n">
        <v>0.99</v>
      </c>
      <c r="P1883" s="1" t="n">
        <f aca="false">IF(N1883="Delivery Truck",J1883-O1883,J1883)</f>
        <v>340.952</v>
      </c>
    </row>
    <row r="1884" customFormat="false" ht="13.8" hidden="false" customHeight="false" outlineLevel="0" collapsed="false">
      <c r="D1884" s="1" t="n">
        <v>35938</v>
      </c>
      <c r="E1884" s="5" t="n">
        <v>41230</v>
      </c>
      <c r="F1884" s="1" t="s">
        <v>30</v>
      </c>
      <c r="G1884" s="1" t="n">
        <v>48</v>
      </c>
      <c r="H1884" s="6" t="str">
        <f aca="false">IF(G1884&gt;=30,"Large",IF(G1884&lt;=15,"Small","Medium"))</f>
        <v>Large</v>
      </c>
      <c r="I1884" s="6" t="n">
        <f aca="false">VLOOKUP(G1884,$A$3:$B$12,1)</f>
        <v>46</v>
      </c>
      <c r="J1884" s="1" t="n">
        <v>628.33</v>
      </c>
      <c r="K1884" s="6" t="n">
        <f aca="false">IF(I1884 &gt;31,0.01,0)</f>
        <v>0.01</v>
      </c>
      <c r="L1884" s="7" t="n">
        <f aca="false">J1884-(J1884*K1884)</f>
        <v>622.0467</v>
      </c>
      <c r="M1884" s="6" t="n">
        <f aca="false">IF(I1884&gt;31,J1884-O1884,J1884)</f>
        <v>618.96</v>
      </c>
      <c r="N1884" s="1" t="s">
        <v>16</v>
      </c>
      <c r="O1884" s="1" t="n">
        <v>9.37</v>
      </c>
      <c r="P1884" s="1" t="n">
        <f aca="false">IF(N1884="Delivery Truck",J1884-O1884,J1884)</f>
        <v>628.33</v>
      </c>
    </row>
    <row r="1885" customFormat="false" ht="13.8" hidden="false" customHeight="false" outlineLevel="0" collapsed="false">
      <c r="D1885" s="1" t="n">
        <v>35938</v>
      </c>
      <c r="E1885" s="5" t="n">
        <v>41230</v>
      </c>
      <c r="F1885" s="1" t="s">
        <v>30</v>
      </c>
      <c r="G1885" s="1" t="n">
        <v>6</v>
      </c>
      <c r="H1885" s="6" t="str">
        <f aca="false">IF(G1885&gt;=30,"Large",IF(G1885&lt;=15,"Small","Medium"))</f>
        <v>Small</v>
      </c>
      <c r="I1885" s="6" t="n">
        <f aca="false">VLOOKUP(G1885,$A$3:$B$12,1)</f>
        <v>6</v>
      </c>
      <c r="J1885" s="1" t="n">
        <v>1770.7</v>
      </c>
      <c r="K1885" s="6" t="n">
        <f aca="false">IF(I1885 &gt;31,0.01,0)</f>
        <v>0</v>
      </c>
      <c r="L1885" s="7" t="n">
        <f aca="false">J1885-(J1885*K1885)</f>
        <v>1770.7</v>
      </c>
      <c r="M1885" s="6" t="n">
        <f aca="false">IF(I1885&gt;31,J1885-O1885,J1885)</f>
        <v>1770.7</v>
      </c>
      <c r="N1885" s="1" t="s">
        <v>13</v>
      </c>
      <c r="O1885" s="1" t="n">
        <v>57</v>
      </c>
      <c r="P1885" s="1" t="n">
        <f aca="false">IF(N1885="Delivery Truck",J1885-O1885,J1885)</f>
        <v>1713.7</v>
      </c>
    </row>
    <row r="1886" customFormat="false" ht="13.8" hidden="false" customHeight="false" outlineLevel="0" collapsed="false">
      <c r="D1886" s="1" t="n">
        <v>3328</v>
      </c>
      <c r="E1886" s="5" t="n">
        <v>41231</v>
      </c>
      <c r="F1886" s="1" t="s">
        <v>15</v>
      </c>
      <c r="G1886" s="1" t="n">
        <v>12</v>
      </c>
      <c r="H1886" s="6" t="str">
        <f aca="false">IF(G1886&gt;=30,"Large",IF(G1886&lt;=15,"Small","Medium"))</f>
        <v>Small</v>
      </c>
      <c r="I1886" s="6" t="n">
        <f aca="false">VLOOKUP(G1886,$A$3:$B$12,1)</f>
        <v>11</v>
      </c>
      <c r="J1886" s="1" t="n">
        <v>1736.41</v>
      </c>
      <c r="K1886" s="6" t="n">
        <f aca="false">IF(I1886 &gt;31,0.01,0)</f>
        <v>0</v>
      </c>
      <c r="L1886" s="7" t="n">
        <f aca="false">J1886-(J1886*K1886)</f>
        <v>1736.41</v>
      </c>
      <c r="M1886" s="6" t="n">
        <f aca="false">IF(I1886&gt;31,J1886-O1886,J1886)</f>
        <v>1736.41</v>
      </c>
      <c r="N1886" s="1" t="s">
        <v>13</v>
      </c>
      <c r="O1886" s="1" t="n">
        <v>80.2</v>
      </c>
      <c r="P1886" s="1" t="n">
        <f aca="false">IF(N1886="Delivery Truck",J1886-O1886,J1886)</f>
        <v>1656.21</v>
      </c>
    </row>
    <row r="1887" customFormat="false" ht="13.8" hidden="false" customHeight="false" outlineLevel="0" collapsed="false">
      <c r="D1887" s="1" t="n">
        <v>42944</v>
      </c>
      <c r="E1887" s="5" t="n">
        <v>41231</v>
      </c>
      <c r="F1887" s="1" t="s">
        <v>23</v>
      </c>
      <c r="G1887" s="1" t="n">
        <v>43</v>
      </c>
      <c r="H1887" s="6" t="str">
        <f aca="false">IF(G1887&gt;=30,"Large",IF(G1887&lt;=15,"Small","Medium"))</f>
        <v>Large</v>
      </c>
      <c r="I1887" s="6" t="n">
        <f aca="false">VLOOKUP(G1887,$A$3:$B$12,1)</f>
        <v>41</v>
      </c>
      <c r="J1887" s="1" t="n">
        <v>9750.55</v>
      </c>
      <c r="K1887" s="6" t="n">
        <f aca="false">IF(I1887 &gt;31,0.01,0)</f>
        <v>0.01</v>
      </c>
      <c r="L1887" s="7" t="n">
        <f aca="false">J1887-(J1887*K1887)</f>
        <v>9653.0445</v>
      </c>
      <c r="M1887" s="6" t="n">
        <f aca="false">IF(I1887&gt;31,J1887-O1887,J1887)</f>
        <v>9686.35</v>
      </c>
      <c r="N1887" s="1" t="s">
        <v>13</v>
      </c>
      <c r="O1887" s="1" t="n">
        <v>64.2</v>
      </c>
      <c r="P1887" s="1" t="n">
        <f aca="false">IF(N1887="Delivery Truck",J1887-O1887,J1887)</f>
        <v>9686.35</v>
      </c>
    </row>
    <row r="1888" customFormat="false" ht="13.8" hidden="false" customHeight="false" outlineLevel="0" collapsed="false">
      <c r="D1888" s="1" t="n">
        <v>129</v>
      </c>
      <c r="E1888" s="5" t="n">
        <v>41231</v>
      </c>
      <c r="F1888" s="1" t="s">
        <v>15</v>
      </c>
      <c r="G1888" s="1" t="n">
        <v>4</v>
      </c>
      <c r="H1888" s="6" t="str">
        <f aca="false">IF(G1888&gt;=30,"Large",IF(G1888&lt;=15,"Small","Medium"))</f>
        <v>Small</v>
      </c>
      <c r="I1888" s="6" t="n">
        <f aca="false">VLOOKUP(G1888,$A$3:$B$12,1)</f>
        <v>1</v>
      </c>
      <c r="J1888" s="1" t="n">
        <v>32.72</v>
      </c>
      <c r="K1888" s="6" t="n">
        <f aca="false">IF(I1888 &gt;31,0.01,0)</f>
        <v>0</v>
      </c>
      <c r="L1888" s="7" t="n">
        <f aca="false">J1888-(J1888*K1888)</f>
        <v>32.72</v>
      </c>
      <c r="M1888" s="6" t="n">
        <f aca="false">IF(I1888&gt;31,J1888-O1888,J1888)</f>
        <v>32.72</v>
      </c>
      <c r="N1888" s="1" t="s">
        <v>16</v>
      </c>
      <c r="O1888" s="1" t="n">
        <v>8.19</v>
      </c>
      <c r="P1888" s="1" t="n">
        <f aca="false">IF(N1888="Delivery Truck",J1888-O1888,J1888)</f>
        <v>32.72</v>
      </c>
    </row>
    <row r="1889" customFormat="false" ht="13.8" hidden="false" customHeight="false" outlineLevel="0" collapsed="false">
      <c r="D1889" s="1" t="n">
        <v>24579</v>
      </c>
      <c r="E1889" s="5" t="n">
        <v>41231</v>
      </c>
      <c r="F1889" s="1" t="s">
        <v>34</v>
      </c>
      <c r="G1889" s="1" t="n">
        <v>40</v>
      </c>
      <c r="H1889" s="6" t="str">
        <f aca="false">IF(G1889&gt;=30,"Large",IF(G1889&lt;=15,"Small","Medium"))</f>
        <v>Large</v>
      </c>
      <c r="I1889" s="6" t="n">
        <f aca="false">VLOOKUP(G1889,$A$3:$B$12,1)</f>
        <v>36</v>
      </c>
      <c r="J1889" s="1" t="n">
        <v>467.5</v>
      </c>
      <c r="K1889" s="6" t="n">
        <f aca="false">IF(I1889 &gt;31,0.01,0)</f>
        <v>0.01</v>
      </c>
      <c r="L1889" s="7" t="n">
        <f aca="false">J1889-(J1889*K1889)</f>
        <v>462.825</v>
      </c>
      <c r="M1889" s="6" t="n">
        <f aca="false">IF(I1889&gt;31,J1889-O1889,J1889)</f>
        <v>462.52</v>
      </c>
      <c r="N1889" s="1" t="s">
        <v>16</v>
      </c>
      <c r="O1889" s="1" t="n">
        <v>4.98</v>
      </c>
      <c r="P1889" s="1" t="n">
        <f aca="false">IF(N1889="Delivery Truck",J1889-O1889,J1889)</f>
        <v>467.5</v>
      </c>
    </row>
    <row r="1890" customFormat="false" ht="13.8" hidden="false" customHeight="false" outlineLevel="0" collapsed="false">
      <c r="D1890" s="1" t="n">
        <v>24579</v>
      </c>
      <c r="E1890" s="5" t="n">
        <v>41231</v>
      </c>
      <c r="F1890" s="1" t="s">
        <v>34</v>
      </c>
      <c r="G1890" s="1" t="n">
        <v>45</v>
      </c>
      <c r="H1890" s="6" t="str">
        <f aca="false">IF(G1890&gt;=30,"Large",IF(G1890&lt;=15,"Small","Medium"))</f>
        <v>Large</v>
      </c>
      <c r="I1890" s="6" t="n">
        <f aca="false">VLOOKUP(G1890,$A$3:$B$12,1)</f>
        <v>41</v>
      </c>
      <c r="J1890" s="1" t="n">
        <v>13921.6</v>
      </c>
      <c r="K1890" s="6" t="n">
        <f aca="false">IF(I1890 &gt;31,0.01,0)</f>
        <v>0.01</v>
      </c>
      <c r="L1890" s="7" t="n">
        <f aca="false">J1890-(J1890*K1890)</f>
        <v>13782.384</v>
      </c>
      <c r="M1890" s="6" t="n">
        <f aca="false">IF(I1890&gt;31,J1890-O1890,J1890)</f>
        <v>13897.11</v>
      </c>
      <c r="N1890" s="1" t="s">
        <v>16</v>
      </c>
      <c r="O1890" s="1" t="n">
        <v>24.49</v>
      </c>
      <c r="P1890" s="1" t="n">
        <f aca="false">IF(N1890="Delivery Truck",J1890-O1890,J1890)</f>
        <v>13921.6</v>
      </c>
    </row>
    <row r="1891" customFormat="false" ht="13.8" hidden="false" customHeight="false" outlineLevel="0" collapsed="false">
      <c r="D1891" s="1" t="n">
        <v>44737</v>
      </c>
      <c r="E1891" s="5" t="n">
        <v>41232</v>
      </c>
      <c r="F1891" s="1" t="s">
        <v>19</v>
      </c>
      <c r="G1891" s="1" t="n">
        <v>11</v>
      </c>
      <c r="H1891" s="6" t="str">
        <f aca="false">IF(G1891&gt;=30,"Large",IF(G1891&lt;=15,"Small","Medium"))</f>
        <v>Small</v>
      </c>
      <c r="I1891" s="6" t="n">
        <f aca="false">VLOOKUP(G1891,$A$3:$B$12,1)</f>
        <v>11</v>
      </c>
      <c r="J1891" s="1" t="n">
        <v>773.74</v>
      </c>
      <c r="K1891" s="6" t="n">
        <f aca="false">IF(I1891 &gt;31,0.01,0)</f>
        <v>0</v>
      </c>
      <c r="L1891" s="7" t="n">
        <f aca="false">J1891-(J1891*K1891)</f>
        <v>773.74</v>
      </c>
      <c r="M1891" s="6" t="n">
        <f aca="false">IF(I1891&gt;31,J1891-O1891,J1891)</f>
        <v>773.74</v>
      </c>
      <c r="N1891" s="1" t="s">
        <v>16</v>
      </c>
      <c r="O1891" s="1" t="n">
        <v>35</v>
      </c>
      <c r="P1891" s="1" t="n">
        <f aca="false">IF(N1891="Delivery Truck",J1891-O1891,J1891)</f>
        <v>773.74</v>
      </c>
    </row>
    <row r="1892" customFormat="false" ht="13.8" hidden="false" customHeight="false" outlineLevel="0" collapsed="false">
      <c r="D1892" s="1" t="n">
        <v>16134</v>
      </c>
      <c r="E1892" s="5" t="n">
        <v>41232</v>
      </c>
      <c r="F1892" s="1" t="s">
        <v>34</v>
      </c>
      <c r="G1892" s="1" t="n">
        <v>43</v>
      </c>
      <c r="H1892" s="6" t="str">
        <f aca="false">IF(G1892&gt;=30,"Large",IF(G1892&lt;=15,"Small","Medium"))</f>
        <v>Large</v>
      </c>
      <c r="I1892" s="6" t="n">
        <f aca="false">VLOOKUP(G1892,$A$3:$B$12,1)</f>
        <v>41</v>
      </c>
      <c r="J1892" s="1" t="n">
        <v>21921.28</v>
      </c>
      <c r="K1892" s="6" t="n">
        <f aca="false">IF(I1892 &gt;31,0.01,0)</f>
        <v>0.01</v>
      </c>
      <c r="L1892" s="7" t="n">
        <f aca="false">J1892-(J1892*K1892)</f>
        <v>21702.0672</v>
      </c>
      <c r="M1892" s="6" t="n">
        <f aca="false">IF(I1892&gt;31,J1892-O1892,J1892)</f>
        <v>21893.14</v>
      </c>
      <c r="N1892" s="1" t="s">
        <v>13</v>
      </c>
      <c r="O1892" s="1" t="n">
        <v>28.14</v>
      </c>
      <c r="P1892" s="1" t="n">
        <f aca="false">IF(N1892="Delivery Truck",J1892-O1892,J1892)</f>
        <v>21893.14</v>
      </c>
    </row>
    <row r="1893" customFormat="false" ht="13.8" hidden="false" customHeight="false" outlineLevel="0" collapsed="false">
      <c r="D1893" s="1" t="n">
        <v>34659</v>
      </c>
      <c r="E1893" s="5" t="n">
        <v>41232</v>
      </c>
      <c r="F1893" s="1" t="s">
        <v>34</v>
      </c>
      <c r="G1893" s="1" t="n">
        <v>42</v>
      </c>
      <c r="H1893" s="6" t="str">
        <f aca="false">IF(G1893&gt;=30,"Large",IF(G1893&lt;=15,"Small","Medium"))</f>
        <v>Large</v>
      </c>
      <c r="I1893" s="6" t="n">
        <f aca="false">VLOOKUP(G1893,$A$3:$B$12,1)</f>
        <v>41</v>
      </c>
      <c r="J1893" s="1" t="n">
        <v>259.43</v>
      </c>
      <c r="K1893" s="6" t="n">
        <f aca="false">IF(I1893 &gt;31,0.01,0)</f>
        <v>0.01</v>
      </c>
      <c r="L1893" s="7" t="n">
        <f aca="false">J1893-(J1893*K1893)</f>
        <v>256.8357</v>
      </c>
      <c r="M1893" s="6" t="n">
        <f aca="false">IF(I1893&gt;31,J1893-O1893,J1893)</f>
        <v>254.46</v>
      </c>
      <c r="N1893" s="1" t="s">
        <v>16</v>
      </c>
      <c r="O1893" s="1" t="n">
        <v>4.97</v>
      </c>
      <c r="P1893" s="1" t="n">
        <f aca="false">IF(N1893="Delivery Truck",J1893-O1893,J1893)</f>
        <v>259.43</v>
      </c>
    </row>
    <row r="1894" customFormat="false" ht="13.8" hidden="false" customHeight="false" outlineLevel="0" collapsed="false">
      <c r="D1894" s="1" t="n">
        <v>31042</v>
      </c>
      <c r="E1894" s="5" t="n">
        <v>41232</v>
      </c>
      <c r="F1894" s="1" t="s">
        <v>19</v>
      </c>
      <c r="G1894" s="1" t="n">
        <v>48</v>
      </c>
      <c r="H1894" s="6" t="str">
        <f aca="false">IF(G1894&gt;=30,"Large",IF(G1894&lt;=15,"Small","Medium"))</f>
        <v>Large</v>
      </c>
      <c r="I1894" s="6" t="n">
        <f aca="false">VLOOKUP(G1894,$A$3:$B$12,1)</f>
        <v>46</v>
      </c>
      <c r="J1894" s="1" t="n">
        <v>134.52</v>
      </c>
      <c r="K1894" s="6" t="n">
        <f aca="false">IF(I1894 &gt;31,0.01,0)</f>
        <v>0.01</v>
      </c>
      <c r="L1894" s="7" t="n">
        <f aca="false">J1894-(J1894*K1894)</f>
        <v>133.1748</v>
      </c>
      <c r="M1894" s="6" t="n">
        <f aca="false">IF(I1894&gt;31,J1894-O1894,J1894)</f>
        <v>133.32</v>
      </c>
      <c r="N1894" s="1" t="s">
        <v>16</v>
      </c>
      <c r="O1894" s="1" t="n">
        <v>1.2</v>
      </c>
      <c r="P1894" s="1" t="n">
        <f aca="false">IF(N1894="Delivery Truck",J1894-O1894,J1894)</f>
        <v>134.52</v>
      </c>
    </row>
    <row r="1895" customFormat="false" ht="13.8" hidden="false" customHeight="false" outlineLevel="0" collapsed="false">
      <c r="D1895" s="1" t="n">
        <v>1187</v>
      </c>
      <c r="E1895" s="5" t="n">
        <v>41232</v>
      </c>
      <c r="F1895" s="1" t="s">
        <v>19</v>
      </c>
      <c r="G1895" s="1" t="n">
        <v>14</v>
      </c>
      <c r="H1895" s="6" t="str">
        <f aca="false">IF(G1895&gt;=30,"Large",IF(G1895&lt;=15,"Small","Medium"))</f>
        <v>Small</v>
      </c>
      <c r="I1895" s="6" t="n">
        <f aca="false">VLOOKUP(G1895,$A$3:$B$12,1)</f>
        <v>11</v>
      </c>
      <c r="J1895" s="1" t="n">
        <v>222.91</v>
      </c>
      <c r="K1895" s="6" t="n">
        <f aca="false">IF(I1895 &gt;31,0.01,0)</f>
        <v>0</v>
      </c>
      <c r="L1895" s="7" t="n">
        <f aca="false">J1895-(J1895*K1895)</f>
        <v>222.91</v>
      </c>
      <c r="M1895" s="6" t="n">
        <f aca="false">IF(I1895&gt;31,J1895-O1895,J1895)</f>
        <v>222.91</v>
      </c>
      <c r="N1895" s="1" t="s">
        <v>16</v>
      </c>
      <c r="O1895" s="1" t="n">
        <v>4</v>
      </c>
      <c r="P1895" s="1" t="n">
        <f aca="false">IF(N1895="Delivery Truck",J1895-O1895,J1895)</f>
        <v>222.91</v>
      </c>
    </row>
    <row r="1896" customFormat="false" ht="13.8" hidden="false" customHeight="false" outlineLevel="0" collapsed="false">
      <c r="D1896" s="1" t="n">
        <v>31042</v>
      </c>
      <c r="E1896" s="5" t="n">
        <v>41232</v>
      </c>
      <c r="F1896" s="1" t="s">
        <v>19</v>
      </c>
      <c r="G1896" s="1" t="n">
        <v>26</v>
      </c>
      <c r="H1896" s="6" t="str">
        <f aca="false">IF(G1896&gt;=30,"Large",IF(G1896&lt;=15,"Small","Medium"))</f>
        <v>Medium</v>
      </c>
      <c r="I1896" s="6" t="n">
        <f aca="false">VLOOKUP(G1896,$A$3:$B$12,1)</f>
        <v>26</v>
      </c>
      <c r="J1896" s="1" t="n">
        <v>3227.38</v>
      </c>
      <c r="K1896" s="6" t="n">
        <f aca="false">IF(I1896 &gt;31,0.01,0)</f>
        <v>0</v>
      </c>
      <c r="L1896" s="7" t="n">
        <f aca="false">J1896-(J1896*K1896)</f>
        <v>3227.38</v>
      </c>
      <c r="M1896" s="6" t="n">
        <f aca="false">IF(I1896&gt;31,J1896-O1896,J1896)</f>
        <v>3227.38</v>
      </c>
      <c r="N1896" s="1" t="s">
        <v>13</v>
      </c>
      <c r="O1896" s="1" t="n">
        <v>30</v>
      </c>
      <c r="P1896" s="1" t="n">
        <f aca="false">IF(N1896="Delivery Truck",J1896-O1896,J1896)</f>
        <v>3197.38</v>
      </c>
    </row>
    <row r="1897" customFormat="false" ht="13.8" hidden="false" customHeight="false" outlineLevel="0" collapsed="false">
      <c r="D1897" s="1" t="n">
        <v>44737</v>
      </c>
      <c r="E1897" s="5" t="n">
        <v>41232</v>
      </c>
      <c r="F1897" s="1" t="s">
        <v>19</v>
      </c>
      <c r="G1897" s="1" t="n">
        <v>16</v>
      </c>
      <c r="H1897" s="6" t="str">
        <f aca="false">IF(G1897&gt;=30,"Large",IF(G1897&lt;=15,"Small","Medium"))</f>
        <v>Medium</v>
      </c>
      <c r="I1897" s="6" t="n">
        <f aca="false">VLOOKUP(G1897,$A$3:$B$12,1)</f>
        <v>16</v>
      </c>
      <c r="J1897" s="1" t="n">
        <v>302.1325</v>
      </c>
      <c r="K1897" s="6" t="n">
        <f aca="false">IF(I1897 &gt;31,0.01,0)</f>
        <v>0</v>
      </c>
      <c r="L1897" s="7" t="n">
        <f aca="false">J1897-(J1897*K1897)</f>
        <v>302.1325</v>
      </c>
      <c r="M1897" s="6" t="n">
        <f aca="false">IF(I1897&gt;31,J1897-O1897,J1897)</f>
        <v>302.1325</v>
      </c>
      <c r="N1897" s="1" t="s">
        <v>16</v>
      </c>
      <c r="O1897" s="1" t="n">
        <v>0.99</v>
      </c>
      <c r="P1897" s="1" t="n">
        <f aca="false">IF(N1897="Delivery Truck",J1897-O1897,J1897)</f>
        <v>302.1325</v>
      </c>
    </row>
    <row r="1898" customFormat="false" ht="13.8" hidden="false" customHeight="false" outlineLevel="0" collapsed="false">
      <c r="D1898" s="1" t="n">
        <v>54656</v>
      </c>
      <c r="E1898" s="5" t="n">
        <v>41232</v>
      </c>
      <c r="F1898" s="1" t="s">
        <v>34</v>
      </c>
      <c r="G1898" s="1" t="n">
        <v>22</v>
      </c>
      <c r="H1898" s="6" t="str">
        <f aca="false">IF(G1898&gt;=30,"Large",IF(G1898&lt;=15,"Small","Medium"))</f>
        <v>Medium</v>
      </c>
      <c r="I1898" s="6" t="n">
        <f aca="false">VLOOKUP(G1898,$A$3:$B$12,1)</f>
        <v>21</v>
      </c>
      <c r="J1898" s="1" t="n">
        <v>109.52</v>
      </c>
      <c r="K1898" s="6" t="n">
        <f aca="false">IF(I1898 &gt;31,0.01,0)</f>
        <v>0</v>
      </c>
      <c r="L1898" s="7" t="n">
        <f aca="false">J1898-(J1898*K1898)</f>
        <v>109.52</v>
      </c>
      <c r="M1898" s="6" t="n">
        <f aca="false">IF(I1898&gt;31,J1898-O1898,J1898)</f>
        <v>109.52</v>
      </c>
      <c r="N1898" s="1" t="s">
        <v>21</v>
      </c>
      <c r="O1898" s="1" t="n">
        <v>5.83</v>
      </c>
      <c r="P1898" s="1" t="n">
        <f aca="false">IF(N1898="Delivery Truck",J1898-O1898,J1898)</f>
        <v>109.52</v>
      </c>
    </row>
    <row r="1899" customFormat="false" ht="13.8" hidden="false" customHeight="false" outlineLevel="0" collapsed="false">
      <c r="D1899" s="1" t="n">
        <v>50017</v>
      </c>
      <c r="E1899" s="5" t="n">
        <v>41233</v>
      </c>
      <c r="F1899" s="1" t="s">
        <v>15</v>
      </c>
      <c r="G1899" s="1" t="n">
        <v>43</v>
      </c>
      <c r="H1899" s="6" t="str">
        <f aca="false">IF(G1899&gt;=30,"Large",IF(G1899&lt;=15,"Small","Medium"))</f>
        <v>Large</v>
      </c>
      <c r="I1899" s="6" t="n">
        <f aca="false">VLOOKUP(G1899,$A$3:$B$12,1)</f>
        <v>41</v>
      </c>
      <c r="J1899" s="1" t="n">
        <v>1502.47</v>
      </c>
      <c r="K1899" s="6" t="n">
        <f aca="false">IF(I1899 &gt;31,0.01,0)</f>
        <v>0.01</v>
      </c>
      <c r="L1899" s="7" t="n">
        <f aca="false">J1899-(J1899*K1899)</f>
        <v>1487.4453</v>
      </c>
      <c r="M1899" s="6" t="n">
        <f aca="false">IF(I1899&gt;31,J1899-O1899,J1899)</f>
        <v>1493.48</v>
      </c>
      <c r="N1899" s="1" t="s">
        <v>16</v>
      </c>
      <c r="O1899" s="1" t="n">
        <v>8.99</v>
      </c>
      <c r="P1899" s="1" t="n">
        <f aca="false">IF(N1899="Delivery Truck",J1899-O1899,J1899)</f>
        <v>1502.47</v>
      </c>
    </row>
    <row r="1900" customFormat="false" ht="13.8" hidden="false" customHeight="false" outlineLevel="0" collapsed="false">
      <c r="D1900" s="1" t="n">
        <v>13158</v>
      </c>
      <c r="E1900" s="5" t="n">
        <v>41233</v>
      </c>
      <c r="F1900" s="1" t="s">
        <v>23</v>
      </c>
      <c r="G1900" s="1" t="n">
        <v>26</v>
      </c>
      <c r="H1900" s="6" t="str">
        <f aca="false">IF(G1900&gt;=30,"Large",IF(G1900&lt;=15,"Small","Medium"))</f>
        <v>Medium</v>
      </c>
      <c r="I1900" s="6" t="n">
        <f aca="false">VLOOKUP(G1900,$A$3:$B$12,1)</f>
        <v>26</v>
      </c>
      <c r="J1900" s="1" t="n">
        <v>187.16</v>
      </c>
      <c r="K1900" s="6" t="n">
        <f aca="false">IF(I1900 &gt;31,0.01,0)</f>
        <v>0</v>
      </c>
      <c r="L1900" s="7" t="n">
        <f aca="false">J1900-(J1900*K1900)</f>
        <v>187.16</v>
      </c>
      <c r="M1900" s="6" t="n">
        <f aca="false">IF(I1900&gt;31,J1900-O1900,J1900)</f>
        <v>187.16</v>
      </c>
      <c r="N1900" s="1" t="s">
        <v>16</v>
      </c>
      <c r="O1900" s="1" t="n">
        <v>2.99</v>
      </c>
      <c r="P1900" s="1" t="n">
        <f aca="false">IF(N1900="Delivery Truck",J1900-O1900,J1900)</f>
        <v>187.16</v>
      </c>
    </row>
    <row r="1901" customFormat="false" ht="13.8" hidden="false" customHeight="false" outlineLevel="0" collapsed="false">
      <c r="D1901" s="1" t="n">
        <v>50017</v>
      </c>
      <c r="E1901" s="5" t="n">
        <v>41233</v>
      </c>
      <c r="F1901" s="1" t="s">
        <v>15</v>
      </c>
      <c r="G1901" s="1" t="n">
        <v>24</v>
      </c>
      <c r="H1901" s="6" t="str">
        <f aca="false">IF(G1901&gt;=30,"Large",IF(G1901&lt;=15,"Small","Medium"))</f>
        <v>Medium</v>
      </c>
      <c r="I1901" s="6" t="n">
        <f aca="false">VLOOKUP(G1901,$A$3:$B$12,1)</f>
        <v>21</v>
      </c>
      <c r="J1901" s="1" t="n">
        <v>2014.13</v>
      </c>
      <c r="K1901" s="6" t="n">
        <f aca="false">IF(I1901 &gt;31,0.01,0)</f>
        <v>0</v>
      </c>
      <c r="L1901" s="7" t="n">
        <f aca="false">J1901-(J1901*K1901)</f>
        <v>2014.13</v>
      </c>
      <c r="M1901" s="6" t="n">
        <f aca="false">IF(I1901&gt;31,J1901-O1901,J1901)</f>
        <v>2014.13</v>
      </c>
      <c r="N1901" s="1" t="s">
        <v>16</v>
      </c>
      <c r="O1901" s="1" t="n">
        <v>35</v>
      </c>
      <c r="P1901" s="1" t="n">
        <f aca="false">IF(N1901="Delivery Truck",J1901-O1901,J1901)</f>
        <v>2014.13</v>
      </c>
    </row>
    <row r="1902" customFormat="false" ht="13.8" hidden="false" customHeight="false" outlineLevel="0" collapsed="false">
      <c r="D1902" s="1" t="n">
        <v>1796</v>
      </c>
      <c r="E1902" s="5" t="n">
        <v>41233</v>
      </c>
      <c r="F1902" s="1" t="s">
        <v>34</v>
      </c>
      <c r="G1902" s="1" t="n">
        <v>43</v>
      </c>
      <c r="H1902" s="6" t="str">
        <f aca="false">IF(G1902&gt;=30,"Large",IF(G1902&lt;=15,"Small","Medium"))</f>
        <v>Large</v>
      </c>
      <c r="I1902" s="6" t="n">
        <f aca="false">VLOOKUP(G1902,$A$3:$B$12,1)</f>
        <v>41</v>
      </c>
      <c r="J1902" s="1" t="n">
        <v>183.41</v>
      </c>
      <c r="K1902" s="6" t="n">
        <f aca="false">IF(I1902 &gt;31,0.01,0)</f>
        <v>0.01</v>
      </c>
      <c r="L1902" s="7" t="n">
        <f aca="false">J1902-(J1902*K1902)</f>
        <v>181.5759</v>
      </c>
      <c r="M1902" s="6" t="n">
        <f aca="false">IF(I1902&gt;31,J1902-O1902,J1902)</f>
        <v>178.37</v>
      </c>
      <c r="N1902" s="1" t="s">
        <v>16</v>
      </c>
      <c r="O1902" s="1" t="n">
        <v>5.04</v>
      </c>
      <c r="P1902" s="1" t="n">
        <f aca="false">IF(N1902="Delivery Truck",J1902-O1902,J1902)</f>
        <v>183.41</v>
      </c>
    </row>
    <row r="1903" customFormat="false" ht="13.8" hidden="false" customHeight="false" outlineLevel="0" collapsed="false">
      <c r="D1903" s="1" t="n">
        <v>41063</v>
      </c>
      <c r="E1903" s="5" t="n">
        <v>41234</v>
      </c>
      <c r="F1903" s="1" t="s">
        <v>15</v>
      </c>
      <c r="G1903" s="1" t="n">
        <v>10</v>
      </c>
      <c r="H1903" s="6" t="str">
        <f aca="false">IF(G1903&gt;=30,"Large",IF(G1903&lt;=15,"Small","Medium"))</f>
        <v>Small</v>
      </c>
      <c r="I1903" s="6" t="n">
        <f aca="false">VLOOKUP(G1903,$A$3:$B$12,1)</f>
        <v>6</v>
      </c>
      <c r="J1903" s="1" t="n">
        <v>308.363</v>
      </c>
      <c r="K1903" s="6" t="n">
        <f aca="false">IF(I1903 &gt;31,0.01,0)</f>
        <v>0</v>
      </c>
      <c r="L1903" s="7" t="n">
        <f aca="false">J1903-(J1903*K1903)</f>
        <v>308.363</v>
      </c>
      <c r="M1903" s="6" t="n">
        <f aca="false">IF(I1903&gt;31,J1903-O1903,J1903)</f>
        <v>308.363</v>
      </c>
      <c r="N1903" s="1" t="s">
        <v>16</v>
      </c>
      <c r="O1903" s="1" t="n">
        <v>0.99</v>
      </c>
      <c r="P1903" s="1" t="n">
        <f aca="false">IF(N1903="Delivery Truck",J1903-O1903,J1903)</f>
        <v>308.363</v>
      </c>
    </row>
    <row r="1904" customFormat="false" ht="13.8" hidden="false" customHeight="false" outlineLevel="0" collapsed="false">
      <c r="D1904" s="1" t="n">
        <v>41063</v>
      </c>
      <c r="E1904" s="5" t="n">
        <v>41234</v>
      </c>
      <c r="F1904" s="1" t="s">
        <v>15</v>
      </c>
      <c r="G1904" s="1" t="n">
        <v>22</v>
      </c>
      <c r="H1904" s="6" t="str">
        <f aca="false">IF(G1904&gt;=30,"Large",IF(G1904&lt;=15,"Small","Medium"))</f>
        <v>Medium</v>
      </c>
      <c r="I1904" s="6" t="n">
        <f aca="false">VLOOKUP(G1904,$A$3:$B$12,1)</f>
        <v>21</v>
      </c>
      <c r="J1904" s="1" t="n">
        <v>483.96</v>
      </c>
      <c r="K1904" s="6" t="n">
        <f aca="false">IF(I1904 &gt;31,0.01,0)</f>
        <v>0</v>
      </c>
      <c r="L1904" s="7" t="n">
        <f aca="false">J1904-(J1904*K1904)</f>
        <v>483.96</v>
      </c>
      <c r="M1904" s="6" t="n">
        <f aca="false">IF(I1904&gt;31,J1904-O1904,J1904)</f>
        <v>483.96</v>
      </c>
      <c r="N1904" s="1" t="s">
        <v>16</v>
      </c>
      <c r="O1904" s="1" t="n">
        <v>8.99</v>
      </c>
      <c r="P1904" s="1" t="n">
        <f aca="false">IF(N1904="Delivery Truck",J1904-O1904,J1904)</f>
        <v>483.96</v>
      </c>
    </row>
    <row r="1905" customFormat="false" ht="13.8" hidden="false" customHeight="false" outlineLevel="0" collapsed="false">
      <c r="D1905" s="1" t="n">
        <v>50503</v>
      </c>
      <c r="E1905" s="5" t="n">
        <v>41234</v>
      </c>
      <c r="F1905" s="1" t="s">
        <v>19</v>
      </c>
      <c r="G1905" s="1" t="n">
        <v>28</v>
      </c>
      <c r="H1905" s="6" t="str">
        <f aca="false">IF(G1905&gt;=30,"Large",IF(G1905&lt;=15,"Small","Medium"))</f>
        <v>Medium</v>
      </c>
      <c r="I1905" s="6" t="n">
        <f aca="false">VLOOKUP(G1905,$A$3:$B$12,1)</f>
        <v>26</v>
      </c>
      <c r="J1905" s="1" t="n">
        <v>1538.8655</v>
      </c>
      <c r="K1905" s="6" t="n">
        <f aca="false">IF(I1905 &gt;31,0.01,0)</f>
        <v>0</v>
      </c>
      <c r="L1905" s="7" t="n">
        <f aca="false">J1905-(J1905*K1905)</f>
        <v>1538.8655</v>
      </c>
      <c r="M1905" s="6" t="n">
        <f aca="false">IF(I1905&gt;31,J1905-O1905,J1905)</f>
        <v>1538.8655</v>
      </c>
      <c r="N1905" s="1" t="s">
        <v>16</v>
      </c>
      <c r="O1905" s="1" t="n">
        <v>19.99</v>
      </c>
      <c r="P1905" s="1" t="n">
        <f aca="false">IF(N1905="Delivery Truck",J1905-O1905,J1905)</f>
        <v>1538.8655</v>
      </c>
    </row>
    <row r="1906" customFormat="false" ht="13.8" hidden="false" customHeight="false" outlineLevel="0" collapsed="false">
      <c r="D1906" s="1" t="n">
        <v>22817</v>
      </c>
      <c r="E1906" s="5" t="n">
        <v>41234</v>
      </c>
      <c r="F1906" s="1" t="s">
        <v>23</v>
      </c>
      <c r="G1906" s="1" t="n">
        <v>27</v>
      </c>
      <c r="H1906" s="6" t="str">
        <f aca="false">IF(G1906&gt;=30,"Large",IF(G1906&lt;=15,"Small","Medium"))</f>
        <v>Medium</v>
      </c>
      <c r="I1906" s="6" t="n">
        <f aca="false">VLOOKUP(G1906,$A$3:$B$12,1)</f>
        <v>26</v>
      </c>
      <c r="J1906" s="1" t="n">
        <v>6785.86</v>
      </c>
      <c r="K1906" s="6" t="n">
        <f aca="false">IF(I1906 &gt;31,0.01,0)</f>
        <v>0</v>
      </c>
      <c r="L1906" s="7" t="n">
        <f aca="false">J1906-(J1906*K1906)</f>
        <v>6785.86</v>
      </c>
      <c r="M1906" s="6" t="n">
        <f aca="false">IF(I1906&gt;31,J1906-O1906,J1906)</f>
        <v>6785.86</v>
      </c>
      <c r="N1906" s="1" t="s">
        <v>13</v>
      </c>
      <c r="O1906" s="1" t="n">
        <v>62.74</v>
      </c>
      <c r="P1906" s="1" t="n">
        <f aca="false">IF(N1906="Delivery Truck",J1906-O1906,J1906)</f>
        <v>6723.12</v>
      </c>
    </row>
    <row r="1907" customFormat="false" ht="13.8" hidden="false" customHeight="false" outlineLevel="0" collapsed="false">
      <c r="D1907" s="1" t="n">
        <v>41063</v>
      </c>
      <c r="E1907" s="5" t="n">
        <v>41234</v>
      </c>
      <c r="F1907" s="1" t="s">
        <v>15</v>
      </c>
      <c r="G1907" s="1" t="n">
        <v>26</v>
      </c>
      <c r="H1907" s="6" t="str">
        <f aca="false">IF(G1907&gt;=30,"Large",IF(G1907&lt;=15,"Small","Medium"))</f>
        <v>Medium</v>
      </c>
      <c r="I1907" s="6" t="n">
        <f aca="false">VLOOKUP(G1907,$A$3:$B$12,1)</f>
        <v>26</v>
      </c>
      <c r="J1907" s="1" t="n">
        <v>1911.4035</v>
      </c>
      <c r="K1907" s="6" t="n">
        <f aca="false">IF(I1907 &gt;31,0.01,0)</f>
        <v>0</v>
      </c>
      <c r="L1907" s="7" t="n">
        <f aca="false">J1907-(J1907*K1907)</f>
        <v>1911.4035</v>
      </c>
      <c r="M1907" s="6" t="n">
        <f aca="false">IF(I1907&gt;31,J1907-O1907,J1907)</f>
        <v>1911.4035</v>
      </c>
      <c r="N1907" s="1" t="s">
        <v>16</v>
      </c>
      <c r="O1907" s="1" t="n">
        <v>1.25</v>
      </c>
      <c r="P1907" s="1" t="n">
        <f aca="false">IF(N1907="Delivery Truck",J1907-O1907,J1907)</f>
        <v>1911.4035</v>
      </c>
    </row>
    <row r="1908" customFormat="false" ht="13.8" hidden="false" customHeight="false" outlineLevel="0" collapsed="false">
      <c r="D1908" s="1" t="n">
        <v>16775</v>
      </c>
      <c r="E1908" s="5" t="n">
        <v>41235</v>
      </c>
      <c r="F1908" s="1" t="s">
        <v>15</v>
      </c>
      <c r="G1908" s="1" t="n">
        <v>49</v>
      </c>
      <c r="H1908" s="6" t="str">
        <f aca="false">IF(G1908&gt;=30,"Large",IF(G1908&lt;=15,"Small","Medium"))</f>
        <v>Large</v>
      </c>
      <c r="I1908" s="6" t="n">
        <f aca="false">VLOOKUP(G1908,$A$3:$B$12,1)</f>
        <v>46</v>
      </c>
      <c r="J1908" s="1" t="n">
        <v>2469.15</v>
      </c>
      <c r="K1908" s="6" t="n">
        <f aca="false">IF(I1908 &gt;31,0.01,0)</f>
        <v>0.01</v>
      </c>
      <c r="L1908" s="7" t="n">
        <f aca="false">J1908-(J1908*K1908)</f>
        <v>2444.4585</v>
      </c>
      <c r="M1908" s="6" t="n">
        <f aca="false">IF(I1908&gt;31,J1908-O1908,J1908)</f>
        <v>2463.29</v>
      </c>
      <c r="N1908" s="1" t="s">
        <v>16</v>
      </c>
      <c r="O1908" s="1" t="n">
        <v>5.86</v>
      </c>
      <c r="P1908" s="1" t="n">
        <f aca="false">IF(N1908="Delivery Truck",J1908-O1908,J1908)</f>
        <v>2469.15</v>
      </c>
    </row>
    <row r="1909" customFormat="false" ht="13.8" hidden="false" customHeight="false" outlineLevel="0" collapsed="false">
      <c r="D1909" s="1" t="n">
        <v>36160</v>
      </c>
      <c r="E1909" s="5" t="n">
        <v>41235</v>
      </c>
      <c r="F1909" s="1" t="s">
        <v>15</v>
      </c>
      <c r="G1909" s="1" t="n">
        <v>12</v>
      </c>
      <c r="H1909" s="6" t="str">
        <f aca="false">IF(G1909&gt;=30,"Large",IF(G1909&lt;=15,"Small","Medium"))</f>
        <v>Small</v>
      </c>
      <c r="I1909" s="6" t="n">
        <f aca="false">VLOOKUP(G1909,$A$3:$B$12,1)</f>
        <v>11</v>
      </c>
      <c r="J1909" s="1" t="n">
        <v>2218.891</v>
      </c>
      <c r="K1909" s="6" t="n">
        <f aca="false">IF(I1909 &gt;31,0.01,0)</f>
        <v>0</v>
      </c>
      <c r="L1909" s="7" t="n">
        <f aca="false">J1909-(J1909*K1909)</f>
        <v>2218.891</v>
      </c>
      <c r="M1909" s="6" t="n">
        <f aca="false">IF(I1909&gt;31,J1909-O1909,J1909)</f>
        <v>2218.891</v>
      </c>
      <c r="N1909" s="1" t="s">
        <v>21</v>
      </c>
      <c r="O1909" s="1" t="n">
        <v>8.99</v>
      </c>
      <c r="P1909" s="1" t="n">
        <f aca="false">IF(N1909="Delivery Truck",J1909-O1909,J1909)</f>
        <v>2218.891</v>
      </c>
    </row>
    <row r="1910" customFormat="false" ht="13.8" hidden="false" customHeight="false" outlineLevel="0" collapsed="false">
      <c r="D1910" s="1" t="n">
        <v>20676</v>
      </c>
      <c r="E1910" s="5" t="n">
        <v>41235</v>
      </c>
      <c r="F1910" s="1" t="s">
        <v>15</v>
      </c>
      <c r="G1910" s="1" t="n">
        <v>22</v>
      </c>
      <c r="H1910" s="6" t="str">
        <f aca="false">IF(G1910&gt;=30,"Large",IF(G1910&lt;=15,"Small","Medium"))</f>
        <v>Medium</v>
      </c>
      <c r="I1910" s="6" t="n">
        <f aca="false">VLOOKUP(G1910,$A$3:$B$12,1)</f>
        <v>21</v>
      </c>
      <c r="J1910" s="1" t="n">
        <v>43.97</v>
      </c>
      <c r="K1910" s="6" t="n">
        <f aca="false">IF(I1910 &gt;31,0.01,0)</f>
        <v>0</v>
      </c>
      <c r="L1910" s="7" t="n">
        <f aca="false">J1910-(J1910*K1910)</f>
        <v>43.97</v>
      </c>
      <c r="M1910" s="6" t="n">
        <f aca="false">IF(I1910&gt;31,J1910-O1910,J1910)</f>
        <v>43.97</v>
      </c>
      <c r="N1910" s="1" t="s">
        <v>16</v>
      </c>
      <c r="O1910" s="1" t="n">
        <v>1.49</v>
      </c>
      <c r="P1910" s="1" t="n">
        <f aca="false">IF(N1910="Delivery Truck",J1910-O1910,J1910)</f>
        <v>43.97</v>
      </c>
    </row>
    <row r="1911" customFormat="false" ht="13.8" hidden="false" customHeight="false" outlineLevel="0" collapsed="false">
      <c r="D1911" s="1" t="n">
        <v>31270</v>
      </c>
      <c r="E1911" s="5" t="n">
        <v>41236</v>
      </c>
      <c r="F1911" s="1" t="s">
        <v>19</v>
      </c>
      <c r="G1911" s="1" t="n">
        <v>3</v>
      </c>
      <c r="H1911" s="6" t="str">
        <f aca="false">IF(G1911&gt;=30,"Large",IF(G1911&lt;=15,"Small","Medium"))</f>
        <v>Small</v>
      </c>
      <c r="I1911" s="6" t="n">
        <f aca="false">VLOOKUP(G1911,$A$3:$B$12,1)</f>
        <v>1</v>
      </c>
      <c r="J1911" s="1" t="n">
        <v>891.61</v>
      </c>
      <c r="K1911" s="6" t="n">
        <f aca="false">IF(I1911 &gt;31,0.01,0)</f>
        <v>0</v>
      </c>
      <c r="L1911" s="7" t="n">
        <f aca="false">J1911-(J1911*K1911)</f>
        <v>891.61</v>
      </c>
      <c r="M1911" s="6" t="n">
        <f aca="false">IF(I1911&gt;31,J1911-O1911,J1911)</f>
        <v>891.61</v>
      </c>
      <c r="N1911" s="1" t="s">
        <v>13</v>
      </c>
      <c r="O1911" s="1" t="n">
        <v>48.8</v>
      </c>
      <c r="P1911" s="1" t="n">
        <f aca="false">IF(N1911="Delivery Truck",J1911-O1911,J1911)</f>
        <v>842.81</v>
      </c>
    </row>
    <row r="1912" customFormat="false" ht="13.8" hidden="false" customHeight="false" outlineLevel="0" collapsed="false">
      <c r="D1912" s="1" t="n">
        <v>31270</v>
      </c>
      <c r="E1912" s="5" t="n">
        <v>41236</v>
      </c>
      <c r="F1912" s="1" t="s">
        <v>19</v>
      </c>
      <c r="G1912" s="1" t="n">
        <v>5</v>
      </c>
      <c r="H1912" s="6" t="str">
        <f aca="false">IF(G1912&gt;=30,"Large",IF(G1912&lt;=15,"Small","Medium"))</f>
        <v>Small</v>
      </c>
      <c r="I1912" s="6" t="n">
        <f aca="false">VLOOKUP(G1912,$A$3:$B$12,1)</f>
        <v>1</v>
      </c>
      <c r="J1912" s="1" t="n">
        <v>165.04</v>
      </c>
      <c r="K1912" s="6" t="n">
        <f aca="false">IF(I1912 &gt;31,0.01,0)</f>
        <v>0</v>
      </c>
      <c r="L1912" s="7" t="n">
        <f aca="false">J1912-(J1912*K1912)</f>
        <v>165.04</v>
      </c>
      <c r="M1912" s="6" t="n">
        <f aca="false">IF(I1912&gt;31,J1912-O1912,J1912)</f>
        <v>165.04</v>
      </c>
      <c r="N1912" s="1" t="s">
        <v>16</v>
      </c>
      <c r="O1912" s="1" t="n">
        <v>8.65</v>
      </c>
      <c r="P1912" s="1" t="n">
        <f aca="false">IF(N1912="Delivery Truck",J1912-O1912,J1912)</f>
        <v>165.04</v>
      </c>
    </row>
    <row r="1913" customFormat="false" ht="13.8" hidden="false" customHeight="false" outlineLevel="0" collapsed="false">
      <c r="D1913" s="1" t="n">
        <v>31270</v>
      </c>
      <c r="E1913" s="5" t="n">
        <v>41236</v>
      </c>
      <c r="F1913" s="1" t="s">
        <v>19</v>
      </c>
      <c r="G1913" s="1" t="n">
        <v>21</v>
      </c>
      <c r="H1913" s="6" t="str">
        <f aca="false">IF(G1913&gt;=30,"Large",IF(G1913&lt;=15,"Small","Medium"))</f>
        <v>Medium</v>
      </c>
      <c r="I1913" s="6" t="n">
        <f aca="false">VLOOKUP(G1913,$A$3:$B$12,1)</f>
        <v>21</v>
      </c>
      <c r="J1913" s="1" t="n">
        <v>6806.66</v>
      </c>
      <c r="K1913" s="6" t="n">
        <f aca="false">IF(I1913 &gt;31,0.01,0)</f>
        <v>0</v>
      </c>
      <c r="L1913" s="7" t="n">
        <f aca="false">J1913-(J1913*K1913)</f>
        <v>6806.66</v>
      </c>
      <c r="M1913" s="6" t="n">
        <f aca="false">IF(I1913&gt;31,J1913-O1913,J1913)</f>
        <v>6806.66</v>
      </c>
      <c r="N1913" s="1" t="s">
        <v>13</v>
      </c>
      <c r="O1913" s="1" t="n">
        <v>87.01</v>
      </c>
      <c r="P1913" s="1" t="n">
        <f aca="false">IF(N1913="Delivery Truck",J1913-O1913,J1913)</f>
        <v>6719.65</v>
      </c>
    </row>
    <row r="1914" customFormat="false" ht="13.8" hidden="false" customHeight="false" outlineLevel="0" collapsed="false">
      <c r="D1914" s="1" t="n">
        <v>34976</v>
      </c>
      <c r="E1914" s="5" t="n">
        <v>41237</v>
      </c>
      <c r="F1914" s="1" t="s">
        <v>19</v>
      </c>
      <c r="G1914" s="1" t="n">
        <v>29</v>
      </c>
      <c r="H1914" s="6" t="str">
        <f aca="false">IF(G1914&gt;=30,"Large",IF(G1914&lt;=15,"Small","Medium"))</f>
        <v>Medium</v>
      </c>
      <c r="I1914" s="6" t="n">
        <f aca="false">VLOOKUP(G1914,$A$3:$B$12,1)</f>
        <v>26</v>
      </c>
      <c r="J1914" s="1" t="n">
        <v>168.2</v>
      </c>
      <c r="K1914" s="6" t="n">
        <f aca="false">IF(I1914 &gt;31,0.01,0)</f>
        <v>0</v>
      </c>
      <c r="L1914" s="7" t="n">
        <f aca="false">J1914-(J1914*K1914)</f>
        <v>168.2</v>
      </c>
      <c r="M1914" s="6" t="n">
        <f aca="false">IF(I1914&gt;31,J1914-O1914,J1914)</f>
        <v>168.2</v>
      </c>
      <c r="N1914" s="1" t="s">
        <v>16</v>
      </c>
      <c r="O1914" s="1" t="n">
        <v>5.46</v>
      </c>
      <c r="P1914" s="1" t="n">
        <f aca="false">IF(N1914="Delivery Truck",J1914-O1914,J1914)</f>
        <v>168.2</v>
      </c>
    </row>
    <row r="1915" customFormat="false" ht="13.8" hidden="false" customHeight="false" outlineLevel="0" collapsed="false">
      <c r="D1915" s="1" t="n">
        <v>34976</v>
      </c>
      <c r="E1915" s="5" t="n">
        <v>41237</v>
      </c>
      <c r="F1915" s="1" t="s">
        <v>19</v>
      </c>
      <c r="G1915" s="1" t="n">
        <v>45</v>
      </c>
      <c r="H1915" s="6" t="str">
        <f aca="false">IF(G1915&gt;=30,"Large",IF(G1915&lt;=15,"Small","Medium"))</f>
        <v>Large</v>
      </c>
      <c r="I1915" s="6" t="n">
        <f aca="false">VLOOKUP(G1915,$A$3:$B$12,1)</f>
        <v>41</v>
      </c>
      <c r="J1915" s="1" t="n">
        <v>4475</v>
      </c>
      <c r="K1915" s="6" t="n">
        <f aca="false">IF(I1915 &gt;31,0.01,0)</f>
        <v>0.01</v>
      </c>
      <c r="L1915" s="7" t="n">
        <f aca="false">J1915-(J1915*K1915)</f>
        <v>4430.25</v>
      </c>
      <c r="M1915" s="6" t="n">
        <f aca="false">IF(I1915&gt;31,J1915-O1915,J1915)</f>
        <v>4400.65</v>
      </c>
      <c r="N1915" s="1" t="s">
        <v>13</v>
      </c>
      <c r="O1915" s="1" t="n">
        <v>74.35</v>
      </c>
      <c r="P1915" s="1" t="n">
        <f aca="false">IF(N1915="Delivery Truck",J1915-O1915,J1915)</f>
        <v>4400.65</v>
      </c>
    </row>
    <row r="1916" customFormat="false" ht="13.8" hidden="false" customHeight="false" outlineLevel="0" collapsed="false">
      <c r="D1916" s="1" t="n">
        <v>37765</v>
      </c>
      <c r="E1916" s="5" t="n">
        <v>41237</v>
      </c>
      <c r="F1916" s="1" t="s">
        <v>15</v>
      </c>
      <c r="G1916" s="1" t="n">
        <v>18</v>
      </c>
      <c r="H1916" s="6" t="str">
        <f aca="false">IF(G1916&gt;=30,"Large",IF(G1916&lt;=15,"Small","Medium"))</f>
        <v>Medium</v>
      </c>
      <c r="I1916" s="6" t="n">
        <f aca="false">VLOOKUP(G1916,$A$3:$B$12,1)</f>
        <v>16</v>
      </c>
      <c r="J1916" s="1" t="n">
        <v>655.58</v>
      </c>
      <c r="K1916" s="6" t="n">
        <f aca="false">IF(I1916 &gt;31,0.01,0)</f>
        <v>0</v>
      </c>
      <c r="L1916" s="7" t="n">
        <f aca="false">J1916-(J1916*K1916)</f>
        <v>655.58</v>
      </c>
      <c r="M1916" s="6" t="n">
        <f aca="false">IF(I1916&gt;31,J1916-O1916,J1916)</f>
        <v>655.58</v>
      </c>
      <c r="N1916" s="1" t="s">
        <v>16</v>
      </c>
      <c r="O1916" s="1" t="n">
        <v>5.09</v>
      </c>
      <c r="P1916" s="1" t="n">
        <f aca="false">IF(N1916="Delivery Truck",J1916-O1916,J1916)</f>
        <v>655.58</v>
      </c>
    </row>
    <row r="1917" customFormat="false" ht="13.8" hidden="false" customHeight="false" outlineLevel="0" collapsed="false">
      <c r="D1917" s="1" t="n">
        <v>33637</v>
      </c>
      <c r="E1917" s="5" t="n">
        <v>41237</v>
      </c>
      <c r="F1917" s="1" t="s">
        <v>15</v>
      </c>
      <c r="G1917" s="1" t="n">
        <v>35</v>
      </c>
      <c r="H1917" s="6" t="str">
        <f aca="false">IF(G1917&gt;=30,"Large",IF(G1917&lt;=15,"Small","Medium"))</f>
        <v>Large</v>
      </c>
      <c r="I1917" s="6" t="n">
        <f aca="false">VLOOKUP(G1917,$A$3:$B$12,1)</f>
        <v>31</v>
      </c>
      <c r="J1917" s="1" t="n">
        <v>192.21</v>
      </c>
      <c r="K1917" s="6" t="n">
        <f aca="false">IF(I1917 &gt;31,0.01,0)</f>
        <v>0</v>
      </c>
      <c r="L1917" s="7" t="n">
        <f aca="false">J1917-(J1917*K1917)</f>
        <v>192.21</v>
      </c>
      <c r="M1917" s="6" t="n">
        <f aca="false">IF(I1917&gt;31,J1917-O1917,J1917)</f>
        <v>192.21</v>
      </c>
      <c r="N1917" s="1" t="s">
        <v>16</v>
      </c>
      <c r="O1917" s="1" t="n">
        <v>5.26</v>
      </c>
      <c r="P1917" s="1" t="n">
        <f aca="false">IF(N1917="Delivery Truck",J1917-O1917,J1917)</f>
        <v>192.21</v>
      </c>
    </row>
    <row r="1918" customFormat="false" ht="13.8" hidden="false" customHeight="false" outlineLevel="0" collapsed="false">
      <c r="D1918" s="1" t="n">
        <v>37765</v>
      </c>
      <c r="E1918" s="5" t="n">
        <v>41237</v>
      </c>
      <c r="F1918" s="1" t="s">
        <v>15</v>
      </c>
      <c r="G1918" s="1" t="n">
        <v>7</v>
      </c>
      <c r="H1918" s="6" t="str">
        <f aca="false">IF(G1918&gt;=30,"Large",IF(G1918&lt;=15,"Small","Medium"))</f>
        <v>Small</v>
      </c>
      <c r="I1918" s="6" t="n">
        <f aca="false">VLOOKUP(G1918,$A$3:$B$12,1)</f>
        <v>6</v>
      </c>
      <c r="J1918" s="1" t="n">
        <v>42.66</v>
      </c>
      <c r="K1918" s="6" t="n">
        <f aca="false">IF(I1918 &gt;31,0.01,0)</f>
        <v>0</v>
      </c>
      <c r="L1918" s="7" t="n">
        <f aca="false">J1918-(J1918*K1918)</f>
        <v>42.66</v>
      </c>
      <c r="M1918" s="6" t="n">
        <f aca="false">IF(I1918&gt;31,J1918-O1918,J1918)</f>
        <v>42.66</v>
      </c>
      <c r="N1918" s="1" t="s">
        <v>21</v>
      </c>
      <c r="O1918" s="1" t="n">
        <v>6.89</v>
      </c>
      <c r="P1918" s="1" t="n">
        <f aca="false">IF(N1918="Delivery Truck",J1918-O1918,J1918)</f>
        <v>42.66</v>
      </c>
    </row>
    <row r="1919" customFormat="false" ht="13.8" hidden="false" customHeight="false" outlineLevel="0" collapsed="false">
      <c r="D1919" s="1" t="n">
        <v>37765</v>
      </c>
      <c r="E1919" s="5" t="n">
        <v>41237</v>
      </c>
      <c r="F1919" s="1" t="s">
        <v>15</v>
      </c>
      <c r="G1919" s="1" t="n">
        <v>12</v>
      </c>
      <c r="H1919" s="6" t="str">
        <f aca="false">IF(G1919&gt;=30,"Large",IF(G1919&lt;=15,"Small","Medium"))</f>
        <v>Small</v>
      </c>
      <c r="I1919" s="6" t="n">
        <f aca="false">VLOOKUP(G1919,$A$3:$B$12,1)</f>
        <v>11</v>
      </c>
      <c r="J1919" s="1" t="n">
        <v>1465.33</v>
      </c>
      <c r="K1919" s="6" t="n">
        <f aca="false">IF(I1919 &gt;31,0.01,0)</f>
        <v>0</v>
      </c>
      <c r="L1919" s="7" t="n">
        <f aca="false">J1919-(J1919*K1919)</f>
        <v>1465.33</v>
      </c>
      <c r="M1919" s="6" t="n">
        <f aca="false">IF(I1919&gt;31,J1919-O1919,J1919)</f>
        <v>1465.33</v>
      </c>
      <c r="N1919" s="1" t="s">
        <v>13</v>
      </c>
      <c r="O1919" s="1" t="n">
        <v>30</v>
      </c>
      <c r="P1919" s="1" t="n">
        <f aca="false">IF(N1919="Delivery Truck",J1919-O1919,J1919)</f>
        <v>1435.33</v>
      </c>
    </row>
    <row r="1920" customFormat="false" ht="13.8" hidden="false" customHeight="false" outlineLevel="0" collapsed="false">
      <c r="D1920" s="1" t="n">
        <v>47777</v>
      </c>
      <c r="E1920" s="5" t="n">
        <v>41238</v>
      </c>
      <c r="F1920" s="1" t="s">
        <v>15</v>
      </c>
      <c r="G1920" s="1" t="n">
        <v>13</v>
      </c>
      <c r="H1920" s="6" t="str">
        <f aca="false">IF(G1920&gt;=30,"Large",IF(G1920&lt;=15,"Small","Medium"))</f>
        <v>Small</v>
      </c>
      <c r="I1920" s="6" t="n">
        <f aca="false">VLOOKUP(G1920,$A$3:$B$12,1)</f>
        <v>11</v>
      </c>
      <c r="J1920" s="1" t="n">
        <v>87.91</v>
      </c>
      <c r="K1920" s="6" t="n">
        <f aca="false">IF(I1920 &gt;31,0.01,0)</f>
        <v>0</v>
      </c>
      <c r="L1920" s="7" t="n">
        <f aca="false">J1920-(J1920*K1920)</f>
        <v>87.91</v>
      </c>
      <c r="M1920" s="6" t="n">
        <f aca="false">IF(I1920&gt;31,J1920-O1920,J1920)</f>
        <v>87.91</v>
      </c>
      <c r="N1920" s="1" t="s">
        <v>16</v>
      </c>
      <c r="O1920" s="1" t="n">
        <v>5.41</v>
      </c>
      <c r="P1920" s="1" t="n">
        <f aca="false">IF(N1920="Delivery Truck",J1920-O1920,J1920)</f>
        <v>87.91</v>
      </c>
    </row>
    <row r="1921" customFormat="false" ht="13.8" hidden="false" customHeight="false" outlineLevel="0" collapsed="false">
      <c r="D1921" s="1" t="n">
        <v>26055</v>
      </c>
      <c r="E1921" s="5" t="n">
        <v>41238</v>
      </c>
      <c r="F1921" s="1" t="s">
        <v>30</v>
      </c>
      <c r="G1921" s="1" t="n">
        <v>46</v>
      </c>
      <c r="H1921" s="6" t="str">
        <f aca="false">IF(G1921&gt;=30,"Large",IF(G1921&lt;=15,"Small","Medium"))</f>
        <v>Large</v>
      </c>
      <c r="I1921" s="6" t="n">
        <f aca="false">VLOOKUP(G1921,$A$3:$B$12,1)</f>
        <v>46</v>
      </c>
      <c r="J1921" s="1" t="n">
        <v>6733.52</v>
      </c>
      <c r="K1921" s="6" t="n">
        <f aca="false">IF(I1921 &gt;31,0.01,0)</f>
        <v>0.01</v>
      </c>
      <c r="L1921" s="7" t="n">
        <f aca="false">J1921-(J1921*K1921)</f>
        <v>6666.1848</v>
      </c>
      <c r="M1921" s="6" t="n">
        <f aca="false">IF(I1921&gt;31,J1921-O1921,J1921)</f>
        <v>6729.52</v>
      </c>
      <c r="N1921" s="1" t="s">
        <v>16</v>
      </c>
      <c r="O1921" s="1" t="n">
        <v>4</v>
      </c>
      <c r="P1921" s="1" t="n">
        <f aca="false">IF(N1921="Delivery Truck",J1921-O1921,J1921)</f>
        <v>6733.52</v>
      </c>
    </row>
    <row r="1922" customFormat="false" ht="13.8" hidden="false" customHeight="false" outlineLevel="0" collapsed="false">
      <c r="D1922" s="1" t="n">
        <v>9504</v>
      </c>
      <c r="E1922" s="5" t="n">
        <v>41238</v>
      </c>
      <c r="F1922" s="1" t="s">
        <v>19</v>
      </c>
      <c r="G1922" s="1" t="n">
        <v>17</v>
      </c>
      <c r="H1922" s="6" t="str">
        <f aca="false">IF(G1922&gt;=30,"Large",IF(G1922&lt;=15,"Small","Medium"))</f>
        <v>Medium</v>
      </c>
      <c r="I1922" s="6" t="n">
        <f aca="false">VLOOKUP(G1922,$A$3:$B$12,1)</f>
        <v>16</v>
      </c>
      <c r="J1922" s="1" t="n">
        <v>1954.796</v>
      </c>
      <c r="K1922" s="6" t="n">
        <f aca="false">IF(I1922 &gt;31,0.01,0)</f>
        <v>0</v>
      </c>
      <c r="L1922" s="7" t="n">
        <f aca="false">J1922-(J1922*K1922)</f>
        <v>1954.796</v>
      </c>
      <c r="M1922" s="6" t="n">
        <f aca="false">IF(I1922&gt;31,J1922-O1922,J1922)</f>
        <v>1954.796</v>
      </c>
      <c r="N1922" s="1" t="s">
        <v>16</v>
      </c>
      <c r="O1922" s="1" t="n">
        <v>4.2</v>
      </c>
      <c r="P1922" s="1" t="n">
        <f aca="false">IF(N1922="Delivery Truck",J1922-O1922,J1922)</f>
        <v>1954.796</v>
      </c>
    </row>
    <row r="1923" customFormat="false" ht="13.8" hidden="false" customHeight="false" outlineLevel="0" collapsed="false">
      <c r="D1923" s="1" t="n">
        <v>40289</v>
      </c>
      <c r="E1923" s="5" t="n">
        <v>41239</v>
      </c>
      <c r="F1923" s="1" t="s">
        <v>30</v>
      </c>
      <c r="G1923" s="1" t="n">
        <v>26</v>
      </c>
      <c r="H1923" s="6" t="str">
        <f aca="false">IF(G1923&gt;=30,"Large",IF(G1923&lt;=15,"Small","Medium"))</f>
        <v>Medium</v>
      </c>
      <c r="I1923" s="6" t="n">
        <f aca="false">VLOOKUP(G1923,$A$3:$B$12,1)</f>
        <v>26</v>
      </c>
      <c r="J1923" s="1" t="n">
        <v>78.09</v>
      </c>
      <c r="K1923" s="6" t="n">
        <f aca="false">IF(I1923 &gt;31,0.01,0)</f>
        <v>0</v>
      </c>
      <c r="L1923" s="7" t="n">
        <f aca="false">J1923-(J1923*K1923)</f>
        <v>78.09</v>
      </c>
      <c r="M1923" s="6" t="n">
        <f aca="false">IF(I1923&gt;31,J1923-O1923,J1923)</f>
        <v>78.09</v>
      </c>
      <c r="N1923" s="1" t="s">
        <v>16</v>
      </c>
      <c r="O1923" s="1" t="n">
        <v>0.99</v>
      </c>
      <c r="P1923" s="1" t="n">
        <f aca="false">IF(N1923="Delivery Truck",J1923-O1923,J1923)</f>
        <v>78.09</v>
      </c>
    </row>
    <row r="1924" customFormat="false" ht="13.8" hidden="false" customHeight="false" outlineLevel="0" collapsed="false">
      <c r="D1924" s="1" t="n">
        <v>40838</v>
      </c>
      <c r="E1924" s="5" t="n">
        <v>41239</v>
      </c>
      <c r="F1924" s="1" t="s">
        <v>30</v>
      </c>
      <c r="G1924" s="1" t="n">
        <v>40</v>
      </c>
      <c r="H1924" s="6" t="str">
        <f aca="false">IF(G1924&gt;=30,"Large",IF(G1924&lt;=15,"Small","Medium"))</f>
        <v>Large</v>
      </c>
      <c r="I1924" s="6" t="n">
        <f aca="false">VLOOKUP(G1924,$A$3:$B$12,1)</f>
        <v>36</v>
      </c>
      <c r="J1924" s="1" t="n">
        <v>323.96</v>
      </c>
      <c r="K1924" s="6" t="n">
        <f aca="false">IF(I1924 &gt;31,0.01,0)</f>
        <v>0.01</v>
      </c>
      <c r="L1924" s="7" t="n">
        <f aca="false">J1924-(J1924*K1924)</f>
        <v>320.7204</v>
      </c>
      <c r="M1924" s="6" t="n">
        <f aca="false">IF(I1924&gt;31,J1924-O1924,J1924)</f>
        <v>316</v>
      </c>
      <c r="N1924" s="1" t="s">
        <v>16</v>
      </c>
      <c r="O1924" s="1" t="n">
        <v>7.96</v>
      </c>
      <c r="P1924" s="1" t="n">
        <f aca="false">IF(N1924="Delivery Truck",J1924-O1924,J1924)</f>
        <v>323.96</v>
      </c>
    </row>
    <row r="1925" customFormat="false" ht="13.8" hidden="false" customHeight="false" outlineLevel="0" collapsed="false">
      <c r="D1925" s="1" t="n">
        <v>25377</v>
      </c>
      <c r="E1925" s="5" t="n">
        <v>41239</v>
      </c>
      <c r="F1925" s="1" t="s">
        <v>15</v>
      </c>
      <c r="G1925" s="1" t="n">
        <v>3</v>
      </c>
      <c r="H1925" s="6" t="str">
        <f aca="false">IF(G1925&gt;=30,"Large",IF(G1925&lt;=15,"Small","Medium"))</f>
        <v>Small</v>
      </c>
      <c r="I1925" s="6" t="n">
        <f aca="false">VLOOKUP(G1925,$A$3:$B$12,1)</f>
        <v>1</v>
      </c>
      <c r="J1925" s="1" t="n">
        <v>4343.51</v>
      </c>
      <c r="K1925" s="6" t="n">
        <f aca="false">IF(I1925 &gt;31,0.01,0)</f>
        <v>0</v>
      </c>
      <c r="L1925" s="7" t="n">
        <f aca="false">J1925-(J1925*K1925)</f>
        <v>4343.51</v>
      </c>
      <c r="M1925" s="6" t="n">
        <f aca="false">IF(I1925&gt;31,J1925-O1925,J1925)</f>
        <v>4343.51</v>
      </c>
      <c r="N1925" s="1" t="s">
        <v>13</v>
      </c>
      <c r="O1925" s="1" t="n">
        <v>29.7</v>
      </c>
      <c r="P1925" s="1" t="n">
        <f aca="false">IF(N1925="Delivery Truck",J1925-O1925,J1925)</f>
        <v>4313.81</v>
      </c>
    </row>
    <row r="1926" customFormat="false" ht="13.8" hidden="false" customHeight="false" outlineLevel="0" collapsed="false">
      <c r="D1926" s="1" t="n">
        <v>23777</v>
      </c>
      <c r="E1926" s="5" t="n">
        <v>41239</v>
      </c>
      <c r="F1926" s="1" t="s">
        <v>30</v>
      </c>
      <c r="G1926" s="1" t="n">
        <v>16</v>
      </c>
      <c r="H1926" s="6" t="str">
        <f aca="false">IF(G1926&gt;=30,"Large",IF(G1926&lt;=15,"Small","Medium"))</f>
        <v>Medium</v>
      </c>
      <c r="I1926" s="6" t="n">
        <f aca="false">VLOOKUP(G1926,$A$3:$B$12,1)</f>
        <v>16</v>
      </c>
      <c r="J1926" s="1" t="n">
        <v>487.7</v>
      </c>
      <c r="K1926" s="6" t="n">
        <f aca="false">IF(I1926 &gt;31,0.01,0)</f>
        <v>0</v>
      </c>
      <c r="L1926" s="7" t="n">
        <f aca="false">J1926-(J1926*K1926)</f>
        <v>487.7</v>
      </c>
      <c r="M1926" s="6" t="n">
        <f aca="false">IF(I1926&gt;31,J1926-O1926,J1926)</f>
        <v>487.7</v>
      </c>
      <c r="N1926" s="1" t="s">
        <v>16</v>
      </c>
      <c r="O1926" s="1" t="n">
        <v>6.72</v>
      </c>
      <c r="P1926" s="1" t="n">
        <f aca="false">IF(N1926="Delivery Truck",J1926-O1926,J1926)</f>
        <v>487.7</v>
      </c>
    </row>
    <row r="1927" customFormat="false" ht="13.8" hidden="false" customHeight="false" outlineLevel="0" collapsed="false">
      <c r="D1927" s="1" t="n">
        <v>40289</v>
      </c>
      <c r="E1927" s="5" t="n">
        <v>41239</v>
      </c>
      <c r="F1927" s="1" t="s">
        <v>30</v>
      </c>
      <c r="G1927" s="1" t="n">
        <v>4</v>
      </c>
      <c r="H1927" s="6" t="str">
        <f aca="false">IF(G1927&gt;=30,"Large",IF(G1927&lt;=15,"Small","Medium"))</f>
        <v>Small</v>
      </c>
      <c r="I1927" s="6" t="n">
        <f aca="false">VLOOKUP(G1927,$A$3:$B$12,1)</f>
        <v>1</v>
      </c>
      <c r="J1927" s="1" t="n">
        <v>42.77</v>
      </c>
      <c r="K1927" s="6" t="n">
        <f aca="false">IF(I1927 &gt;31,0.01,0)</f>
        <v>0</v>
      </c>
      <c r="L1927" s="7" t="n">
        <f aca="false">J1927-(J1927*K1927)</f>
        <v>42.77</v>
      </c>
      <c r="M1927" s="6" t="n">
        <f aca="false">IF(I1927&gt;31,J1927-O1927,J1927)</f>
        <v>42.77</v>
      </c>
      <c r="N1927" s="1" t="s">
        <v>16</v>
      </c>
      <c r="O1927" s="1" t="n">
        <v>2.27</v>
      </c>
      <c r="P1927" s="1" t="n">
        <f aca="false">IF(N1927="Delivery Truck",J1927-O1927,J1927)</f>
        <v>42.77</v>
      </c>
    </row>
    <row r="1928" customFormat="false" ht="13.8" hidden="false" customHeight="false" outlineLevel="0" collapsed="false">
      <c r="D1928" s="1" t="n">
        <v>6529</v>
      </c>
      <c r="E1928" s="5" t="n">
        <v>41239</v>
      </c>
      <c r="F1928" s="1" t="s">
        <v>19</v>
      </c>
      <c r="G1928" s="1" t="n">
        <v>35</v>
      </c>
      <c r="H1928" s="6" t="str">
        <f aca="false">IF(G1928&gt;=30,"Large",IF(G1928&lt;=15,"Small","Medium"))</f>
        <v>Large</v>
      </c>
      <c r="I1928" s="6" t="n">
        <f aca="false">VLOOKUP(G1928,$A$3:$B$12,1)</f>
        <v>31</v>
      </c>
      <c r="J1928" s="1" t="n">
        <v>89.71</v>
      </c>
      <c r="K1928" s="6" t="n">
        <f aca="false">IF(I1928 &gt;31,0.01,0)</f>
        <v>0</v>
      </c>
      <c r="L1928" s="7" t="n">
        <f aca="false">J1928-(J1928*K1928)</f>
        <v>89.71</v>
      </c>
      <c r="M1928" s="6" t="n">
        <f aca="false">IF(I1928&gt;31,J1928-O1928,J1928)</f>
        <v>89.71</v>
      </c>
      <c r="N1928" s="1" t="s">
        <v>16</v>
      </c>
      <c r="O1928" s="1" t="n">
        <v>0.8</v>
      </c>
      <c r="P1928" s="1" t="n">
        <f aca="false">IF(N1928="Delivery Truck",J1928-O1928,J1928)</f>
        <v>89.71</v>
      </c>
    </row>
    <row r="1929" customFormat="false" ht="13.8" hidden="false" customHeight="false" outlineLevel="0" collapsed="false">
      <c r="D1929" s="1" t="n">
        <v>40838</v>
      </c>
      <c r="E1929" s="5" t="n">
        <v>41239</v>
      </c>
      <c r="F1929" s="1" t="s">
        <v>30</v>
      </c>
      <c r="G1929" s="1" t="n">
        <v>10</v>
      </c>
      <c r="H1929" s="6" t="str">
        <f aca="false">IF(G1929&gt;=30,"Large",IF(G1929&lt;=15,"Small","Medium"))</f>
        <v>Small</v>
      </c>
      <c r="I1929" s="6" t="n">
        <f aca="false">VLOOKUP(G1929,$A$3:$B$12,1)</f>
        <v>6</v>
      </c>
      <c r="J1929" s="1" t="n">
        <v>175.8565</v>
      </c>
      <c r="K1929" s="6" t="n">
        <f aca="false">IF(I1929 &gt;31,0.01,0)</f>
        <v>0</v>
      </c>
      <c r="L1929" s="7" t="n">
        <f aca="false">J1929-(J1929*K1929)</f>
        <v>175.8565</v>
      </c>
      <c r="M1929" s="6" t="n">
        <f aca="false">IF(I1929&gt;31,J1929-O1929,J1929)</f>
        <v>175.8565</v>
      </c>
      <c r="N1929" s="1" t="s">
        <v>16</v>
      </c>
      <c r="O1929" s="1" t="n">
        <v>1.25</v>
      </c>
      <c r="P1929" s="1" t="n">
        <f aca="false">IF(N1929="Delivery Truck",J1929-O1929,J1929)</f>
        <v>175.8565</v>
      </c>
    </row>
    <row r="1930" customFormat="false" ht="13.8" hidden="false" customHeight="false" outlineLevel="0" collapsed="false">
      <c r="D1930" s="1" t="n">
        <v>23618</v>
      </c>
      <c r="E1930" s="5" t="n">
        <v>41240</v>
      </c>
      <c r="F1930" s="1" t="s">
        <v>19</v>
      </c>
      <c r="G1930" s="1" t="n">
        <v>45</v>
      </c>
      <c r="H1930" s="6" t="str">
        <f aca="false">IF(G1930&gt;=30,"Large",IF(G1930&lt;=15,"Small","Medium"))</f>
        <v>Large</v>
      </c>
      <c r="I1930" s="6" t="n">
        <f aca="false">VLOOKUP(G1930,$A$3:$B$12,1)</f>
        <v>41</v>
      </c>
      <c r="J1930" s="1" t="n">
        <v>2601.7905</v>
      </c>
      <c r="K1930" s="6" t="n">
        <f aca="false">IF(I1930 &gt;31,0.01,0)</f>
        <v>0.01</v>
      </c>
      <c r="L1930" s="7" t="n">
        <f aca="false">J1930-(J1930*K1930)</f>
        <v>2575.772595</v>
      </c>
      <c r="M1930" s="6" t="n">
        <f aca="false">IF(I1930&gt;31,J1930-O1930,J1930)</f>
        <v>2596.5305</v>
      </c>
      <c r="N1930" s="1" t="s">
        <v>16</v>
      </c>
      <c r="O1930" s="1" t="n">
        <v>5.26</v>
      </c>
      <c r="P1930" s="1" t="n">
        <f aca="false">IF(N1930="Delivery Truck",J1930-O1930,J1930)</f>
        <v>2601.7905</v>
      </c>
    </row>
    <row r="1931" customFormat="false" ht="13.8" hidden="false" customHeight="false" outlineLevel="0" collapsed="false">
      <c r="D1931" s="1" t="n">
        <v>23713</v>
      </c>
      <c r="E1931" s="5" t="n">
        <v>41241</v>
      </c>
      <c r="F1931" s="1" t="s">
        <v>30</v>
      </c>
      <c r="G1931" s="1" t="n">
        <v>38</v>
      </c>
      <c r="H1931" s="6" t="str">
        <f aca="false">IF(G1931&gt;=30,"Large",IF(G1931&lt;=15,"Small","Medium"))</f>
        <v>Large</v>
      </c>
      <c r="I1931" s="6" t="n">
        <f aca="false">VLOOKUP(G1931,$A$3:$B$12,1)</f>
        <v>36</v>
      </c>
      <c r="J1931" s="1" t="n">
        <v>3701.5205</v>
      </c>
      <c r="K1931" s="6" t="n">
        <f aca="false">IF(I1931 &gt;31,0.01,0)</f>
        <v>0.01</v>
      </c>
      <c r="L1931" s="7" t="n">
        <f aca="false">J1931-(J1931*K1931)</f>
        <v>3664.505295</v>
      </c>
      <c r="M1931" s="6" t="n">
        <f aca="false">IF(I1931&gt;31,J1931-O1931,J1931)</f>
        <v>3695.6005</v>
      </c>
      <c r="N1931" s="1" t="s">
        <v>16</v>
      </c>
      <c r="O1931" s="1" t="n">
        <v>5.92</v>
      </c>
      <c r="P1931" s="1" t="n">
        <f aca="false">IF(N1931="Delivery Truck",J1931-O1931,J1931)</f>
        <v>3701.5205</v>
      </c>
    </row>
    <row r="1932" customFormat="false" ht="13.8" hidden="false" customHeight="false" outlineLevel="0" collapsed="false">
      <c r="D1932" s="1" t="n">
        <v>28934</v>
      </c>
      <c r="E1932" s="5" t="n">
        <v>41241</v>
      </c>
      <c r="F1932" s="1" t="s">
        <v>19</v>
      </c>
      <c r="G1932" s="1" t="n">
        <v>26</v>
      </c>
      <c r="H1932" s="6" t="str">
        <f aca="false">IF(G1932&gt;=30,"Large",IF(G1932&lt;=15,"Small","Medium"))</f>
        <v>Medium</v>
      </c>
      <c r="I1932" s="6" t="n">
        <f aca="false">VLOOKUP(G1932,$A$3:$B$12,1)</f>
        <v>26</v>
      </c>
      <c r="J1932" s="1" t="n">
        <v>4000.35</v>
      </c>
      <c r="K1932" s="6" t="n">
        <f aca="false">IF(I1932 &gt;31,0.01,0)</f>
        <v>0</v>
      </c>
      <c r="L1932" s="7" t="n">
        <f aca="false">J1932-(J1932*K1932)</f>
        <v>4000.35</v>
      </c>
      <c r="M1932" s="6" t="n">
        <f aca="false">IF(I1932&gt;31,J1932-O1932,J1932)</f>
        <v>4000.35</v>
      </c>
      <c r="N1932" s="1" t="s">
        <v>13</v>
      </c>
      <c r="O1932" s="1" t="n">
        <v>30</v>
      </c>
      <c r="P1932" s="1" t="n">
        <f aca="false">IF(N1932="Delivery Truck",J1932-O1932,J1932)</f>
        <v>3970.35</v>
      </c>
    </row>
    <row r="1933" customFormat="false" ht="13.8" hidden="false" customHeight="false" outlineLevel="0" collapsed="false">
      <c r="D1933" s="1" t="n">
        <v>22432</v>
      </c>
      <c r="E1933" s="5" t="n">
        <v>41241</v>
      </c>
      <c r="F1933" s="1" t="s">
        <v>30</v>
      </c>
      <c r="G1933" s="1" t="n">
        <v>45</v>
      </c>
      <c r="H1933" s="6" t="str">
        <f aca="false">IF(G1933&gt;=30,"Large",IF(G1933&lt;=15,"Small","Medium"))</f>
        <v>Large</v>
      </c>
      <c r="I1933" s="6" t="n">
        <f aca="false">VLOOKUP(G1933,$A$3:$B$12,1)</f>
        <v>41</v>
      </c>
      <c r="J1933" s="1" t="n">
        <v>2728.42</v>
      </c>
      <c r="K1933" s="6" t="n">
        <f aca="false">IF(I1933 &gt;31,0.01,0)</f>
        <v>0.01</v>
      </c>
      <c r="L1933" s="7" t="n">
        <f aca="false">J1933-(J1933*K1933)</f>
        <v>2701.1358</v>
      </c>
      <c r="M1933" s="6" t="n">
        <f aca="false">IF(I1933&gt;31,J1933-O1933,J1933)</f>
        <v>2708.43</v>
      </c>
      <c r="N1933" s="1" t="s">
        <v>16</v>
      </c>
      <c r="O1933" s="1" t="n">
        <v>19.99</v>
      </c>
      <c r="P1933" s="1" t="n">
        <f aca="false">IF(N1933="Delivery Truck",J1933-O1933,J1933)</f>
        <v>2728.42</v>
      </c>
    </row>
    <row r="1934" customFormat="false" ht="13.8" hidden="false" customHeight="false" outlineLevel="0" collapsed="false">
      <c r="D1934" s="1" t="n">
        <v>56644</v>
      </c>
      <c r="E1934" s="5" t="n">
        <v>41241</v>
      </c>
      <c r="F1934" s="1" t="s">
        <v>30</v>
      </c>
      <c r="G1934" s="1" t="n">
        <v>36</v>
      </c>
      <c r="H1934" s="6" t="str">
        <f aca="false">IF(G1934&gt;=30,"Large",IF(G1934&lt;=15,"Small","Medium"))</f>
        <v>Large</v>
      </c>
      <c r="I1934" s="6" t="n">
        <f aca="false">VLOOKUP(G1934,$A$3:$B$12,1)</f>
        <v>36</v>
      </c>
      <c r="J1934" s="1" t="n">
        <v>82.09</v>
      </c>
      <c r="K1934" s="6" t="n">
        <f aca="false">IF(I1934 &gt;31,0.01,0)</f>
        <v>0.01</v>
      </c>
      <c r="L1934" s="7" t="n">
        <f aca="false">J1934-(J1934*K1934)</f>
        <v>81.2691</v>
      </c>
      <c r="M1934" s="6" t="n">
        <f aca="false">IF(I1934&gt;31,J1934-O1934,J1934)</f>
        <v>81.09</v>
      </c>
      <c r="N1934" s="1" t="s">
        <v>16</v>
      </c>
      <c r="O1934" s="1" t="n">
        <v>1</v>
      </c>
      <c r="P1934" s="1" t="n">
        <f aca="false">IF(N1934="Delivery Truck",J1934-O1934,J1934)</f>
        <v>82.09</v>
      </c>
    </row>
    <row r="1935" customFormat="false" ht="13.8" hidden="false" customHeight="false" outlineLevel="0" collapsed="false">
      <c r="D1935" s="1" t="n">
        <v>28934</v>
      </c>
      <c r="E1935" s="5" t="n">
        <v>41241</v>
      </c>
      <c r="F1935" s="1" t="s">
        <v>19</v>
      </c>
      <c r="G1935" s="1" t="n">
        <v>26</v>
      </c>
      <c r="H1935" s="6" t="str">
        <f aca="false">IF(G1935&gt;=30,"Large",IF(G1935&lt;=15,"Small","Medium"))</f>
        <v>Medium</v>
      </c>
      <c r="I1935" s="6" t="n">
        <f aca="false">VLOOKUP(G1935,$A$3:$B$12,1)</f>
        <v>26</v>
      </c>
      <c r="J1935" s="1" t="n">
        <v>3356.92</v>
      </c>
      <c r="K1935" s="6" t="n">
        <f aca="false">IF(I1935 &gt;31,0.01,0)</f>
        <v>0</v>
      </c>
      <c r="L1935" s="7" t="n">
        <f aca="false">J1935-(J1935*K1935)</f>
        <v>3356.92</v>
      </c>
      <c r="M1935" s="6" t="n">
        <f aca="false">IF(I1935&gt;31,J1935-O1935,J1935)</f>
        <v>3356.92</v>
      </c>
      <c r="N1935" s="1" t="s">
        <v>21</v>
      </c>
      <c r="O1935" s="1" t="n">
        <v>7.11</v>
      </c>
      <c r="P1935" s="1" t="n">
        <f aca="false">IF(N1935="Delivery Truck",J1935-O1935,J1935)</f>
        <v>3356.92</v>
      </c>
    </row>
    <row r="1936" customFormat="false" ht="13.8" hidden="false" customHeight="false" outlineLevel="0" collapsed="false">
      <c r="D1936" s="1" t="n">
        <v>29282</v>
      </c>
      <c r="E1936" s="5" t="n">
        <v>41241</v>
      </c>
      <c r="F1936" s="1" t="s">
        <v>19</v>
      </c>
      <c r="G1936" s="1" t="n">
        <v>4</v>
      </c>
      <c r="H1936" s="6" t="str">
        <f aca="false">IF(G1936&gt;=30,"Large",IF(G1936&lt;=15,"Small","Medium"))</f>
        <v>Small</v>
      </c>
      <c r="I1936" s="6" t="n">
        <f aca="false">VLOOKUP(G1936,$A$3:$B$12,1)</f>
        <v>1</v>
      </c>
      <c r="J1936" s="1" t="n">
        <v>34.27</v>
      </c>
      <c r="K1936" s="6" t="n">
        <f aca="false">IF(I1936 &gt;31,0.01,0)</f>
        <v>0</v>
      </c>
      <c r="L1936" s="7" t="n">
        <f aca="false">J1936-(J1936*K1936)</f>
        <v>34.27</v>
      </c>
      <c r="M1936" s="6" t="n">
        <f aca="false">IF(I1936&gt;31,J1936-O1936,J1936)</f>
        <v>34.27</v>
      </c>
      <c r="N1936" s="1" t="s">
        <v>16</v>
      </c>
      <c r="O1936" s="1" t="n">
        <v>9.54</v>
      </c>
      <c r="P1936" s="1" t="n">
        <f aca="false">IF(N1936="Delivery Truck",J1936-O1936,J1936)</f>
        <v>34.27</v>
      </c>
    </row>
    <row r="1937" customFormat="false" ht="13.8" hidden="false" customHeight="false" outlineLevel="0" collapsed="false">
      <c r="D1937" s="1" t="n">
        <v>28934</v>
      </c>
      <c r="E1937" s="5" t="n">
        <v>41241</v>
      </c>
      <c r="F1937" s="1" t="s">
        <v>19</v>
      </c>
      <c r="G1937" s="1" t="n">
        <v>12</v>
      </c>
      <c r="H1937" s="6" t="str">
        <f aca="false">IF(G1937&gt;=30,"Large",IF(G1937&lt;=15,"Small","Medium"))</f>
        <v>Small</v>
      </c>
      <c r="I1937" s="6" t="n">
        <f aca="false">VLOOKUP(G1937,$A$3:$B$12,1)</f>
        <v>11</v>
      </c>
      <c r="J1937" s="1" t="n">
        <v>1272.35</v>
      </c>
      <c r="K1937" s="6" t="n">
        <f aca="false">IF(I1937 &gt;31,0.01,0)</f>
        <v>0</v>
      </c>
      <c r="L1937" s="7" t="n">
        <f aca="false">J1937-(J1937*K1937)</f>
        <v>1272.35</v>
      </c>
      <c r="M1937" s="6" t="n">
        <f aca="false">IF(I1937&gt;31,J1937-O1937,J1937)</f>
        <v>1272.35</v>
      </c>
      <c r="N1937" s="1" t="s">
        <v>16</v>
      </c>
      <c r="O1937" s="1" t="n">
        <v>7.18</v>
      </c>
      <c r="P1937" s="1" t="n">
        <f aca="false">IF(N1937="Delivery Truck",J1937-O1937,J1937)</f>
        <v>1272.35</v>
      </c>
    </row>
    <row r="1938" customFormat="false" ht="13.8" hidden="false" customHeight="false" outlineLevel="0" collapsed="false">
      <c r="D1938" s="1" t="n">
        <v>54501</v>
      </c>
      <c r="E1938" s="5" t="n">
        <v>41242</v>
      </c>
      <c r="F1938" s="1" t="s">
        <v>23</v>
      </c>
      <c r="G1938" s="1" t="n">
        <v>36</v>
      </c>
      <c r="H1938" s="6" t="str">
        <f aca="false">IF(G1938&gt;=30,"Large",IF(G1938&lt;=15,"Small","Medium"))</f>
        <v>Large</v>
      </c>
      <c r="I1938" s="6" t="n">
        <f aca="false">VLOOKUP(G1938,$A$3:$B$12,1)</f>
        <v>36</v>
      </c>
      <c r="J1938" s="1" t="n">
        <v>2039.082</v>
      </c>
      <c r="K1938" s="6" t="n">
        <f aca="false">IF(I1938 &gt;31,0.01,0)</f>
        <v>0.01</v>
      </c>
      <c r="L1938" s="7" t="n">
        <f aca="false">J1938-(J1938*K1938)</f>
        <v>2018.69118</v>
      </c>
      <c r="M1938" s="6" t="n">
        <f aca="false">IF(I1938&gt;31,J1938-O1938,J1938)</f>
        <v>2034.092</v>
      </c>
      <c r="N1938" s="1" t="s">
        <v>16</v>
      </c>
      <c r="O1938" s="1" t="n">
        <v>4.99</v>
      </c>
      <c r="P1938" s="1" t="n">
        <f aca="false">IF(N1938="Delivery Truck",J1938-O1938,J1938)</f>
        <v>2039.082</v>
      </c>
    </row>
    <row r="1939" customFormat="false" ht="13.8" hidden="false" customHeight="false" outlineLevel="0" collapsed="false">
      <c r="D1939" s="1" t="n">
        <v>11137</v>
      </c>
      <c r="E1939" s="5" t="n">
        <v>41242</v>
      </c>
      <c r="F1939" s="1" t="s">
        <v>34</v>
      </c>
      <c r="G1939" s="1" t="n">
        <v>48</v>
      </c>
      <c r="H1939" s="6" t="str">
        <f aca="false">IF(G1939&gt;=30,"Large",IF(G1939&lt;=15,"Small","Medium"))</f>
        <v>Large</v>
      </c>
      <c r="I1939" s="6" t="n">
        <f aca="false">VLOOKUP(G1939,$A$3:$B$12,1)</f>
        <v>46</v>
      </c>
      <c r="J1939" s="1" t="n">
        <v>5188.86</v>
      </c>
      <c r="K1939" s="6" t="n">
        <f aca="false">IF(I1939 &gt;31,0.01,0)</f>
        <v>0.01</v>
      </c>
      <c r="L1939" s="7" t="n">
        <f aca="false">J1939-(J1939*K1939)</f>
        <v>5136.9714</v>
      </c>
      <c r="M1939" s="6" t="n">
        <f aca="false">IF(I1939&gt;31,J1939-O1939,J1939)</f>
        <v>5180.22</v>
      </c>
      <c r="N1939" s="1" t="s">
        <v>16</v>
      </c>
      <c r="O1939" s="1" t="n">
        <v>8.64</v>
      </c>
      <c r="P1939" s="1" t="n">
        <f aca="false">IF(N1939="Delivery Truck",J1939-O1939,J1939)</f>
        <v>5188.86</v>
      </c>
    </row>
    <row r="1940" customFormat="false" ht="13.8" hidden="false" customHeight="false" outlineLevel="0" collapsed="false">
      <c r="D1940" s="1" t="n">
        <v>54501</v>
      </c>
      <c r="E1940" s="5" t="n">
        <v>41242</v>
      </c>
      <c r="F1940" s="1" t="s">
        <v>23</v>
      </c>
      <c r="G1940" s="1" t="n">
        <v>16</v>
      </c>
      <c r="H1940" s="6" t="str">
        <f aca="false">IF(G1940&gt;=30,"Large",IF(G1940&lt;=15,"Small","Medium"))</f>
        <v>Medium</v>
      </c>
      <c r="I1940" s="6" t="n">
        <f aca="false">VLOOKUP(G1940,$A$3:$B$12,1)</f>
        <v>16</v>
      </c>
      <c r="J1940" s="1" t="n">
        <v>225.46</v>
      </c>
      <c r="K1940" s="6" t="n">
        <f aca="false">IF(I1940 &gt;31,0.01,0)</f>
        <v>0</v>
      </c>
      <c r="L1940" s="7" t="n">
        <f aca="false">J1940-(J1940*K1940)</f>
        <v>225.46</v>
      </c>
      <c r="M1940" s="6" t="n">
        <f aca="false">IF(I1940&gt;31,J1940-O1940,J1940)</f>
        <v>225.46</v>
      </c>
      <c r="N1940" s="1" t="s">
        <v>16</v>
      </c>
      <c r="O1940" s="1" t="n">
        <v>7.51</v>
      </c>
      <c r="P1940" s="1" t="n">
        <f aca="false">IF(N1940="Delivery Truck",J1940-O1940,J1940)</f>
        <v>225.46</v>
      </c>
    </row>
    <row r="1941" customFormat="false" ht="13.8" hidden="false" customHeight="false" outlineLevel="0" collapsed="false">
      <c r="D1941" s="1" t="n">
        <v>54501</v>
      </c>
      <c r="E1941" s="5" t="n">
        <v>41242</v>
      </c>
      <c r="F1941" s="1" t="s">
        <v>23</v>
      </c>
      <c r="G1941" s="1" t="n">
        <v>38</v>
      </c>
      <c r="H1941" s="6" t="str">
        <f aca="false">IF(G1941&gt;=30,"Large",IF(G1941&lt;=15,"Small","Medium"))</f>
        <v>Large</v>
      </c>
      <c r="I1941" s="6" t="n">
        <f aca="false">VLOOKUP(G1941,$A$3:$B$12,1)</f>
        <v>36</v>
      </c>
      <c r="J1941" s="1" t="n">
        <v>783.96</v>
      </c>
      <c r="K1941" s="6" t="n">
        <f aca="false">IF(I1941 &gt;31,0.01,0)</f>
        <v>0.01</v>
      </c>
      <c r="L1941" s="7" t="n">
        <f aca="false">J1941-(J1941*K1941)</f>
        <v>776.1204</v>
      </c>
      <c r="M1941" s="6" t="n">
        <f aca="false">IF(I1941&gt;31,J1941-O1941,J1941)</f>
        <v>748.96</v>
      </c>
      <c r="N1941" s="1" t="s">
        <v>16</v>
      </c>
      <c r="O1941" s="1" t="n">
        <v>35</v>
      </c>
      <c r="P1941" s="1" t="n">
        <f aca="false">IF(N1941="Delivery Truck",J1941-O1941,J1941)</f>
        <v>783.96</v>
      </c>
    </row>
    <row r="1942" customFormat="false" ht="13.8" hidden="false" customHeight="false" outlineLevel="0" collapsed="false">
      <c r="D1942" s="1" t="n">
        <v>614</v>
      </c>
      <c r="E1942" s="5" t="n">
        <v>41243</v>
      </c>
      <c r="F1942" s="1" t="s">
        <v>34</v>
      </c>
      <c r="G1942" s="1" t="n">
        <v>24</v>
      </c>
      <c r="H1942" s="6" t="str">
        <f aca="false">IF(G1942&gt;=30,"Large",IF(G1942&lt;=15,"Small","Medium"))</f>
        <v>Medium</v>
      </c>
      <c r="I1942" s="6" t="n">
        <f aca="false">VLOOKUP(G1942,$A$3:$B$12,1)</f>
        <v>21</v>
      </c>
      <c r="J1942" s="1" t="n">
        <v>3366.1</v>
      </c>
      <c r="K1942" s="6" t="n">
        <f aca="false">IF(I1942 &gt;31,0.01,0)</f>
        <v>0</v>
      </c>
      <c r="L1942" s="7" t="n">
        <f aca="false">J1942-(J1942*K1942)</f>
        <v>3366.1</v>
      </c>
      <c r="M1942" s="6" t="n">
        <f aca="false">IF(I1942&gt;31,J1942-O1942,J1942)</f>
        <v>3366.1</v>
      </c>
      <c r="N1942" s="1" t="s">
        <v>13</v>
      </c>
      <c r="O1942" s="1" t="n">
        <v>52.42</v>
      </c>
      <c r="P1942" s="1" t="n">
        <f aca="false">IF(N1942="Delivery Truck",J1942-O1942,J1942)</f>
        <v>3313.68</v>
      </c>
    </row>
    <row r="1943" customFormat="false" ht="13.8" hidden="false" customHeight="false" outlineLevel="0" collapsed="false">
      <c r="D1943" s="1" t="n">
        <v>40032</v>
      </c>
      <c r="E1943" s="5" t="n">
        <v>41243</v>
      </c>
      <c r="F1943" s="1" t="s">
        <v>15</v>
      </c>
      <c r="G1943" s="1" t="n">
        <v>9</v>
      </c>
      <c r="H1943" s="6" t="str">
        <f aca="false">IF(G1943&gt;=30,"Large",IF(G1943&lt;=15,"Small","Medium"))</f>
        <v>Small</v>
      </c>
      <c r="I1943" s="6" t="n">
        <f aca="false">VLOOKUP(G1943,$A$3:$B$12,1)</f>
        <v>6</v>
      </c>
      <c r="J1943" s="1" t="n">
        <v>23300.12</v>
      </c>
      <c r="K1943" s="6" t="n">
        <f aca="false">IF(I1943 &gt;31,0.01,0)</f>
        <v>0</v>
      </c>
      <c r="L1943" s="7" t="n">
        <f aca="false">J1943-(J1943*K1943)</f>
        <v>23300.12</v>
      </c>
      <c r="M1943" s="6" t="n">
        <f aca="false">IF(I1943&gt;31,J1943-O1943,J1943)</f>
        <v>23300.12</v>
      </c>
      <c r="N1943" s="1" t="s">
        <v>13</v>
      </c>
      <c r="O1943" s="1" t="n">
        <v>29.7</v>
      </c>
      <c r="P1943" s="1" t="n">
        <f aca="false">IF(N1943="Delivery Truck",J1943-O1943,J1943)</f>
        <v>23270.42</v>
      </c>
    </row>
    <row r="1944" customFormat="false" ht="13.8" hidden="false" customHeight="false" outlineLevel="0" collapsed="false">
      <c r="D1944" s="1" t="n">
        <v>18368</v>
      </c>
      <c r="E1944" s="5" t="n">
        <v>41243</v>
      </c>
      <c r="F1944" s="1" t="s">
        <v>30</v>
      </c>
      <c r="G1944" s="1" t="n">
        <v>3</v>
      </c>
      <c r="H1944" s="6" t="str">
        <f aca="false">IF(G1944&gt;=30,"Large",IF(G1944&lt;=15,"Small","Medium"))</f>
        <v>Small</v>
      </c>
      <c r="I1944" s="6" t="n">
        <f aca="false">VLOOKUP(G1944,$A$3:$B$12,1)</f>
        <v>1</v>
      </c>
      <c r="J1944" s="1" t="n">
        <v>5972.59</v>
      </c>
      <c r="K1944" s="6" t="n">
        <f aca="false">IF(I1944 &gt;31,0.01,0)</f>
        <v>0</v>
      </c>
      <c r="L1944" s="7" t="n">
        <f aca="false">J1944-(J1944*K1944)</f>
        <v>5972.59</v>
      </c>
      <c r="M1944" s="6" t="n">
        <f aca="false">IF(I1944&gt;31,J1944-O1944,J1944)</f>
        <v>5972.59</v>
      </c>
      <c r="N1944" s="1" t="s">
        <v>13</v>
      </c>
      <c r="O1944" s="1" t="n">
        <v>14.7</v>
      </c>
      <c r="P1944" s="1" t="n">
        <f aca="false">IF(N1944="Delivery Truck",J1944-O1944,J1944)</f>
        <v>5957.89</v>
      </c>
    </row>
    <row r="1945" customFormat="false" ht="13.8" hidden="false" customHeight="false" outlineLevel="0" collapsed="false">
      <c r="D1945" s="1" t="n">
        <v>18368</v>
      </c>
      <c r="E1945" s="5" t="n">
        <v>41243</v>
      </c>
      <c r="F1945" s="1" t="s">
        <v>30</v>
      </c>
      <c r="G1945" s="1" t="n">
        <v>35</v>
      </c>
      <c r="H1945" s="6" t="str">
        <f aca="false">IF(G1945&gt;=30,"Large",IF(G1945&lt;=15,"Small","Medium"))</f>
        <v>Large</v>
      </c>
      <c r="I1945" s="6" t="n">
        <f aca="false">VLOOKUP(G1945,$A$3:$B$12,1)</f>
        <v>31</v>
      </c>
      <c r="J1945" s="1" t="n">
        <v>1275.61</v>
      </c>
      <c r="K1945" s="6" t="n">
        <f aca="false">IF(I1945 &gt;31,0.01,0)</f>
        <v>0</v>
      </c>
      <c r="L1945" s="7" t="n">
        <f aca="false">J1945-(J1945*K1945)</f>
        <v>1275.61</v>
      </c>
      <c r="M1945" s="6" t="n">
        <f aca="false">IF(I1945&gt;31,J1945-O1945,J1945)</f>
        <v>1275.61</v>
      </c>
      <c r="N1945" s="1" t="s">
        <v>16</v>
      </c>
      <c r="O1945" s="1" t="n">
        <v>5.08</v>
      </c>
      <c r="P1945" s="1" t="n">
        <f aca="false">IF(N1945="Delivery Truck",J1945-O1945,J1945)</f>
        <v>1275.61</v>
      </c>
    </row>
    <row r="1946" customFormat="false" ht="13.8" hidden="false" customHeight="false" outlineLevel="0" collapsed="false">
      <c r="D1946" s="1" t="n">
        <v>18368</v>
      </c>
      <c r="E1946" s="5" t="n">
        <v>41243</v>
      </c>
      <c r="F1946" s="1" t="s">
        <v>30</v>
      </c>
      <c r="G1946" s="1" t="n">
        <v>3</v>
      </c>
      <c r="H1946" s="6" t="str">
        <f aca="false">IF(G1946&gt;=30,"Large",IF(G1946&lt;=15,"Small","Medium"))</f>
        <v>Small</v>
      </c>
      <c r="I1946" s="6" t="n">
        <f aca="false">VLOOKUP(G1946,$A$3:$B$12,1)</f>
        <v>1</v>
      </c>
      <c r="J1946" s="1" t="n">
        <v>212.91</v>
      </c>
      <c r="K1946" s="6" t="n">
        <f aca="false">IF(I1946 &gt;31,0.01,0)</f>
        <v>0</v>
      </c>
      <c r="L1946" s="7" t="n">
        <f aca="false">J1946-(J1946*K1946)</f>
        <v>212.91</v>
      </c>
      <c r="M1946" s="6" t="n">
        <f aca="false">IF(I1946&gt;31,J1946-O1946,J1946)</f>
        <v>212.91</v>
      </c>
      <c r="N1946" s="1" t="s">
        <v>16</v>
      </c>
      <c r="O1946" s="1" t="n">
        <v>3.5</v>
      </c>
      <c r="P1946" s="1" t="n">
        <f aca="false">IF(N1946="Delivery Truck",J1946-O1946,J1946)</f>
        <v>212.91</v>
      </c>
    </row>
    <row r="1947" customFormat="false" ht="13.8" hidden="false" customHeight="false" outlineLevel="0" collapsed="false">
      <c r="D1947" s="1" t="n">
        <v>614</v>
      </c>
      <c r="E1947" s="5" t="n">
        <v>41243</v>
      </c>
      <c r="F1947" s="1" t="s">
        <v>34</v>
      </c>
      <c r="G1947" s="1" t="n">
        <v>41</v>
      </c>
      <c r="H1947" s="6" t="str">
        <f aca="false">IF(G1947&gt;=30,"Large",IF(G1947&lt;=15,"Small","Medium"))</f>
        <v>Large</v>
      </c>
      <c r="I1947" s="6" t="n">
        <f aca="false">VLOOKUP(G1947,$A$3:$B$12,1)</f>
        <v>41</v>
      </c>
      <c r="J1947" s="1" t="n">
        <v>628.22</v>
      </c>
      <c r="K1947" s="6" t="n">
        <f aca="false">IF(I1947 &gt;31,0.01,0)</f>
        <v>0.01</v>
      </c>
      <c r="L1947" s="7" t="n">
        <f aca="false">J1947-(J1947*K1947)</f>
        <v>621.9378</v>
      </c>
      <c r="M1947" s="6" t="n">
        <f aca="false">IF(I1947&gt;31,J1947-O1947,J1947)</f>
        <v>623.22</v>
      </c>
      <c r="N1947" s="1" t="s">
        <v>16</v>
      </c>
      <c r="O1947" s="1" t="n">
        <v>5</v>
      </c>
      <c r="P1947" s="1" t="n">
        <f aca="false">IF(N1947="Delivery Truck",J1947-O1947,J1947)</f>
        <v>628.22</v>
      </c>
    </row>
    <row r="1948" customFormat="false" ht="13.8" hidden="false" customHeight="false" outlineLevel="0" collapsed="false">
      <c r="D1948" s="1" t="n">
        <v>14435</v>
      </c>
      <c r="E1948" s="5" t="n">
        <v>41244</v>
      </c>
      <c r="F1948" s="1" t="s">
        <v>30</v>
      </c>
      <c r="G1948" s="1" t="n">
        <v>9</v>
      </c>
      <c r="H1948" s="6" t="str">
        <f aca="false">IF(G1948&gt;=30,"Large",IF(G1948&lt;=15,"Small","Medium"))</f>
        <v>Small</v>
      </c>
      <c r="I1948" s="6" t="n">
        <f aca="false">VLOOKUP(G1948,$A$3:$B$12,1)</f>
        <v>6</v>
      </c>
      <c r="J1948" s="1" t="n">
        <v>33367.85</v>
      </c>
      <c r="K1948" s="6" t="n">
        <f aca="false">IF(I1948 &gt;31,0.01,0)</f>
        <v>0</v>
      </c>
      <c r="L1948" s="7" t="n">
        <f aca="false">J1948-(J1948*K1948)</f>
        <v>33367.85</v>
      </c>
      <c r="M1948" s="6" t="n">
        <f aca="false">IF(I1948&gt;31,J1948-O1948,J1948)</f>
        <v>33367.85</v>
      </c>
      <c r="N1948" s="1" t="s">
        <v>16</v>
      </c>
      <c r="O1948" s="1" t="n">
        <v>24.49</v>
      </c>
      <c r="P1948" s="1" t="n">
        <f aca="false">IF(N1948="Delivery Truck",J1948-O1948,J1948)</f>
        <v>33367.85</v>
      </c>
    </row>
    <row r="1949" customFormat="false" ht="13.8" hidden="false" customHeight="false" outlineLevel="0" collapsed="false">
      <c r="D1949" s="1" t="n">
        <v>14435</v>
      </c>
      <c r="E1949" s="5" t="n">
        <v>41244</v>
      </c>
      <c r="F1949" s="1" t="s">
        <v>30</v>
      </c>
      <c r="G1949" s="1" t="n">
        <v>44</v>
      </c>
      <c r="H1949" s="6" t="str">
        <f aca="false">IF(G1949&gt;=30,"Large",IF(G1949&lt;=15,"Small","Medium"))</f>
        <v>Large</v>
      </c>
      <c r="I1949" s="6" t="n">
        <f aca="false">VLOOKUP(G1949,$A$3:$B$12,1)</f>
        <v>41</v>
      </c>
      <c r="J1949" s="1" t="n">
        <v>1299.91</v>
      </c>
      <c r="K1949" s="6" t="n">
        <f aca="false">IF(I1949 &gt;31,0.01,0)</f>
        <v>0.01</v>
      </c>
      <c r="L1949" s="7" t="n">
        <f aca="false">J1949-(J1949*K1949)</f>
        <v>1286.9109</v>
      </c>
      <c r="M1949" s="6" t="n">
        <f aca="false">IF(I1949&gt;31,J1949-O1949,J1949)</f>
        <v>1294.15</v>
      </c>
      <c r="N1949" s="1" t="s">
        <v>16</v>
      </c>
      <c r="O1949" s="1" t="n">
        <v>5.76</v>
      </c>
      <c r="P1949" s="1" t="n">
        <f aca="false">IF(N1949="Delivery Truck",J1949-O1949,J1949)</f>
        <v>1299.91</v>
      </c>
    </row>
    <row r="1950" customFormat="false" ht="13.8" hidden="false" customHeight="false" outlineLevel="0" collapsed="false">
      <c r="D1950" s="1" t="n">
        <v>48576</v>
      </c>
      <c r="E1950" s="5" t="n">
        <v>41244</v>
      </c>
      <c r="F1950" s="1" t="s">
        <v>30</v>
      </c>
      <c r="G1950" s="1" t="n">
        <v>47</v>
      </c>
      <c r="H1950" s="6" t="str">
        <f aca="false">IF(G1950&gt;=30,"Large",IF(G1950&lt;=15,"Small","Medium"))</f>
        <v>Large</v>
      </c>
      <c r="I1950" s="6" t="n">
        <f aca="false">VLOOKUP(G1950,$A$3:$B$12,1)</f>
        <v>46</v>
      </c>
      <c r="J1950" s="1" t="n">
        <v>316.68</v>
      </c>
      <c r="K1950" s="6" t="n">
        <f aca="false">IF(I1950 &gt;31,0.01,0)</f>
        <v>0.01</v>
      </c>
      <c r="L1950" s="7" t="n">
        <f aca="false">J1950-(J1950*K1950)</f>
        <v>313.5132</v>
      </c>
      <c r="M1950" s="6" t="n">
        <f aca="false">IF(I1950&gt;31,J1950-O1950,J1950)</f>
        <v>309.19</v>
      </c>
      <c r="N1950" s="1" t="s">
        <v>16</v>
      </c>
      <c r="O1950" s="1" t="n">
        <v>7.49</v>
      </c>
      <c r="P1950" s="1" t="n">
        <f aca="false">IF(N1950="Delivery Truck",J1950-O1950,J1950)</f>
        <v>316.68</v>
      </c>
    </row>
    <row r="1951" customFormat="false" ht="13.8" hidden="false" customHeight="false" outlineLevel="0" collapsed="false">
      <c r="D1951" s="1" t="n">
        <v>14435</v>
      </c>
      <c r="E1951" s="5" t="n">
        <v>41244</v>
      </c>
      <c r="F1951" s="1" t="s">
        <v>30</v>
      </c>
      <c r="G1951" s="1" t="n">
        <v>41</v>
      </c>
      <c r="H1951" s="6" t="str">
        <f aca="false">IF(G1951&gt;=30,"Large",IF(G1951&lt;=15,"Small","Medium"))</f>
        <v>Large</v>
      </c>
      <c r="I1951" s="6" t="n">
        <f aca="false">VLOOKUP(G1951,$A$3:$B$12,1)</f>
        <v>41</v>
      </c>
      <c r="J1951" s="1" t="n">
        <v>3731.59</v>
      </c>
      <c r="K1951" s="6" t="n">
        <f aca="false">IF(I1951 &gt;31,0.01,0)</f>
        <v>0.01</v>
      </c>
      <c r="L1951" s="7" t="n">
        <f aca="false">J1951-(J1951*K1951)</f>
        <v>3694.2741</v>
      </c>
      <c r="M1951" s="6" t="n">
        <f aca="false">IF(I1951&gt;31,J1951-O1951,J1951)</f>
        <v>3689.59</v>
      </c>
      <c r="N1951" s="1" t="s">
        <v>13</v>
      </c>
      <c r="O1951" s="1" t="n">
        <v>42</v>
      </c>
      <c r="P1951" s="1" t="n">
        <f aca="false">IF(N1951="Delivery Truck",J1951-O1951,J1951)</f>
        <v>3689.59</v>
      </c>
    </row>
    <row r="1952" customFormat="false" ht="13.8" hidden="false" customHeight="false" outlineLevel="0" collapsed="false">
      <c r="D1952" s="1" t="n">
        <v>48576</v>
      </c>
      <c r="E1952" s="5" t="n">
        <v>41244</v>
      </c>
      <c r="F1952" s="1" t="s">
        <v>30</v>
      </c>
      <c r="G1952" s="1" t="n">
        <v>17</v>
      </c>
      <c r="H1952" s="6" t="str">
        <f aca="false">IF(G1952&gt;=30,"Large",IF(G1952&lt;=15,"Small","Medium"))</f>
        <v>Medium</v>
      </c>
      <c r="I1952" s="6" t="n">
        <f aca="false">VLOOKUP(G1952,$A$3:$B$12,1)</f>
        <v>16</v>
      </c>
      <c r="J1952" s="1" t="n">
        <v>464.59</v>
      </c>
      <c r="K1952" s="6" t="n">
        <f aca="false">IF(I1952 &gt;31,0.01,0)</f>
        <v>0</v>
      </c>
      <c r="L1952" s="7" t="n">
        <f aca="false">J1952-(J1952*K1952)</f>
        <v>464.59</v>
      </c>
      <c r="M1952" s="6" t="n">
        <f aca="false">IF(I1952&gt;31,J1952-O1952,J1952)</f>
        <v>464.59</v>
      </c>
      <c r="N1952" s="1" t="s">
        <v>16</v>
      </c>
      <c r="O1952" s="1" t="n">
        <v>1.49</v>
      </c>
      <c r="P1952" s="1" t="n">
        <f aca="false">IF(N1952="Delivery Truck",J1952-O1952,J1952)</f>
        <v>464.59</v>
      </c>
    </row>
    <row r="1953" customFormat="false" ht="13.8" hidden="false" customHeight="false" outlineLevel="0" collapsed="false">
      <c r="D1953" s="1" t="n">
        <v>12837</v>
      </c>
      <c r="E1953" s="5" t="n">
        <v>41245</v>
      </c>
      <c r="F1953" s="1" t="s">
        <v>19</v>
      </c>
      <c r="G1953" s="1" t="n">
        <v>50</v>
      </c>
      <c r="H1953" s="6" t="str">
        <f aca="false">IF(G1953&gt;=30,"Large",IF(G1953&lt;=15,"Small","Medium"))</f>
        <v>Large</v>
      </c>
      <c r="I1953" s="6" t="n">
        <f aca="false">VLOOKUP(G1953,$A$3:$B$12,1)</f>
        <v>46</v>
      </c>
      <c r="J1953" s="1" t="n">
        <v>1100.21</v>
      </c>
      <c r="K1953" s="6" t="n">
        <f aca="false">IF(I1953 &gt;31,0.01,0)</f>
        <v>0.01</v>
      </c>
      <c r="L1953" s="7" t="n">
        <f aca="false">J1953-(J1953*K1953)</f>
        <v>1089.2079</v>
      </c>
      <c r="M1953" s="6" t="n">
        <f aca="false">IF(I1953&gt;31,J1953-O1953,J1953)</f>
        <v>1098.22</v>
      </c>
      <c r="N1953" s="1" t="s">
        <v>16</v>
      </c>
      <c r="O1953" s="1" t="n">
        <v>1.99</v>
      </c>
      <c r="P1953" s="1" t="n">
        <f aca="false">IF(N1953="Delivery Truck",J1953-O1953,J1953)</f>
        <v>1100.21</v>
      </c>
    </row>
    <row r="1954" customFormat="false" ht="13.8" hidden="false" customHeight="false" outlineLevel="0" collapsed="false">
      <c r="D1954" s="1" t="n">
        <v>56708</v>
      </c>
      <c r="E1954" s="5" t="n">
        <v>41245</v>
      </c>
      <c r="F1954" s="1" t="s">
        <v>30</v>
      </c>
      <c r="G1954" s="1" t="n">
        <v>36</v>
      </c>
      <c r="H1954" s="6" t="str">
        <f aca="false">IF(G1954&gt;=30,"Large",IF(G1954&lt;=15,"Small","Medium"))</f>
        <v>Large</v>
      </c>
      <c r="I1954" s="6" t="n">
        <f aca="false">VLOOKUP(G1954,$A$3:$B$12,1)</f>
        <v>36</v>
      </c>
      <c r="J1954" s="1" t="n">
        <v>10006.28</v>
      </c>
      <c r="K1954" s="6" t="n">
        <f aca="false">IF(I1954 &gt;31,0.01,0)</f>
        <v>0.01</v>
      </c>
      <c r="L1954" s="7" t="n">
        <f aca="false">J1954-(J1954*K1954)</f>
        <v>9906.2172</v>
      </c>
      <c r="M1954" s="6" t="n">
        <f aca="false">IF(I1954&gt;31,J1954-O1954,J1954)</f>
        <v>9944.52</v>
      </c>
      <c r="N1954" s="1" t="s">
        <v>13</v>
      </c>
      <c r="O1954" s="1" t="n">
        <v>61.76</v>
      </c>
      <c r="P1954" s="1" t="n">
        <f aca="false">IF(N1954="Delivery Truck",J1954-O1954,J1954)</f>
        <v>9944.52</v>
      </c>
    </row>
    <row r="1955" customFormat="false" ht="13.8" hidden="false" customHeight="false" outlineLevel="0" collapsed="false">
      <c r="D1955" s="1" t="n">
        <v>35590</v>
      </c>
      <c r="E1955" s="5" t="n">
        <v>41245</v>
      </c>
      <c r="F1955" s="1" t="s">
        <v>23</v>
      </c>
      <c r="G1955" s="1" t="n">
        <v>4</v>
      </c>
      <c r="H1955" s="6" t="str">
        <f aca="false">IF(G1955&gt;=30,"Large",IF(G1955&lt;=15,"Small","Medium"))</f>
        <v>Small</v>
      </c>
      <c r="I1955" s="6" t="n">
        <f aca="false">VLOOKUP(G1955,$A$3:$B$12,1)</f>
        <v>1</v>
      </c>
      <c r="J1955" s="1" t="n">
        <v>423.95</v>
      </c>
      <c r="K1955" s="6" t="n">
        <f aca="false">IF(I1955 &gt;31,0.01,0)</f>
        <v>0</v>
      </c>
      <c r="L1955" s="7" t="n">
        <f aca="false">J1955-(J1955*K1955)</f>
        <v>423.95</v>
      </c>
      <c r="M1955" s="6" t="n">
        <f aca="false">IF(I1955&gt;31,J1955-O1955,J1955)</f>
        <v>423.95</v>
      </c>
      <c r="N1955" s="1" t="s">
        <v>16</v>
      </c>
      <c r="O1955" s="1" t="n">
        <v>19.99</v>
      </c>
      <c r="P1955" s="1" t="n">
        <f aca="false">IF(N1955="Delivery Truck",J1955-O1955,J1955)</f>
        <v>423.95</v>
      </c>
    </row>
    <row r="1956" customFormat="false" ht="13.8" hidden="false" customHeight="false" outlineLevel="0" collapsed="false">
      <c r="D1956" s="1" t="n">
        <v>12837</v>
      </c>
      <c r="E1956" s="5" t="n">
        <v>41245</v>
      </c>
      <c r="F1956" s="1" t="s">
        <v>19</v>
      </c>
      <c r="G1956" s="1" t="n">
        <v>22</v>
      </c>
      <c r="H1956" s="6" t="str">
        <f aca="false">IF(G1956&gt;=30,"Large",IF(G1956&lt;=15,"Small","Medium"))</f>
        <v>Medium</v>
      </c>
      <c r="I1956" s="6" t="n">
        <f aca="false">VLOOKUP(G1956,$A$3:$B$12,1)</f>
        <v>21</v>
      </c>
      <c r="J1956" s="1" t="n">
        <v>66.19</v>
      </c>
      <c r="K1956" s="6" t="n">
        <f aca="false">IF(I1956 &gt;31,0.01,0)</f>
        <v>0</v>
      </c>
      <c r="L1956" s="7" t="n">
        <f aca="false">J1956-(J1956*K1956)</f>
        <v>66.19</v>
      </c>
      <c r="M1956" s="6" t="n">
        <f aca="false">IF(I1956&gt;31,J1956-O1956,J1956)</f>
        <v>66.19</v>
      </c>
      <c r="N1956" s="1" t="s">
        <v>16</v>
      </c>
      <c r="O1956" s="1" t="n">
        <v>0.99</v>
      </c>
      <c r="P1956" s="1" t="n">
        <f aca="false">IF(N1956="Delivery Truck",J1956-O1956,J1956)</f>
        <v>66.19</v>
      </c>
    </row>
    <row r="1957" customFormat="false" ht="13.8" hidden="false" customHeight="false" outlineLevel="0" collapsed="false">
      <c r="D1957" s="1" t="n">
        <v>55747</v>
      </c>
      <c r="E1957" s="5" t="n">
        <v>41245</v>
      </c>
      <c r="F1957" s="1" t="s">
        <v>34</v>
      </c>
      <c r="G1957" s="1" t="n">
        <v>36</v>
      </c>
      <c r="H1957" s="6" t="str">
        <f aca="false">IF(G1957&gt;=30,"Large",IF(G1957&lt;=15,"Small","Medium"))</f>
        <v>Large</v>
      </c>
      <c r="I1957" s="6" t="n">
        <f aca="false">VLOOKUP(G1957,$A$3:$B$12,1)</f>
        <v>36</v>
      </c>
      <c r="J1957" s="1" t="n">
        <v>17560.95</v>
      </c>
      <c r="K1957" s="6" t="n">
        <f aca="false">IF(I1957 &gt;31,0.01,0)</f>
        <v>0.01</v>
      </c>
      <c r="L1957" s="7" t="n">
        <f aca="false">J1957-(J1957*K1957)</f>
        <v>17385.3405</v>
      </c>
      <c r="M1957" s="6" t="n">
        <f aca="false">IF(I1957&gt;31,J1957-O1957,J1957)</f>
        <v>17534.95</v>
      </c>
      <c r="N1957" s="1" t="s">
        <v>13</v>
      </c>
      <c r="O1957" s="1" t="n">
        <v>26</v>
      </c>
      <c r="P1957" s="1" t="n">
        <f aca="false">IF(N1957="Delivery Truck",J1957-O1957,J1957)</f>
        <v>17534.95</v>
      </c>
    </row>
    <row r="1958" customFormat="false" ht="13.8" hidden="false" customHeight="false" outlineLevel="0" collapsed="false">
      <c r="D1958" s="1" t="n">
        <v>13570</v>
      </c>
      <c r="E1958" s="5" t="n">
        <v>41245</v>
      </c>
      <c r="F1958" s="1" t="s">
        <v>30</v>
      </c>
      <c r="G1958" s="1" t="n">
        <v>2</v>
      </c>
      <c r="H1958" s="6" t="str">
        <f aca="false">IF(G1958&gt;=30,"Large",IF(G1958&lt;=15,"Small","Medium"))</f>
        <v>Small</v>
      </c>
      <c r="I1958" s="6" t="n">
        <f aca="false">VLOOKUP(G1958,$A$3:$B$12,1)</f>
        <v>1</v>
      </c>
      <c r="J1958" s="1" t="n">
        <v>16.97</v>
      </c>
      <c r="K1958" s="6" t="n">
        <f aca="false">IF(I1958 &gt;31,0.01,0)</f>
        <v>0</v>
      </c>
      <c r="L1958" s="7" t="n">
        <f aca="false">J1958-(J1958*K1958)</f>
        <v>16.97</v>
      </c>
      <c r="M1958" s="6" t="n">
        <f aca="false">IF(I1958&gt;31,J1958-O1958,J1958)</f>
        <v>16.97</v>
      </c>
      <c r="N1958" s="1" t="s">
        <v>16</v>
      </c>
      <c r="O1958" s="1" t="n">
        <v>0.96</v>
      </c>
      <c r="P1958" s="1" t="n">
        <f aca="false">IF(N1958="Delivery Truck",J1958-O1958,J1958)</f>
        <v>16.97</v>
      </c>
    </row>
    <row r="1959" customFormat="false" ht="13.8" hidden="false" customHeight="false" outlineLevel="0" collapsed="false">
      <c r="D1959" s="1" t="n">
        <v>56708</v>
      </c>
      <c r="E1959" s="5" t="n">
        <v>41245</v>
      </c>
      <c r="F1959" s="1" t="s">
        <v>30</v>
      </c>
      <c r="G1959" s="1" t="n">
        <v>36</v>
      </c>
      <c r="H1959" s="6" t="str">
        <f aca="false">IF(G1959&gt;=30,"Large",IF(G1959&lt;=15,"Small","Medium"))</f>
        <v>Large</v>
      </c>
      <c r="I1959" s="6" t="n">
        <f aca="false">VLOOKUP(G1959,$A$3:$B$12,1)</f>
        <v>36</v>
      </c>
      <c r="J1959" s="1" t="n">
        <v>407.17</v>
      </c>
      <c r="K1959" s="6" t="n">
        <f aca="false">IF(I1959 &gt;31,0.01,0)</f>
        <v>0.01</v>
      </c>
      <c r="L1959" s="7" t="n">
        <f aca="false">J1959-(J1959*K1959)</f>
        <v>403.0983</v>
      </c>
      <c r="M1959" s="6" t="n">
        <f aca="false">IF(I1959&gt;31,J1959-O1959,J1959)</f>
        <v>400.2</v>
      </c>
      <c r="N1959" s="1" t="s">
        <v>16</v>
      </c>
      <c r="O1959" s="1" t="n">
        <v>6.97</v>
      </c>
      <c r="P1959" s="1" t="n">
        <f aca="false">IF(N1959="Delivery Truck",J1959-O1959,J1959)</f>
        <v>407.17</v>
      </c>
    </row>
    <row r="1960" customFormat="false" ht="13.8" hidden="false" customHeight="false" outlineLevel="0" collapsed="false">
      <c r="D1960" s="1" t="n">
        <v>5954</v>
      </c>
      <c r="E1960" s="5" t="n">
        <v>41245</v>
      </c>
      <c r="F1960" s="1" t="s">
        <v>23</v>
      </c>
      <c r="G1960" s="1" t="n">
        <v>32</v>
      </c>
      <c r="H1960" s="6" t="str">
        <f aca="false">IF(G1960&gt;=30,"Large",IF(G1960&lt;=15,"Small","Medium"))</f>
        <v>Large</v>
      </c>
      <c r="I1960" s="6" t="n">
        <f aca="false">VLOOKUP(G1960,$A$3:$B$12,1)</f>
        <v>31</v>
      </c>
      <c r="J1960" s="1" t="n">
        <v>18316.3</v>
      </c>
      <c r="K1960" s="6" t="n">
        <f aca="false">IF(I1960 &gt;31,0.01,0)</f>
        <v>0</v>
      </c>
      <c r="L1960" s="7" t="n">
        <f aca="false">J1960-(J1960*K1960)</f>
        <v>18316.3</v>
      </c>
      <c r="M1960" s="6" t="n">
        <f aca="false">IF(I1960&gt;31,J1960-O1960,J1960)</f>
        <v>18316.3</v>
      </c>
      <c r="N1960" s="1" t="s">
        <v>13</v>
      </c>
      <c r="O1960" s="1" t="n">
        <v>14.7</v>
      </c>
      <c r="P1960" s="1" t="n">
        <f aca="false">IF(N1960="Delivery Truck",J1960-O1960,J1960)</f>
        <v>18301.6</v>
      </c>
    </row>
    <row r="1961" customFormat="false" ht="13.8" hidden="false" customHeight="false" outlineLevel="0" collapsed="false">
      <c r="D1961" s="1" t="n">
        <v>13570</v>
      </c>
      <c r="E1961" s="5" t="n">
        <v>41245</v>
      </c>
      <c r="F1961" s="1" t="s">
        <v>30</v>
      </c>
      <c r="G1961" s="1" t="n">
        <v>42</v>
      </c>
      <c r="H1961" s="6" t="str">
        <f aca="false">IF(G1961&gt;=30,"Large",IF(G1961&lt;=15,"Small","Medium"))</f>
        <v>Large</v>
      </c>
      <c r="I1961" s="6" t="n">
        <f aca="false">VLOOKUP(G1961,$A$3:$B$12,1)</f>
        <v>41</v>
      </c>
      <c r="J1961" s="1" t="n">
        <v>4077.756</v>
      </c>
      <c r="K1961" s="6" t="n">
        <f aca="false">IF(I1961 &gt;31,0.01,0)</f>
        <v>0.01</v>
      </c>
      <c r="L1961" s="7" t="n">
        <f aca="false">J1961-(J1961*K1961)</f>
        <v>4036.97844</v>
      </c>
      <c r="M1961" s="6" t="n">
        <f aca="false">IF(I1961&gt;31,J1961-O1961,J1961)</f>
        <v>4068.766</v>
      </c>
      <c r="N1961" s="1" t="s">
        <v>16</v>
      </c>
      <c r="O1961" s="1" t="n">
        <v>8.99</v>
      </c>
      <c r="P1961" s="1" t="n">
        <f aca="false">IF(N1961="Delivery Truck",J1961-O1961,J1961)</f>
        <v>4077.756</v>
      </c>
    </row>
    <row r="1962" customFormat="false" ht="13.8" hidden="false" customHeight="false" outlineLevel="0" collapsed="false">
      <c r="D1962" s="1" t="n">
        <v>55747</v>
      </c>
      <c r="E1962" s="5" t="n">
        <v>41245</v>
      </c>
      <c r="F1962" s="1" t="s">
        <v>34</v>
      </c>
      <c r="G1962" s="1" t="n">
        <v>42</v>
      </c>
      <c r="H1962" s="6" t="str">
        <f aca="false">IF(G1962&gt;=30,"Large",IF(G1962&lt;=15,"Small","Medium"))</f>
        <v>Large</v>
      </c>
      <c r="I1962" s="6" t="n">
        <f aca="false">VLOOKUP(G1962,$A$3:$B$12,1)</f>
        <v>41</v>
      </c>
      <c r="J1962" s="1" t="n">
        <v>19845.696</v>
      </c>
      <c r="K1962" s="6" t="n">
        <f aca="false">IF(I1962 &gt;31,0.01,0)</f>
        <v>0.01</v>
      </c>
      <c r="L1962" s="7" t="n">
        <f aca="false">J1962-(J1962*K1962)</f>
        <v>19647.23904</v>
      </c>
      <c r="M1962" s="6" t="n">
        <f aca="false">IF(I1962&gt;31,J1962-O1962,J1962)</f>
        <v>19781.106</v>
      </c>
      <c r="N1962" s="1" t="s">
        <v>13</v>
      </c>
      <c r="O1962" s="1" t="n">
        <v>64.59</v>
      </c>
      <c r="P1962" s="1" t="n">
        <f aca="false">IF(N1962="Delivery Truck",J1962-O1962,J1962)</f>
        <v>19781.106</v>
      </c>
    </row>
    <row r="1963" customFormat="false" ht="13.8" hidden="false" customHeight="false" outlineLevel="0" collapsed="false">
      <c r="D1963" s="1" t="n">
        <v>48615</v>
      </c>
      <c r="E1963" s="5" t="n">
        <v>41246</v>
      </c>
      <c r="F1963" s="1" t="s">
        <v>15</v>
      </c>
      <c r="G1963" s="1" t="n">
        <v>8</v>
      </c>
      <c r="H1963" s="6" t="str">
        <f aca="false">IF(G1963&gt;=30,"Large",IF(G1963&lt;=15,"Small","Medium"))</f>
        <v>Small</v>
      </c>
      <c r="I1963" s="6" t="n">
        <f aca="false">VLOOKUP(G1963,$A$3:$B$12,1)</f>
        <v>6</v>
      </c>
      <c r="J1963" s="1" t="n">
        <v>464.66</v>
      </c>
      <c r="K1963" s="6" t="n">
        <f aca="false">IF(I1963 &gt;31,0.01,0)</f>
        <v>0</v>
      </c>
      <c r="L1963" s="7" t="n">
        <f aca="false">J1963-(J1963*K1963)</f>
        <v>464.66</v>
      </c>
      <c r="M1963" s="6" t="n">
        <f aca="false">IF(I1963&gt;31,J1963-O1963,J1963)</f>
        <v>464.66</v>
      </c>
      <c r="N1963" s="1" t="s">
        <v>16</v>
      </c>
      <c r="O1963" s="1" t="n">
        <v>14.83</v>
      </c>
      <c r="P1963" s="1" t="n">
        <f aca="false">IF(N1963="Delivery Truck",J1963-O1963,J1963)</f>
        <v>464.66</v>
      </c>
    </row>
    <row r="1964" customFormat="false" ht="13.8" hidden="false" customHeight="false" outlineLevel="0" collapsed="false">
      <c r="D1964" s="1" t="n">
        <v>21505</v>
      </c>
      <c r="E1964" s="5" t="n">
        <v>41246</v>
      </c>
      <c r="F1964" s="1" t="s">
        <v>15</v>
      </c>
      <c r="G1964" s="1" t="n">
        <v>3</v>
      </c>
      <c r="H1964" s="6" t="str">
        <f aca="false">IF(G1964&gt;=30,"Large",IF(G1964&lt;=15,"Small","Medium"))</f>
        <v>Small</v>
      </c>
      <c r="I1964" s="6" t="n">
        <f aca="false">VLOOKUP(G1964,$A$3:$B$12,1)</f>
        <v>1</v>
      </c>
      <c r="J1964" s="1" t="n">
        <v>912.35</v>
      </c>
      <c r="K1964" s="6" t="n">
        <f aca="false">IF(I1964 &gt;31,0.01,0)</f>
        <v>0</v>
      </c>
      <c r="L1964" s="7" t="n">
        <f aca="false">J1964-(J1964*K1964)</f>
        <v>912.35</v>
      </c>
      <c r="M1964" s="6" t="n">
        <f aca="false">IF(I1964&gt;31,J1964-O1964,J1964)</f>
        <v>912.35</v>
      </c>
      <c r="N1964" s="1" t="s">
        <v>13</v>
      </c>
      <c r="O1964" s="1" t="n">
        <v>69.55</v>
      </c>
      <c r="P1964" s="1" t="n">
        <f aca="false">IF(N1964="Delivery Truck",J1964-O1964,J1964)</f>
        <v>842.8</v>
      </c>
    </row>
    <row r="1965" customFormat="false" ht="13.8" hidden="false" customHeight="false" outlineLevel="0" collapsed="false">
      <c r="D1965" s="1" t="n">
        <v>48615</v>
      </c>
      <c r="E1965" s="5" t="n">
        <v>41246</v>
      </c>
      <c r="F1965" s="1" t="s">
        <v>15</v>
      </c>
      <c r="G1965" s="1" t="n">
        <v>4</v>
      </c>
      <c r="H1965" s="6" t="str">
        <f aca="false">IF(G1965&gt;=30,"Large",IF(G1965&lt;=15,"Small","Medium"))</f>
        <v>Small</v>
      </c>
      <c r="I1965" s="6" t="n">
        <f aca="false">VLOOKUP(G1965,$A$3:$B$12,1)</f>
        <v>1</v>
      </c>
      <c r="J1965" s="1" t="n">
        <v>16.91</v>
      </c>
      <c r="K1965" s="6" t="n">
        <f aca="false">IF(I1965 &gt;31,0.01,0)</f>
        <v>0</v>
      </c>
      <c r="L1965" s="7" t="n">
        <f aca="false">J1965-(J1965*K1965)</f>
        <v>16.91</v>
      </c>
      <c r="M1965" s="6" t="n">
        <f aca="false">IF(I1965&gt;31,J1965-O1965,J1965)</f>
        <v>16.91</v>
      </c>
      <c r="N1965" s="1" t="s">
        <v>16</v>
      </c>
      <c r="O1965" s="1" t="n">
        <v>0.5</v>
      </c>
      <c r="P1965" s="1" t="n">
        <f aca="false">IF(N1965="Delivery Truck",J1965-O1965,J1965)</f>
        <v>16.91</v>
      </c>
    </row>
    <row r="1966" customFormat="false" ht="13.8" hidden="false" customHeight="false" outlineLevel="0" collapsed="false">
      <c r="D1966" s="1" t="n">
        <v>41671</v>
      </c>
      <c r="E1966" s="5" t="n">
        <v>41246</v>
      </c>
      <c r="F1966" s="1" t="s">
        <v>23</v>
      </c>
      <c r="G1966" s="1" t="n">
        <v>49</v>
      </c>
      <c r="H1966" s="6" t="str">
        <f aca="false">IF(G1966&gt;=30,"Large",IF(G1966&lt;=15,"Small","Medium"))</f>
        <v>Large</v>
      </c>
      <c r="I1966" s="6" t="n">
        <f aca="false">VLOOKUP(G1966,$A$3:$B$12,1)</f>
        <v>46</v>
      </c>
      <c r="J1966" s="1" t="n">
        <v>638.91</v>
      </c>
      <c r="K1966" s="6" t="n">
        <f aca="false">IF(I1966 &gt;31,0.01,0)</f>
        <v>0.01</v>
      </c>
      <c r="L1966" s="7" t="n">
        <f aca="false">J1966-(J1966*K1966)</f>
        <v>632.5209</v>
      </c>
      <c r="M1966" s="6" t="n">
        <f aca="false">IF(I1966&gt;31,J1966-O1966,J1966)</f>
        <v>635.77</v>
      </c>
      <c r="N1966" s="1" t="s">
        <v>16</v>
      </c>
      <c r="O1966" s="1" t="n">
        <v>3.14</v>
      </c>
      <c r="P1966" s="1" t="n">
        <f aca="false">IF(N1966="Delivery Truck",J1966-O1966,J1966)</f>
        <v>638.91</v>
      </c>
    </row>
    <row r="1967" customFormat="false" ht="13.8" hidden="false" customHeight="false" outlineLevel="0" collapsed="false">
      <c r="D1967" s="1" t="n">
        <v>24451</v>
      </c>
      <c r="E1967" s="5" t="n">
        <v>41246</v>
      </c>
      <c r="F1967" s="1" t="s">
        <v>23</v>
      </c>
      <c r="G1967" s="1" t="n">
        <v>24</v>
      </c>
      <c r="H1967" s="6" t="str">
        <f aca="false">IF(G1967&gt;=30,"Large",IF(G1967&lt;=15,"Small","Medium"))</f>
        <v>Medium</v>
      </c>
      <c r="I1967" s="6" t="n">
        <f aca="false">VLOOKUP(G1967,$A$3:$B$12,1)</f>
        <v>21</v>
      </c>
      <c r="J1967" s="1" t="n">
        <v>1689.97</v>
      </c>
      <c r="K1967" s="6" t="n">
        <f aca="false">IF(I1967 &gt;31,0.01,0)</f>
        <v>0</v>
      </c>
      <c r="L1967" s="7" t="n">
        <f aca="false">J1967-(J1967*K1967)</f>
        <v>1689.97</v>
      </c>
      <c r="M1967" s="6" t="n">
        <f aca="false">IF(I1967&gt;31,J1967-O1967,J1967)</f>
        <v>1689.97</v>
      </c>
      <c r="N1967" s="1" t="s">
        <v>13</v>
      </c>
      <c r="O1967" s="1" t="n">
        <v>60</v>
      </c>
      <c r="P1967" s="1" t="n">
        <f aca="false">IF(N1967="Delivery Truck",J1967-O1967,J1967)</f>
        <v>1629.97</v>
      </c>
    </row>
    <row r="1968" customFormat="false" ht="13.8" hidden="false" customHeight="false" outlineLevel="0" collapsed="false">
      <c r="D1968" s="1" t="n">
        <v>55239</v>
      </c>
      <c r="E1968" s="5" t="n">
        <v>41246</v>
      </c>
      <c r="F1968" s="1" t="s">
        <v>23</v>
      </c>
      <c r="G1968" s="1" t="n">
        <v>13</v>
      </c>
      <c r="H1968" s="6" t="str">
        <f aca="false">IF(G1968&gt;=30,"Large",IF(G1968&lt;=15,"Small","Medium"))</f>
        <v>Small</v>
      </c>
      <c r="I1968" s="6" t="n">
        <f aca="false">VLOOKUP(G1968,$A$3:$B$12,1)</f>
        <v>11</v>
      </c>
      <c r="J1968" s="1" t="n">
        <v>95.68</v>
      </c>
      <c r="K1968" s="6" t="n">
        <f aca="false">IF(I1968 &gt;31,0.01,0)</f>
        <v>0</v>
      </c>
      <c r="L1968" s="7" t="n">
        <f aca="false">J1968-(J1968*K1968)</f>
        <v>95.68</v>
      </c>
      <c r="M1968" s="6" t="n">
        <f aca="false">IF(I1968&gt;31,J1968-O1968,J1968)</f>
        <v>95.68</v>
      </c>
      <c r="N1968" s="1" t="s">
        <v>21</v>
      </c>
      <c r="O1968" s="1" t="n">
        <v>5.14</v>
      </c>
      <c r="P1968" s="1" t="n">
        <f aca="false">IF(N1968="Delivery Truck",J1968-O1968,J1968)</f>
        <v>95.68</v>
      </c>
    </row>
    <row r="1969" customFormat="false" ht="13.8" hidden="false" customHeight="false" outlineLevel="0" collapsed="false">
      <c r="D1969" s="1" t="n">
        <v>55239</v>
      </c>
      <c r="E1969" s="5" t="n">
        <v>41246</v>
      </c>
      <c r="F1969" s="1" t="s">
        <v>23</v>
      </c>
      <c r="G1969" s="1" t="n">
        <v>6</v>
      </c>
      <c r="H1969" s="6" t="str">
        <f aca="false">IF(G1969&gt;=30,"Large",IF(G1969&lt;=15,"Small","Medium"))</f>
        <v>Small</v>
      </c>
      <c r="I1969" s="6" t="n">
        <f aca="false">VLOOKUP(G1969,$A$3:$B$12,1)</f>
        <v>6</v>
      </c>
      <c r="J1969" s="1" t="n">
        <v>1008.872</v>
      </c>
      <c r="K1969" s="6" t="n">
        <f aca="false">IF(I1969 &gt;31,0.01,0)</f>
        <v>0</v>
      </c>
      <c r="L1969" s="7" t="n">
        <f aca="false">J1969-(J1969*K1969)</f>
        <v>1008.872</v>
      </c>
      <c r="M1969" s="6" t="n">
        <f aca="false">IF(I1969&gt;31,J1969-O1969,J1969)</f>
        <v>1008.872</v>
      </c>
      <c r="N1969" s="1" t="s">
        <v>21</v>
      </c>
      <c r="O1969" s="1" t="n">
        <v>69</v>
      </c>
      <c r="P1969" s="1" t="n">
        <f aca="false">IF(N1969="Delivery Truck",J1969-O1969,J1969)</f>
        <v>1008.872</v>
      </c>
    </row>
    <row r="1970" customFormat="false" ht="13.8" hidden="false" customHeight="false" outlineLevel="0" collapsed="false">
      <c r="D1970" s="1" t="n">
        <v>15712</v>
      </c>
      <c r="E1970" s="5" t="n">
        <v>41247</v>
      </c>
      <c r="F1970" s="1" t="s">
        <v>34</v>
      </c>
      <c r="G1970" s="1" t="n">
        <v>1</v>
      </c>
      <c r="H1970" s="6" t="str">
        <f aca="false">IF(G1970&gt;=30,"Large",IF(G1970&lt;=15,"Small","Medium"))</f>
        <v>Small</v>
      </c>
      <c r="I1970" s="6" t="n">
        <f aca="false">VLOOKUP(G1970,$A$3:$B$12,1)</f>
        <v>1</v>
      </c>
      <c r="J1970" s="1" t="n">
        <v>102.9</v>
      </c>
      <c r="K1970" s="6" t="n">
        <f aca="false">IF(I1970 &gt;31,0.01,0)</f>
        <v>0</v>
      </c>
      <c r="L1970" s="7" t="n">
        <f aca="false">J1970-(J1970*K1970)</f>
        <v>102.9</v>
      </c>
      <c r="M1970" s="6" t="n">
        <f aca="false">IF(I1970&gt;31,J1970-O1970,J1970)</f>
        <v>102.9</v>
      </c>
      <c r="N1970" s="1" t="s">
        <v>13</v>
      </c>
      <c r="O1970" s="1" t="n">
        <v>54.11</v>
      </c>
      <c r="P1970" s="1" t="n">
        <f aca="false">IF(N1970="Delivery Truck",J1970-O1970,J1970)</f>
        <v>48.79</v>
      </c>
    </row>
    <row r="1971" customFormat="false" ht="13.8" hidden="false" customHeight="false" outlineLevel="0" collapsed="false">
      <c r="D1971" s="1" t="n">
        <v>53216</v>
      </c>
      <c r="E1971" s="5" t="n">
        <v>41247</v>
      </c>
      <c r="F1971" s="1" t="s">
        <v>34</v>
      </c>
      <c r="G1971" s="1" t="n">
        <v>36</v>
      </c>
      <c r="H1971" s="6" t="str">
        <f aca="false">IF(G1971&gt;=30,"Large",IF(G1971&lt;=15,"Small","Medium"))</f>
        <v>Large</v>
      </c>
      <c r="I1971" s="6" t="n">
        <f aca="false">VLOOKUP(G1971,$A$3:$B$12,1)</f>
        <v>36</v>
      </c>
      <c r="J1971" s="1" t="n">
        <v>228.01</v>
      </c>
      <c r="K1971" s="6" t="n">
        <f aca="false">IF(I1971 &gt;31,0.01,0)</f>
        <v>0.01</v>
      </c>
      <c r="L1971" s="7" t="n">
        <f aca="false">J1971-(J1971*K1971)</f>
        <v>225.7299</v>
      </c>
      <c r="M1971" s="6" t="n">
        <f aca="false">IF(I1971&gt;31,J1971-O1971,J1971)</f>
        <v>219.28</v>
      </c>
      <c r="N1971" s="1" t="s">
        <v>16</v>
      </c>
      <c r="O1971" s="1" t="n">
        <v>8.73</v>
      </c>
      <c r="P1971" s="1" t="n">
        <f aca="false">IF(N1971="Delivery Truck",J1971-O1971,J1971)</f>
        <v>228.01</v>
      </c>
    </row>
    <row r="1972" customFormat="false" ht="13.8" hidden="false" customHeight="false" outlineLevel="0" collapsed="false">
      <c r="D1972" s="1" t="n">
        <v>59329</v>
      </c>
      <c r="E1972" s="5" t="n">
        <v>41247</v>
      </c>
      <c r="F1972" s="1" t="s">
        <v>23</v>
      </c>
      <c r="G1972" s="1" t="n">
        <v>35</v>
      </c>
      <c r="H1972" s="6" t="str">
        <f aca="false">IF(G1972&gt;=30,"Large",IF(G1972&lt;=15,"Small","Medium"))</f>
        <v>Large</v>
      </c>
      <c r="I1972" s="6" t="n">
        <f aca="false">VLOOKUP(G1972,$A$3:$B$12,1)</f>
        <v>31</v>
      </c>
      <c r="J1972" s="1" t="n">
        <v>128.12</v>
      </c>
      <c r="K1972" s="6" t="n">
        <f aca="false">IF(I1972 &gt;31,0.01,0)</f>
        <v>0</v>
      </c>
      <c r="L1972" s="7" t="n">
        <f aca="false">J1972-(J1972*K1972)</f>
        <v>128.12</v>
      </c>
      <c r="M1972" s="6" t="n">
        <f aca="false">IF(I1972&gt;31,J1972-O1972,J1972)</f>
        <v>128.12</v>
      </c>
      <c r="N1972" s="1" t="s">
        <v>16</v>
      </c>
      <c r="O1972" s="1" t="n">
        <v>5.44</v>
      </c>
      <c r="P1972" s="1" t="n">
        <f aca="false">IF(N1972="Delivery Truck",J1972-O1972,J1972)</f>
        <v>128.12</v>
      </c>
    </row>
    <row r="1973" customFormat="false" ht="13.8" hidden="false" customHeight="false" outlineLevel="0" collapsed="false">
      <c r="D1973" s="1" t="n">
        <v>59329</v>
      </c>
      <c r="E1973" s="5" t="n">
        <v>41247</v>
      </c>
      <c r="F1973" s="1" t="s">
        <v>23</v>
      </c>
      <c r="G1973" s="1" t="n">
        <v>41</v>
      </c>
      <c r="H1973" s="6" t="str">
        <f aca="false">IF(G1973&gt;=30,"Large",IF(G1973&lt;=15,"Small","Medium"))</f>
        <v>Large</v>
      </c>
      <c r="I1973" s="6" t="n">
        <f aca="false">VLOOKUP(G1973,$A$3:$B$12,1)</f>
        <v>41</v>
      </c>
      <c r="J1973" s="1" t="n">
        <v>214.19</v>
      </c>
      <c r="K1973" s="6" t="n">
        <f aca="false">IF(I1973 &gt;31,0.01,0)</f>
        <v>0.01</v>
      </c>
      <c r="L1973" s="7" t="n">
        <f aca="false">J1973-(J1973*K1973)</f>
        <v>212.0481</v>
      </c>
      <c r="M1973" s="6" t="n">
        <f aca="false">IF(I1973&gt;31,J1973-O1973,J1973)</f>
        <v>209.49</v>
      </c>
      <c r="N1973" s="1" t="s">
        <v>16</v>
      </c>
      <c r="O1973" s="1" t="n">
        <v>4.7</v>
      </c>
      <c r="P1973" s="1" t="n">
        <f aca="false">IF(N1973="Delivery Truck",J1973-O1973,J1973)</f>
        <v>214.19</v>
      </c>
    </row>
    <row r="1974" customFormat="false" ht="13.8" hidden="false" customHeight="false" outlineLevel="0" collapsed="false">
      <c r="D1974" s="1" t="n">
        <v>13031</v>
      </c>
      <c r="E1974" s="5" t="n">
        <v>41247</v>
      </c>
      <c r="F1974" s="1" t="s">
        <v>15</v>
      </c>
      <c r="G1974" s="1" t="n">
        <v>34</v>
      </c>
      <c r="H1974" s="6" t="str">
        <f aca="false">IF(G1974&gt;=30,"Large",IF(G1974&lt;=15,"Small","Medium"))</f>
        <v>Large</v>
      </c>
      <c r="I1974" s="6" t="n">
        <f aca="false">VLOOKUP(G1974,$A$3:$B$12,1)</f>
        <v>31</v>
      </c>
      <c r="J1974" s="1" t="n">
        <v>210.06</v>
      </c>
      <c r="K1974" s="6" t="n">
        <f aca="false">IF(I1974 &gt;31,0.01,0)</f>
        <v>0</v>
      </c>
      <c r="L1974" s="7" t="n">
        <f aca="false">J1974-(J1974*K1974)</f>
        <v>210.06</v>
      </c>
      <c r="M1974" s="6" t="n">
        <f aca="false">IF(I1974&gt;31,J1974-O1974,J1974)</f>
        <v>210.06</v>
      </c>
      <c r="N1974" s="1" t="s">
        <v>16</v>
      </c>
      <c r="O1974" s="1" t="n">
        <v>7.37</v>
      </c>
      <c r="P1974" s="1" t="n">
        <f aca="false">IF(N1974="Delivery Truck",J1974-O1974,J1974)</f>
        <v>210.06</v>
      </c>
    </row>
    <row r="1975" customFormat="false" ht="13.8" hidden="false" customHeight="false" outlineLevel="0" collapsed="false">
      <c r="D1975" s="1" t="n">
        <v>59329</v>
      </c>
      <c r="E1975" s="5" t="n">
        <v>41247</v>
      </c>
      <c r="F1975" s="1" t="s">
        <v>23</v>
      </c>
      <c r="G1975" s="1" t="n">
        <v>41</v>
      </c>
      <c r="H1975" s="6" t="str">
        <f aca="false">IF(G1975&gt;=30,"Large",IF(G1975&lt;=15,"Small","Medium"))</f>
        <v>Large</v>
      </c>
      <c r="I1975" s="6" t="n">
        <f aca="false">VLOOKUP(G1975,$A$3:$B$12,1)</f>
        <v>41</v>
      </c>
      <c r="J1975" s="1" t="n">
        <v>214.23</v>
      </c>
      <c r="K1975" s="6" t="n">
        <f aca="false">IF(I1975 &gt;31,0.01,0)</f>
        <v>0.01</v>
      </c>
      <c r="L1975" s="7" t="n">
        <f aca="false">J1975-(J1975*K1975)</f>
        <v>212.0877</v>
      </c>
      <c r="M1975" s="6" t="n">
        <f aca="false">IF(I1975&gt;31,J1975-O1975,J1975)</f>
        <v>207.13</v>
      </c>
      <c r="N1975" s="1" t="s">
        <v>16</v>
      </c>
      <c r="O1975" s="1" t="n">
        <v>7.1</v>
      </c>
      <c r="P1975" s="1" t="n">
        <f aca="false">IF(N1975="Delivery Truck",J1975-O1975,J1975)</f>
        <v>214.23</v>
      </c>
    </row>
    <row r="1976" customFormat="false" ht="13.8" hidden="false" customHeight="false" outlineLevel="0" collapsed="false">
      <c r="D1976" s="1" t="n">
        <v>59329</v>
      </c>
      <c r="E1976" s="5" t="n">
        <v>41247</v>
      </c>
      <c r="F1976" s="1" t="s">
        <v>23</v>
      </c>
      <c r="G1976" s="1" t="n">
        <v>25</v>
      </c>
      <c r="H1976" s="6" t="str">
        <f aca="false">IF(G1976&gt;=30,"Large",IF(G1976&lt;=15,"Small","Medium"))</f>
        <v>Medium</v>
      </c>
      <c r="I1976" s="6" t="n">
        <f aca="false">VLOOKUP(G1976,$A$3:$B$12,1)</f>
        <v>21</v>
      </c>
      <c r="J1976" s="1" t="n">
        <v>165.62</v>
      </c>
      <c r="K1976" s="6" t="n">
        <f aca="false">IF(I1976 &gt;31,0.01,0)</f>
        <v>0</v>
      </c>
      <c r="L1976" s="7" t="n">
        <f aca="false">J1976-(J1976*K1976)</f>
        <v>165.62</v>
      </c>
      <c r="M1976" s="6" t="n">
        <f aca="false">IF(I1976&gt;31,J1976-O1976,J1976)</f>
        <v>165.62</v>
      </c>
      <c r="N1976" s="1" t="s">
        <v>16</v>
      </c>
      <c r="O1976" s="1" t="n">
        <v>5.22</v>
      </c>
      <c r="P1976" s="1" t="n">
        <f aca="false">IF(N1976="Delivery Truck",J1976-O1976,J1976)</f>
        <v>165.62</v>
      </c>
    </row>
    <row r="1977" customFormat="false" ht="13.8" hidden="false" customHeight="false" outlineLevel="0" collapsed="false">
      <c r="D1977" s="1" t="n">
        <v>23745</v>
      </c>
      <c r="E1977" s="5" t="n">
        <v>41248</v>
      </c>
      <c r="F1977" s="1" t="s">
        <v>15</v>
      </c>
      <c r="G1977" s="1" t="n">
        <v>47</v>
      </c>
      <c r="H1977" s="6" t="str">
        <f aca="false">IF(G1977&gt;=30,"Large",IF(G1977&lt;=15,"Small","Medium"))</f>
        <v>Large</v>
      </c>
      <c r="I1977" s="6" t="n">
        <f aca="false">VLOOKUP(G1977,$A$3:$B$12,1)</f>
        <v>46</v>
      </c>
      <c r="J1977" s="1" t="n">
        <v>10941.23</v>
      </c>
      <c r="K1977" s="6" t="n">
        <f aca="false">IF(I1977 &gt;31,0.01,0)</f>
        <v>0.01</v>
      </c>
      <c r="L1977" s="7" t="n">
        <f aca="false">J1977-(J1977*K1977)</f>
        <v>10831.8177</v>
      </c>
      <c r="M1977" s="6" t="n">
        <f aca="false">IF(I1977&gt;31,J1977-O1977,J1977)</f>
        <v>10908.75</v>
      </c>
      <c r="N1977" s="1" t="s">
        <v>13</v>
      </c>
      <c r="O1977" s="1" t="n">
        <v>32.48</v>
      </c>
      <c r="P1977" s="1" t="n">
        <f aca="false">IF(N1977="Delivery Truck",J1977-O1977,J1977)</f>
        <v>10908.75</v>
      </c>
    </row>
    <row r="1978" customFormat="false" ht="13.8" hidden="false" customHeight="false" outlineLevel="0" collapsed="false">
      <c r="D1978" s="1" t="n">
        <v>23745</v>
      </c>
      <c r="E1978" s="5" t="n">
        <v>41248</v>
      </c>
      <c r="F1978" s="1" t="s">
        <v>15</v>
      </c>
      <c r="G1978" s="1" t="n">
        <v>12</v>
      </c>
      <c r="H1978" s="6" t="str">
        <f aca="false">IF(G1978&gt;=30,"Large",IF(G1978&lt;=15,"Small","Medium"))</f>
        <v>Small</v>
      </c>
      <c r="I1978" s="6" t="n">
        <f aca="false">VLOOKUP(G1978,$A$3:$B$12,1)</f>
        <v>11</v>
      </c>
      <c r="J1978" s="1" t="n">
        <v>715.8</v>
      </c>
      <c r="K1978" s="6" t="n">
        <f aca="false">IF(I1978 &gt;31,0.01,0)</f>
        <v>0</v>
      </c>
      <c r="L1978" s="7" t="n">
        <f aca="false">J1978-(J1978*K1978)</f>
        <v>715.8</v>
      </c>
      <c r="M1978" s="6" t="n">
        <f aca="false">IF(I1978&gt;31,J1978-O1978,J1978)</f>
        <v>715.8</v>
      </c>
      <c r="N1978" s="1" t="s">
        <v>16</v>
      </c>
      <c r="O1978" s="1" t="n">
        <v>52.2</v>
      </c>
      <c r="P1978" s="1" t="n">
        <f aca="false">IF(N1978="Delivery Truck",J1978-O1978,J1978)</f>
        <v>715.8</v>
      </c>
    </row>
    <row r="1979" customFormat="false" ht="13.8" hidden="false" customHeight="false" outlineLevel="0" collapsed="false">
      <c r="D1979" s="1" t="n">
        <v>21729</v>
      </c>
      <c r="E1979" s="5" t="n">
        <v>41249</v>
      </c>
      <c r="F1979" s="1" t="s">
        <v>15</v>
      </c>
      <c r="G1979" s="1" t="n">
        <v>14</v>
      </c>
      <c r="H1979" s="6" t="str">
        <f aca="false">IF(G1979&gt;=30,"Large",IF(G1979&lt;=15,"Small","Medium"))</f>
        <v>Small</v>
      </c>
      <c r="I1979" s="6" t="n">
        <f aca="false">VLOOKUP(G1979,$A$3:$B$12,1)</f>
        <v>11</v>
      </c>
      <c r="J1979" s="1" t="n">
        <v>1082.66</v>
      </c>
      <c r="K1979" s="6" t="n">
        <f aca="false">IF(I1979 &gt;31,0.01,0)</f>
        <v>0</v>
      </c>
      <c r="L1979" s="7" t="n">
        <f aca="false">J1979-(J1979*K1979)</f>
        <v>1082.66</v>
      </c>
      <c r="M1979" s="6" t="n">
        <f aca="false">IF(I1979&gt;31,J1979-O1979,J1979)</f>
        <v>1082.66</v>
      </c>
      <c r="N1979" s="1" t="s">
        <v>16</v>
      </c>
      <c r="O1979" s="1" t="n">
        <v>48.2</v>
      </c>
      <c r="P1979" s="1" t="n">
        <f aca="false">IF(N1979="Delivery Truck",J1979-O1979,J1979)</f>
        <v>1082.66</v>
      </c>
    </row>
    <row r="1980" customFormat="false" ht="13.8" hidden="false" customHeight="false" outlineLevel="0" collapsed="false">
      <c r="D1980" s="1" t="n">
        <v>58210</v>
      </c>
      <c r="E1980" s="5" t="n">
        <v>41249</v>
      </c>
      <c r="F1980" s="1" t="s">
        <v>19</v>
      </c>
      <c r="G1980" s="1" t="n">
        <v>38</v>
      </c>
      <c r="H1980" s="6" t="str">
        <f aca="false">IF(G1980&gt;=30,"Large",IF(G1980&lt;=15,"Small","Medium"))</f>
        <v>Large</v>
      </c>
      <c r="I1980" s="6" t="n">
        <f aca="false">VLOOKUP(G1980,$A$3:$B$12,1)</f>
        <v>36</v>
      </c>
      <c r="J1980" s="1" t="n">
        <v>144.03</v>
      </c>
      <c r="K1980" s="6" t="n">
        <f aca="false">IF(I1980 &gt;31,0.01,0)</f>
        <v>0.01</v>
      </c>
      <c r="L1980" s="7" t="n">
        <f aca="false">J1980-(J1980*K1980)</f>
        <v>142.5897</v>
      </c>
      <c r="M1980" s="6" t="n">
        <f aca="false">IF(I1980&gt;31,J1980-O1980,J1980)</f>
        <v>138.56</v>
      </c>
      <c r="N1980" s="1" t="s">
        <v>16</v>
      </c>
      <c r="O1980" s="1" t="n">
        <v>5.47</v>
      </c>
      <c r="P1980" s="1" t="n">
        <f aca="false">IF(N1980="Delivery Truck",J1980-O1980,J1980)</f>
        <v>144.03</v>
      </c>
    </row>
    <row r="1981" customFormat="false" ht="13.8" hidden="false" customHeight="false" outlineLevel="0" collapsed="false">
      <c r="D1981" s="1" t="n">
        <v>21729</v>
      </c>
      <c r="E1981" s="5" t="n">
        <v>41249</v>
      </c>
      <c r="F1981" s="1" t="s">
        <v>15</v>
      </c>
      <c r="G1981" s="1" t="n">
        <v>28</v>
      </c>
      <c r="H1981" s="6" t="str">
        <f aca="false">IF(G1981&gt;=30,"Large",IF(G1981&lt;=15,"Small","Medium"))</f>
        <v>Medium</v>
      </c>
      <c r="I1981" s="6" t="n">
        <f aca="false">VLOOKUP(G1981,$A$3:$B$12,1)</f>
        <v>26</v>
      </c>
      <c r="J1981" s="1" t="n">
        <v>120.98</v>
      </c>
      <c r="K1981" s="6" t="n">
        <f aca="false">IF(I1981 &gt;31,0.01,0)</f>
        <v>0</v>
      </c>
      <c r="L1981" s="7" t="n">
        <f aca="false">J1981-(J1981*K1981)</f>
        <v>120.98</v>
      </c>
      <c r="M1981" s="6" t="n">
        <f aca="false">IF(I1981&gt;31,J1981-O1981,J1981)</f>
        <v>120.98</v>
      </c>
      <c r="N1981" s="1" t="s">
        <v>16</v>
      </c>
      <c r="O1981" s="1" t="n">
        <v>5.34</v>
      </c>
      <c r="P1981" s="1" t="n">
        <f aca="false">IF(N1981="Delivery Truck",J1981-O1981,J1981)</f>
        <v>120.98</v>
      </c>
    </row>
    <row r="1982" customFormat="false" ht="13.8" hidden="false" customHeight="false" outlineLevel="0" collapsed="false">
      <c r="D1982" s="1" t="n">
        <v>22752</v>
      </c>
      <c r="E1982" s="5" t="n">
        <v>41250</v>
      </c>
      <c r="F1982" s="1" t="s">
        <v>15</v>
      </c>
      <c r="G1982" s="1" t="n">
        <v>2</v>
      </c>
      <c r="H1982" s="6" t="str">
        <f aca="false">IF(G1982&gt;=30,"Large",IF(G1982&lt;=15,"Small","Medium"))</f>
        <v>Small</v>
      </c>
      <c r="I1982" s="6" t="n">
        <f aca="false">VLOOKUP(G1982,$A$3:$B$12,1)</f>
        <v>1</v>
      </c>
      <c r="J1982" s="1" t="n">
        <v>238.76</v>
      </c>
      <c r="K1982" s="6" t="n">
        <f aca="false">IF(I1982 &gt;31,0.01,0)</f>
        <v>0</v>
      </c>
      <c r="L1982" s="7" t="n">
        <f aca="false">J1982-(J1982*K1982)</f>
        <v>238.76</v>
      </c>
      <c r="M1982" s="6" t="n">
        <f aca="false">IF(I1982&gt;31,J1982-O1982,J1982)</f>
        <v>238.76</v>
      </c>
      <c r="N1982" s="1" t="s">
        <v>16</v>
      </c>
      <c r="O1982" s="1" t="n">
        <v>35</v>
      </c>
      <c r="P1982" s="1" t="n">
        <f aca="false">IF(N1982="Delivery Truck",J1982-O1982,J1982)</f>
        <v>238.76</v>
      </c>
    </row>
    <row r="1983" customFormat="false" ht="13.8" hidden="false" customHeight="false" outlineLevel="0" collapsed="false">
      <c r="D1983" s="1" t="n">
        <v>20450</v>
      </c>
      <c r="E1983" s="5" t="n">
        <v>41250</v>
      </c>
      <c r="F1983" s="1" t="s">
        <v>23</v>
      </c>
      <c r="G1983" s="1" t="n">
        <v>26</v>
      </c>
      <c r="H1983" s="6" t="str">
        <f aca="false">IF(G1983&gt;=30,"Large",IF(G1983&lt;=15,"Small","Medium"))</f>
        <v>Medium</v>
      </c>
      <c r="I1983" s="6" t="n">
        <f aca="false">VLOOKUP(G1983,$A$3:$B$12,1)</f>
        <v>26</v>
      </c>
      <c r="J1983" s="1" t="n">
        <v>6878.55</v>
      </c>
      <c r="K1983" s="6" t="n">
        <f aca="false">IF(I1983 &gt;31,0.01,0)</f>
        <v>0</v>
      </c>
      <c r="L1983" s="7" t="n">
        <f aca="false">J1983-(J1983*K1983)</f>
        <v>6878.55</v>
      </c>
      <c r="M1983" s="6" t="n">
        <f aca="false">IF(I1983&gt;31,J1983-O1983,J1983)</f>
        <v>6878.55</v>
      </c>
      <c r="N1983" s="1" t="s">
        <v>13</v>
      </c>
      <c r="O1983" s="1" t="n">
        <v>66.67</v>
      </c>
      <c r="P1983" s="1" t="n">
        <f aca="false">IF(N1983="Delivery Truck",J1983-O1983,J1983)</f>
        <v>6811.88</v>
      </c>
    </row>
    <row r="1984" customFormat="false" ht="13.8" hidden="false" customHeight="false" outlineLevel="0" collapsed="false">
      <c r="D1984" s="1" t="n">
        <v>49798</v>
      </c>
      <c r="E1984" s="5" t="n">
        <v>41251</v>
      </c>
      <c r="F1984" s="1" t="s">
        <v>23</v>
      </c>
      <c r="G1984" s="1" t="n">
        <v>5</v>
      </c>
      <c r="H1984" s="6" t="str">
        <f aca="false">IF(G1984&gt;=30,"Large",IF(G1984&lt;=15,"Small","Medium"))</f>
        <v>Small</v>
      </c>
      <c r="I1984" s="6" t="n">
        <f aca="false">VLOOKUP(G1984,$A$3:$B$12,1)</f>
        <v>1</v>
      </c>
      <c r="J1984" s="1" t="n">
        <v>1424.95</v>
      </c>
      <c r="K1984" s="6" t="n">
        <f aca="false">IF(I1984 &gt;31,0.01,0)</f>
        <v>0</v>
      </c>
      <c r="L1984" s="7" t="n">
        <f aca="false">J1984-(J1984*K1984)</f>
        <v>1424.95</v>
      </c>
      <c r="M1984" s="6" t="n">
        <f aca="false">IF(I1984&gt;31,J1984-O1984,J1984)</f>
        <v>1424.95</v>
      </c>
      <c r="N1984" s="1" t="s">
        <v>13</v>
      </c>
      <c r="O1984" s="1" t="n">
        <v>57</v>
      </c>
      <c r="P1984" s="1" t="n">
        <f aca="false">IF(N1984="Delivery Truck",J1984-O1984,J1984)</f>
        <v>1367.95</v>
      </c>
    </row>
    <row r="1985" customFormat="false" ht="13.8" hidden="false" customHeight="false" outlineLevel="0" collapsed="false">
      <c r="D1985" s="1" t="n">
        <v>41634</v>
      </c>
      <c r="E1985" s="5" t="n">
        <v>41251</v>
      </c>
      <c r="F1985" s="1" t="s">
        <v>30</v>
      </c>
      <c r="G1985" s="1" t="n">
        <v>10</v>
      </c>
      <c r="H1985" s="6" t="str">
        <f aca="false">IF(G1985&gt;=30,"Large",IF(G1985&lt;=15,"Small","Medium"))</f>
        <v>Small</v>
      </c>
      <c r="I1985" s="6" t="n">
        <f aca="false">VLOOKUP(G1985,$A$3:$B$12,1)</f>
        <v>6</v>
      </c>
      <c r="J1985" s="1" t="n">
        <v>371.45</v>
      </c>
      <c r="K1985" s="6" t="n">
        <f aca="false">IF(I1985 &gt;31,0.01,0)</f>
        <v>0</v>
      </c>
      <c r="L1985" s="7" t="n">
        <f aca="false">J1985-(J1985*K1985)</f>
        <v>371.45</v>
      </c>
      <c r="M1985" s="6" t="n">
        <f aca="false">IF(I1985&gt;31,J1985-O1985,J1985)</f>
        <v>371.45</v>
      </c>
      <c r="N1985" s="1" t="s">
        <v>16</v>
      </c>
      <c r="O1985" s="1" t="n">
        <v>7.73</v>
      </c>
      <c r="P1985" s="1" t="n">
        <f aca="false">IF(N1985="Delivery Truck",J1985-O1985,J1985)</f>
        <v>371.45</v>
      </c>
    </row>
    <row r="1986" customFormat="false" ht="13.8" hidden="false" customHeight="false" outlineLevel="0" collapsed="false">
      <c r="D1986" s="1" t="n">
        <v>49798</v>
      </c>
      <c r="E1986" s="5" t="n">
        <v>41251</v>
      </c>
      <c r="F1986" s="1" t="s">
        <v>23</v>
      </c>
      <c r="G1986" s="1" t="n">
        <v>29</v>
      </c>
      <c r="H1986" s="6" t="str">
        <f aca="false">IF(G1986&gt;=30,"Large",IF(G1986&lt;=15,"Small","Medium"))</f>
        <v>Medium</v>
      </c>
      <c r="I1986" s="6" t="n">
        <f aca="false">VLOOKUP(G1986,$A$3:$B$12,1)</f>
        <v>26</v>
      </c>
      <c r="J1986" s="1" t="n">
        <v>321.5</v>
      </c>
      <c r="K1986" s="6" t="n">
        <f aca="false">IF(I1986 &gt;31,0.01,0)</f>
        <v>0</v>
      </c>
      <c r="L1986" s="7" t="n">
        <f aca="false">J1986-(J1986*K1986)</f>
        <v>321.5</v>
      </c>
      <c r="M1986" s="6" t="n">
        <f aca="false">IF(I1986&gt;31,J1986-O1986,J1986)</f>
        <v>321.5</v>
      </c>
      <c r="N1986" s="1" t="s">
        <v>16</v>
      </c>
      <c r="O1986" s="1" t="n">
        <v>3.37</v>
      </c>
      <c r="P1986" s="1" t="n">
        <f aca="false">IF(N1986="Delivery Truck",J1986-O1986,J1986)</f>
        <v>321.5</v>
      </c>
    </row>
    <row r="1987" customFormat="false" ht="13.8" hidden="false" customHeight="false" outlineLevel="0" collapsed="false">
      <c r="D1987" s="1" t="n">
        <v>41634</v>
      </c>
      <c r="E1987" s="5" t="n">
        <v>41251</v>
      </c>
      <c r="F1987" s="1" t="s">
        <v>30</v>
      </c>
      <c r="G1987" s="1" t="n">
        <v>7</v>
      </c>
      <c r="H1987" s="6" t="str">
        <f aca="false">IF(G1987&gt;=30,"Large",IF(G1987&lt;=15,"Small","Medium"))</f>
        <v>Small</v>
      </c>
      <c r="I1987" s="6" t="n">
        <f aca="false">VLOOKUP(G1987,$A$3:$B$12,1)</f>
        <v>6</v>
      </c>
      <c r="J1987" s="1" t="n">
        <v>57.35</v>
      </c>
      <c r="K1987" s="6" t="n">
        <f aca="false">IF(I1987 &gt;31,0.01,0)</f>
        <v>0</v>
      </c>
      <c r="L1987" s="7" t="n">
        <f aca="false">J1987-(J1987*K1987)</f>
        <v>57.35</v>
      </c>
      <c r="M1987" s="6" t="n">
        <f aca="false">IF(I1987&gt;31,J1987-O1987,J1987)</f>
        <v>57.35</v>
      </c>
      <c r="N1987" s="1" t="s">
        <v>16</v>
      </c>
      <c r="O1987" s="1" t="n">
        <v>1.99</v>
      </c>
      <c r="P1987" s="1" t="n">
        <f aca="false">IF(N1987="Delivery Truck",J1987-O1987,J1987)</f>
        <v>57.35</v>
      </c>
    </row>
    <row r="1988" customFormat="false" ht="13.8" hidden="false" customHeight="false" outlineLevel="0" collapsed="false">
      <c r="D1988" s="1" t="n">
        <v>21344</v>
      </c>
      <c r="E1988" s="5" t="n">
        <v>41252</v>
      </c>
      <c r="F1988" s="1" t="s">
        <v>15</v>
      </c>
      <c r="G1988" s="1" t="n">
        <v>29</v>
      </c>
      <c r="H1988" s="6" t="str">
        <f aca="false">IF(G1988&gt;=30,"Large",IF(G1988&lt;=15,"Small","Medium"))</f>
        <v>Medium</v>
      </c>
      <c r="I1988" s="6" t="n">
        <f aca="false">VLOOKUP(G1988,$A$3:$B$12,1)</f>
        <v>26</v>
      </c>
      <c r="J1988" s="1" t="n">
        <v>587.2</v>
      </c>
      <c r="K1988" s="6" t="n">
        <f aca="false">IF(I1988 &gt;31,0.01,0)</f>
        <v>0</v>
      </c>
      <c r="L1988" s="7" t="n">
        <f aca="false">J1988-(J1988*K1988)</f>
        <v>587.2</v>
      </c>
      <c r="M1988" s="6" t="n">
        <f aca="false">IF(I1988&gt;31,J1988-O1988,J1988)</f>
        <v>587.2</v>
      </c>
      <c r="N1988" s="1" t="s">
        <v>16</v>
      </c>
      <c r="O1988" s="1" t="n">
        <v>1.99</v>
      </c>
      <c r="P1988" s="1" t="n">
        <f aca="false">IF(N1988="Delivery Truck",J1988-O1988,J1988)</f>
        <v>587.2</v>
      </c>
    </row>
    <row r="1989" customFormat="false" ht="13.8" hidden="false" customHeight="false" outlineLevel="0" collapsed="false">
      <c r="D1989" s="1" t="n">
        <v>32449</v>
      </c>
      <c r="E1989" s="5" t="n">
        <v>41252</v>
      </c>
      <c r="F1989" s="1" t="s">
        <v>23</v>
      </c>
      <c r="G1989" s="1" t="n">
        <v>12</v>
      </c>
      <c r="H1989" s="6" t="str">
        <f aca="false">IF(G1989&gt;=30,"Large",IF(G1989&lt;=15,"Small","Medium"))</f>
        <v>Small</v>
      </c>
      <c r="I1989" s="6" t="n">
        <f aca="false">VLOOKUP(G1989,$A$3:$B$12,1)</f>
        <v>11</v>
      </c>
      <c r="J1989" s="1" t="n">
        <v>4887.14</v>
      </c>
      <c r="K1989" s="6" t="n">
        <f aca="false">IF(I1989 &gt;31,0.01,0)</f>
        <v>0</v>
      </c>
      <c r="L1989" s="7" t="n">
        <f aca="false">J1989-(J1989*K1989)</f>
        <v>4887.14</v>
      </c>
      <c r="M1989" s="6" t="n">
        <f aca="false">IF(I1989&gt;31,J1989-O1989,J1989)</f>
        <v>4887.14</v>
      </c>
      <c r="N1989" s="1" t="s">
        <v>13</v>
      </c>
      <c r="O1989" s="1" t="n">
        <v>110.2</v>
      </c>
      <c r="P1989" s="1" t="n">
        <f aca="false">IF(N1989="Delivery Truck",J1989-O1989,J1989)</f>
        <v>4776.94</v>
      </c>
    </row>
    <row r="1990" customFormat="false" ht="13.8" hidden="false" customHeight="false" outlineLevel="0" collapsed="false">
      <c r="D1990" s="1" t="n">
        <v>3680</v>
      </c>
      <c r="E1990" s="5" t="n">
        <v>41252</v>
      </c>
      <c r="F1990" s="1" t="s">
        <v>30</v>
      </c>
      <c r="G1990" s="1" t="n">
        <v>24</v>
      </c>
      <c r="H1990" s="6" t="str">
        <f aca="false">IF(G1990&gt;=30,"Large",IF(G1990&lt;=15,"Small","Medium"))</f>
        <v>Medium</v>
      </c>
      <c r="I1990" s="6" t="n">
        <f aca="false">VLOOKUP(G1990,$A$3:$B$12,1)</f>
        <v>21</v>
      </c>
      <c r="J1990" s="1" t="n">
        <v>99.53</v>
      </c>
      <c r="K1990" s="6" t="n">
        <f aca="false">IF(I1990 &gt;31,0.01,0)</f>
        <v>0</v>
      </c>
      <c r="L1990" s="7" t="n">
        <f aca="false">J1990-(J1990*K1990)</f>
        <v>99.53</v>
      </c>
      <c r="M1990" s="6" t="n">
        <f aca="false">IF(I1990&gt;31,J1990-O1990,J1990)</f>
        <v>99.53</v>
      </c>
      <c r="N1990" s="1" t="s">
        <v>21</v>
      </c>
      <c r="O1990" s="1" t="n">
        <v>1.49</v>
      </c>
      <c r="P1990" s="1" t="n">
        <f aca="false">IF(N1990="Delivery Truck",J1990-O1990,J1990)</f>
        <v>99.53</v>
      </c>
    </row>
    <row r="1991" customFormat="false" ht="13.8" hidden="false" customHeight="false" outlineLevel="0" collapsed="false">
      <c r="D1991" s="1" t="n">
        <v>21344</v>
      </c>
      <c r="E1991" s="5" t="n">
        <v>41252</v>
      </c>
      <c r="F1991" s="1" t="s">
        <v>15</v>
      </c>
      <c r="G1991" s="1" t="n">
        <v>48</v>
      </c>
      <c r="H1991" s="6" t="str">
        <f aca="false">IF(G1991&gt;=30,"Large",IF(G1991&lt;=15,"Small","Medium"))</f>
        <v>Large</v>
      </c>
      <c r="I1991" s="6" t="n">
        <f aca="false">VLOOKUP(G1991,$A$3:$B$12,1)</f>
        <v>46</v>
      </c>
      <c r="J1991" s="1" t="n">
        <v>2011.46</v>
      </c>
      <c r="K1991" s="6" t="n">
        <f aca="false">IF(I1991 &gt;31,0.01,0)</f>
        <v>0.01</v>
      </c>
      <c r="L1991" s="7" t="n">
        <f aca="false">J1991-(J1991*K1991)</f>
        <v>1991.3454</v>
      </c>
      <c r="M1991" s="6" t="n">
        <f aca="false">IF(I1991&gt;31,J1991-O1991,J1991)</f>
        <v>2002.8</v>
      </c>
      <c r="N1991" s="1" t="s">
        <v>16</v>
      </c>
      <c r="O1991" s="1" t="n">
        <v>8.66</v>
      </c>
      <c r="P1991" s="1" t="n">
        <f aca="false">IF(N1991="Delivery Truck",J1991-O1991,J1991)</f>
        <v>2011.46</v>
      </c>
    </row>
    <row r="1992" customFormat="false" ht="13.8" hidden="false" customHeight="false" outlineLevel="0" collapsed="false">
      <c r="D1992" s="1" t="n">
        <v>34723</v>
      </c>
      <c r="E1992" s="5" t="n">
        <v>41252</v>
      </c>
      <c r="F1992" s="1" t="s">
        <v>19</v>
      </c>
      <c r="G1992" s="1" t="n">
        <v>46</v>
      </c>
      <c r="H1992" s="6" t="str">
        <f aca="false">IF(G1992&gt;=30,"Large",IF(G1992&lt;=15,"Small","Medium"))</f>
        <v>Large</v>
      </c>
      <c r="I1992" s="6" t="n">
        <f aca="false">VLOOKUP(G1992,$A$3:$B$12,1)</f>
        <v>46</v>
      </c>
      <c r="J1992" s="1" t="n">
        <v>3776.28</v>
      </c>
      <c r="K1992" s="6" t="n">
        <f aca="false">IF(I1992 &gt;31,0.01,0)</f>
        <v>0.01</v>
      </c>
      <c r="L1992" s="7" t="n">
        <f aca="false">J1992-(J1992*K1992)</f>
        <v>3738.5172</v>
      </c>
      <c r="M1992" s="6" t="n">
        <f aca="false">IF(I1992&gt;31,J1992-O1992,J1992)</f>
        <v>3746.22</v>
      </c>
      <c r="N1992" s="1" t="s">
        <v>13</v>
      </c>
      <c r="O1992" s="1" t="n">
        <v>30.06</v>
      </c>
      <c r="P1992" s="1" t="n">
        <f aca="false">IF(N1992="Delivery Truck",J1992-O1992,J1992)</f>
        <v>3746.22</v>
      </c>
    </row>
    <row r="1993" customFormat="false" ht="13.8" hidden="false" customHeight="false" outlineLevel="0" collapsed="false">
      <c r="D1993" s="1" t="n">
        <v>34723</v>
      </c>
      <c r="E1993" s="5" t="n">
        <v>41252</v>
      </c>
      <c r="F1993" s="1" t="s">
        <v>19</v>
      </c>
      <c r="G1993" s="1" t="n">
        <v>4</v>
      </c>
      <c r="H1993" s="6" t="str">
        <f aca="false">IF(G1993&gt;=30,"Large",IF(G1993&lt;=15,"Small","Medium"))</f>
        <v>Small</v>
      </c>
      <c r="I1993" s="6" t="n">
        <f aca="false">VLOOKUP(G1993,$A$3:$B$12,1)</f>
        <v>1</v>
      </c>
      <c r="J1993" s="1" t="n">
        <v>6095.14</v>
      </c>
      <c r="K1993" s="6" t="n">
        <f aca="false">IF(I1993 &gt;31,0.01,0)</f>
        <v>0</v>
      </c>
      <c r="L1993" s="7" t="n">
        <f aca="false">J1993-(J1993*K1993)</f>
        <v>6095.14</v>
      </c>
      <c r="M1993" s="6" t="n">
        <f aca="false">IF(I1993&gt;31,J1993-O1993,J1993)</f>
        <v>6095.14</v>
      </c>
      <c r="N1993" s="1" t="s">
        <v>13</v>
      </c>
      <c r="O1993" s="1" t="n">
        <v>29.7</v>
      </c>
      <c r="P1993" s="1" t="n">
        <f aca="false">IF(N1993="Delivery Truck",J1993-O1993,J1993)</f>
        <v>6065.44</v>
      </c>
    </row>
    <row r="1994" customFormat="false" ht="13.8" hidden="false" customHeight="false" outlineLevel="0" collapsed="false">
      <c r="D1994" s="1" t="n">
        <v>21344</v>
      </c>
      <c r="E1994" s="5" t="n">
        <v>41252</v>
      </c>
      <c r="F1994" s="1" t="s">
        <v>15</v>
      </c>
      <c r="G1994" s="1" t="n">
        <v>39</v>
      </c>
      <c r="H1994" s="6" t="str">
        <f aca="false">IF(G1994&gt;=30,"Large",IF(G1994&lt;=15,"Small","Medium"))</f>
        <v>Large</v>
      </c>
      <c r="I1994" s="6" t="n">
        <f aca="false">VLOOKUP(G1994,$A$3:$B$12,1)</f>
        <v>36</v>
      </c>
      <c r="J1994" s="1" t="n">
        <v>110.79</v>
      </c>
      <c r="K1994" s="6" t="n">
        <f aca="false">IF(I1994 &gt;31,0.01,0)</f>
        <v>0.01</v>
      </c>
      <c r="L1994" s="7" t="n">
        <f aca="false">J1994-(J1994*K1994)</f>
        <v>109.6821</v>
      </c>
      <c r="M1994" s="6" t="n">
        <f aca="false">IF(I1994&gt;31,J1994-O1994,J1994)</f>
        <v>110.29</v>
      </c>
      <c r="N1994" s="1" t="s">
        <v>16</v>
      </c>
      <c r="O1994" s="1" t="n">
        <v>0.5</v>
      </c>
      <c r="P1994" s="1" t="n">
        <f aca="false">IF(N1994="Delivery Truck",J1994-O1994,J1994)</f>
        <v>110.79</v>
      </c>
    </row>
    <row r="1995" customFormat="false" ht="13.8" hidden="false" customHeight="false" outlineLevel="0" collapsed="false">
      <c r="D1995" s="1" t="n">
        <v>3680</v>
      </c>
      <c r="E1995" s="5" t="n">
        <v>41252</v>
      </c>
      <c r="F1995" s="1" t="s">
        <v>30</v>
      </c>
      <c r="G1995" s="1" t="n">
        <v>27</v>
      </c>
      <c r="H1995" s="6" t="str">
        <f aca="false">IF(G1995&gt;=30,"Large",IF(G1995&lt;=15,"Small","Medium"))</f>
        <v>Medium</v>
      </c>
      <c r="I1995" s="6" t="n">
        <f aca="false">VLOOKUP(G1995,$A$3:$B$12,1)</f>
        <v>26</v>
      </c>
      <c r="J1995" s="1" t="n">
        <v>177.95</v>
      </c>
      <c r="K1995" s="6" t="n">
        <f aca="false">IF(I1995 &gt;31,0.01,0)</f>
        <v>0</v>
      </c>
      <c r="L1995" s="7" t="n">
        <f aca="false">J1995-(J1995*K1995)</f>
        <v>177.95</v>
      </c>
      <c r="M1995" s="6" t="n">
        <f aca="false">IF(I1995&gt;31,J1995-O1995,J1995)</f>
        <v>177.95</v>
      </c>
      <c r="N1995" s="1" t="s">
        <v>16</v>
      </c>
      <c r="O1995" s="1" t="n">
        <v>6</v>
      </c>
      <c r="P1995" s="1" t="n">
        <f aca="false">IF(N1995="Delivery Truck",J1995-O1995,J1995)</f>
        <v>177.95</v>
      </c>
    </row>
    <row r="1996" customFormat="false" ht="13.8" hidden="false" customHeight="false" outlineLevel="0" collapsed="false">
      <c r="D1996" s="1" t="n">
        <v>37063</v>
      </c>
      <c r="E1996" s="5" t="n">
        <v>41252</v>
      </c>
      <c r="F1996" s="1" t="s">
        <v>30</v>
      </c>
      <c r="G1996" s="1" t="n">
        <v>50</v>
      </c>
      <c r="H1996" s="6" t="str">
        <f aca="false">IF(G1996&gt;=30,"Large",IF(G1996&lt;=15,"Small","Medium"))</f>
        <v>Large</v>
      </c>
      <c r="I1996" s="6" t="n">
        <f aca="false">VLOOKUP(G1996,$A$3:$B$12,1)</f>
        <v>46</v>
      </c>
      <c r="J1996" s="1" t="n">
        <v>919</v>
      </c>
      <c r="K1996" s="6" t="n">
        <f aca="false">IF(I1996 &gt;31,0.01,0)</f>
        <v>0.01</v>
      </c>
      <c r="L1996" s="7" t="n">
        <f aca="false">J1996-(J1996*K1996)</f>
        <v>909.81</v>
      </c>
      <c r="M1996" s="6" t="n">
        <f aca="false">IF(I1996&gt;31,J1996-O1996,J1996)</f>
        <v>910.01</v>
      </c>
      <c r="N1996" s="1" t="s">
        <v>16</v>
      </c>
      <c r="O1996" s="1" t="n">
        <v>8.99</v>
      </c>
      <c r="P1996" s="1" t="n">
        <f aca="false">IF(N1996="Delivery Truck",J1996-O1996,J1996)</f>
        <v>919</v>
      </c>
    </row>
    <row r="1997" customFormat="false" ht="13.8" hidden="false" customHeight="false" outlineLevel="0" collapsed="false">
      <c r="D1997" s="1" t="n">
        <v>46276</v>
      </c>
      <c r="E1997" s="5" t="n">
        <v>41252</v>
      </c>
      <c r="F1997" s="1" t="s">
        <v>23</v>
      </c>
      <c r="G1997" s="1" t="n">
        <v>4</v>
      </c>
      <c r="H1997" s="6" t="str">
        <f aca="false">IF(G1997&gt;=30,"Large",IF(G1997&lt;=15,"Small","Medium"))</f>
        <v>Small</v>
      </c>
      <c r="I1997" s="6" t="n">
        <f aca="false">VLOOKUP(G1997,$A$3:$B$12,1)</f>
        <v>1</v>
      </c>
      <c r="J1997" s="1" t="n">
        <v>114.83</v>
      </c>
      <c r="K1997" s="6" t="n">
        <f aca="false">IF(I1997 &gt;31,0.01,0)</f>
        <v>0</v>
      </c>
      <c r="L1997" s="7" t="n">
        <f aca="false">J1997-(J1997*K1997)</f>
        <v>114.83</v>
      </c>
      <c r="M1997" s="6" t="n">
        <f aca="false">IF(I1997&gt;31,J1997-O1997,J1997)</f>
        <v>114.83</v>
      </c>
      <c r="N1997" s="1" t="s">
        <v>16</v>
      </c>
      <c r="O1997" s="1" t="n">
        <v>1.99</v>
      </c>
      <c r="P1997" s="1" t="n">
        <f aca="false">IF(N1997="Delivery Truck",J1997-O1997,J1997)</f>
        <v>114.83</v>
      </c>
    </row>
    <row r="1998" customFormat="false" ht="13.8" hidden="false" customHeight="false" outlineLevel="0" collapsed="false">
      <c r="D1998" s="1" t="n">
        <v>34723</v>
      </c>
      <c r="E1998" s="5" t="n">
        <v>41252</v>
      </c>
      <c r="F1998" s="1" t="s">
        <v>19</v>
      </c>
      <c r="G1998" s="1" t="n">
        <v>29</v>
      </c>
      <c r="H1998" s="6" t="str">
        <f aca="false">IF(G1998&gt;=30,"Large",IF(G1998&lt;=15,"Small","Medium"))</f>
        <v>Medium</v>
      </c>
      <c r="I1998" s="6" t="n">
        <f aca="false">VLOOKUP(G1998,$A$3:$B$12,1)</f>
        <v>26</v>
      </c>
      <c r="J1998" s="1" t="n">
        <v>1487.8995</v>
      </c>
      <c r="K1998" s="6" t="n">
        <f aca="false">IF(I1998 &gt;31,0.01,0)</f>
        <v>0</v>
      </c>
      <c r="L1998" s="7" t="n">
        <f aca="false">J1998-(J1998*K1998)</f>
        <v>1487.8995</v>
      </c>
      <c r="M1998" s="6" t="n">
        <f aca="false">IF(I1998&gt;31,J1998-O1998,J1998)</f>
        <v>1487.8995</v>
      </c>
      <c r="N1998" s="1" t="s">
        <v>16</v>
      </c>
      <c r="O1998" s="1" t="n">
        <v>8.99</v>
      </c>
      <c r="P1998" s="1" t="n">
        <f aca="false">IF(N1998="Delivery Truck",J1998-O1998,J1998)</f>
        <v>1487.8995</v>
      </c>
    </row>
    <row r="1999" customFormat="false" ht="13.8" hidden="false" customHeight="false" outlineLevel="0" collapsed="false">
      <c r="D1999" s="1" t="n">
        <v>32449</v>
      </c>
      <c r="E1999" s="5" t="n">
        <v>41252</v>
      </c>
      <c r="F1999" s="1" t="s">
        <v>23</v>
      </c>
      <c r="G1999" s="1" t="n">
        <v>44</v>
      </c>
      <c r="H1999" s="6" t="str">
        <f aca="false">IF(G1999&gt;=30,"Large",IF(G1999&lt;=15,"Small","Medium"))</f>
        <v>Large</v>
      </c>
      <c r="I1999" s="6" t="n">
        <f aca="false">VLOOKUP(G1999,$A$3:$B$12,1)</f>
        <v>41</v>
      </c>
      <c r="J1999" s="1" t="n">
        <v>7195.2585</v>
      </c>
      <c r="K1999" s="6" t="n">
        <f aca="false">IF(I1999 &gt;31,0.01,0)</f>
        <v>0.01</v>
      </c>
      <c r="L1999" s="7" t="n">
        <f aca="false">J1999-(J1999*K1999)</f>
        <v>7123.305915</v>
      </c>
      <c r="M1999" s="6" t="n">
        <f aca="false">IF(I1999&gt;31,J1999-O1999,J1999)</f>
        <v>7187.1785</v>
      </c>
      <c r="N1999" s="1" t="s">
        <v>21</v>
      </c>
      <c r="O1999" s="1" t="n">
        <v>8.08</v>
      </c>
      <c r="P1999" s="1" t="n">
        <f aca="false">IF(N1999="Delivery Truck",J1999-O1999,J1999)</f>
        <v>7195.2585</v>
      </c>
    </row>
    <row r="2000" customFormat="false" ht="13.8" hidden="false" customHeight="false" outlineLevel="0" collapsed="false">
      <c r="D2000" s="1" t="n">
        <v>32449</v>
      </c>
      <c r="E2000" s="5" t="n">
        <v>41252</v>
      </c>
      <c r="F2000" s="1" t="s">
        <v>23</v>
      </c>
      <c r="G2000" s="1" t="n">
        <v>39</v>
      </c>
      <c r="H2000" s="6" t="str">
        <f aca="false">IF(G2000&gt;=30,"Large",IF(G2000&lt;=15,"Small","Medium"))</f>
        <v>Large</v>
      </c>
      <c r="I2000" s="6" t="n">
        <f aca="false">VLOOKUP(G2000,$A$3:$B$12,1)</f>
        <v>36</v>
      </c>
      <c r="J2000" s="1" t="n">
        <v>277.58</v>
      </c>
      <c r="K2000" s="6" t="n">
        <f aca="false">IF(I2000 &gt;31,0.01,0)</f>
        <v>0.01</v>
      </c>
      <c r="L2000" s="7" t="n">
        <f aca="false">J2000-(J2000*K2000)</f>
        <v>274.8042</v>
      </c>
      <c r="M2000" s="6" t="n">
        <f aca="false">IF(I2000&gt;31,J2000-O2000,J2000)</f>
        <v>266.43</v>
      </c>
      <c r="N2000" s="1" t="s">
        <v>16</v>
      </c>
      <c r="O2000" s="1" t="n">
        <v>11.15</v>
      </c>
      <c r="P2000" s="1" t="n">
        <f aca="false">IF(N2000="Delivery Truck",J2000-O2000,J2000)</f>
        <v>277.58</v>
      </c>
    </row>
    <row r="2001" customFormat="false" ht="13.8" hidden="false" customHeight="false" outlineLevel="0" collapsed="false">
      <c r="D2001" s="1" t="n">
        <v>46276</v>
      </c>
      <c r="E2001" s="5" t="n">
        <v>41252</v>
      </c>
      <c r="F2001" s="1" t="s">
        <v>23</v>
      </c>
      <c r="G2001" s="1" t="n">
        <v>23</v>
      </c>
      <c r="H2001" s="6" t="str">
        <f aca="false">IF(G2001&gt;=30,"Large",IF(G2001&lt;=15,"Small","Medium"))</f>
        <v>Medium</v>
      </c>
      <c r="I2001" s="6" t="n">
        <f aca="false">VLOOKUP(G2001,$A$3:$B$12,1)</f>
        <v>21</v>
      </c>
      <c r="J2001" s="1" t="n">
        <v>16743.76</v>
      </c>
      <c r="K2001" s="6" t="n">
        <f aca="false">IF(I2001 &gt;31,0.01,0)</f>
        <v>0</v>
      </c>
      <c r="L2001" s="7" t="n">
        <f aca="false">J2001-(J2001*K2001)</f>
        <v>16743.76</v>
      </c>
      <c r="M2001" s="6" t="n">
        <f aca="false">IF(I2001&gt;31,J2001-O2001,J2001)</f>
        <v>16743.76</v>
      </c>
      <c r="N2001" s="1" t="s">
        <v>16</v>
      </c>
      <c r="O2001" s="1" t="n">
        <v>24.49</v>
      </c>
      <c r="P2001" s="1" t="n">
        <f aca="false">IF(N2001="Delivery Truck",J2001-O2001,J2001)</f>
        <v>16743.76</v>
      </c>
    </row>
    <row r="2002" customFormat="false" ht="13.8" hidden="false" customHeight="false" outlineLevel="0" collapsed="false">
      <c r="D2002" s="1" t="n">
        <v>51205</v>
      </c>
      <c r="E2002" s="5" t="n">
        <v>41253</v>
      </c>
      <c r="F2002" s="1" t="s">
        <v>34</v>
      </c>
      <c r="G2002" s="1" t="n">
        <v>5</v>
      </c>
      <c r="H2002" s="6" t="str">
        <f aca="false">IF(G2002&gt;=30,"Large",IF(G2002&lt;=15,"Small","Medium"))</f>
        <v>Small</v>
      </c>
      <c r="I2002" s="6" t="n">
        <f aca="false">VLOOKUP(G2002,$A$3:$B$12,1)</f>
        <v>1</v>
      </c>
      <c r="J2002" s="1" t="n">
        <v>225.72</v>
      </c>
      <c r="K2002" s="6" t="n">
        <f aca="false">IF(I2002 &gt;31,0.01,0)</f>
        <v>0</v>
      </c>
      <c r="L2002" s="7" t="n">
        <f aca="false">J2002-(J2002*K2002)</f>
        <v>225.72</v>
      </c>
      <c r="M2002" s="6" t="n">
        <f aca="false">IF(I2002&gt;31,J2002-O2002,J2002)</f>
        <v>225.72</v>
      </c>
      <c r="N2002" s="1" t="s">
        <v>16</v>
      </c>
      <c r="O2002" s="1" t="n">
        <v>9.83</v>
      </c>
      <c r="P2002" s="1" t="n">
        <f aca="false">IF(N2002="Delivery Truck",J2002-O2002,J2002)</f>
        <v>225.72</v>
      </c>
    </row>
    <row r="2003" customFormat="false" ht="13.8" hidden="false" customHeight="false" outlineLevel="0" collapsed="false">
      <c r="D2003" s="1" t="n">
        <v>10982</v>
      </c>
      <c r="E2003" s="5" t="n">
        <v>41253</v>
      </c>
      <c r="F2003" s="1" t="s">
        <v>30</v>
      </c>
      <c r="G2003" s="1" t="n">
        <v>29</v>
      </c>
      <c r="H2003" s="6" t="str">
        <f aca="false">IF(G2003&gt;=30,"Large",IF(G2003&lt;=15,"Small","Medium"))</f>
        <v>Medium</v>
      </c>
      <c r="I2003" s="6" t="n">
        <f aca="false">VLOOKUP(G2003,$A$3:$B$12,1)</f>
        <v>26</v>
      </c>
      <c r="J2003" s="1" t="n">
        <v>538.27</v>
      </c>
      <c r="K2003" s="6" t="n">
        <f aca="false">IF(I2003 &gt;31,0.01,0)</f>
        <v>0</v>
      </c>
      <c r="L2003" s="7" t="n">
        <f aca="false">J2003-(J2003*K2003)</f>
        <v>538.27</v>
      </c>
      <c r="M2003" s="6" t="n">
        <f aca="false">IF(I2003&gt;31,J2003-O2003,J2003)</f>
        <v>538.27</v>
      </c>
      <c r="N2003" s="1" t="s">
        <v>16</v>
      </c>
      <c r="O2003" s="1" t="n">
        <v>1.49</v>
      </c>
      <c r="P2003" s="1" t="n">
        <f aca="false">IF(N2003="Delivery Truck",J2003-O2003,J2003)</f>
        <v>538.27</v>
      </c>
    </row>
    <row r="2004" customFormat="false" ht="13.8" hidden="false" customHeight="false" outlineLevel="0" collapsed="false">
      <c r="D2004" s="1" t="n">
        <v>10982</v>
      </c>
      <c r="E2004" s="5" t="n">
        <v>41253</v>
      </c>
      <c r="F2004" s="1" t="s">
        <v>30</v>
      </c>
      <c r="G2004" s="1" t="n">
        <v>30</v>
      </c>
      <c r="H2004" s="6" t="str">
        <f aca="false">IF(G2004&gt;=30,"Large",IF(G2004&lt;=15,"Small","Medium"))</f>
        <v>Large</v>
      </c>
      <c r="I2004" s="6" t="n">
        <f aca="false">VLOOKUP(G2004,$A$3:$B$12,1)</f>
        <v>26</v>
      </c>
      <c r="J2004" s="1" t="n">
        <v>3665.41</v>
      </c>
      <c r="K2004" s="6" t="n">
        <f aca="false">IF(I2004 &gt;31,0.01,0)</f>
        <v>0</v>
      </c>
      <c r="L2004" s="7" t="n">
        <f aca="false">J2004-(J2004*K2004)</f>
        <v>3665.41</v>
      </c>
      <c r="M2004" s="6" t="n">
        <f aca="false">IF(I2004&gt;31,J2004-O2004,J2004)</f>
        <v>3665.41</v>
      </c>
      <c r="N2004" s="1" t="s">
        <v>16</v>
      </c>
      <c r="O2004" s="1" t="n">
        <v>19.99</v>
      </c>
      <c r="P2004" s="1" t="n">
        <f aca="false">IF(N2004="Delivery Truck",J2004-O2004,J2004)</f>
        <v>3665.41</v>
      </c>
    </row>
    <row r="2005" customFormat="false" ht="13.8" hidden="false" customHeight="false" outlineLevel="0" collapsed="false">
      <c r="D2005" s="1" t="n">
        <v>51205</v>
      </c>
      <c r="E2005" s="5" t="n">
        <v>41253</v>
      </c>
      <c r="F2005" s="1" t="s">
        <v>34</v>
      </c>
      <c r="G2005" s="1" t="n">
        <v>17</v>
      </c>
      <c r="H2005" s="6" t="str">
        <f aca="false">IF(G2005&gt;=30,"Large",IF(G2005&lt;=15,"Small","Medium"))</f>
        <v>Medium</v>
      </c>
      <c r="I2005" s="6" t="n">
        <f aca="false">VLOOKUP(G2005,$A$3:$B$12,1)</f>
        <v>16</v>
      </c>
      <c r="J2005" s="1" t="n">
        <v>233.01</v>
      </c>
      <c r="K2005" s="6" t="n">
        <f aca="false">IF(I2005 &gt;31,0.01,0)</f>
        <v>0</v>
      </c>
      <c r="L2005" s="7" t="n">
        <f aca="false">J2005-(J2005*K2005)</f>
        <v>233.01</v>
      </c>
      <c r="M2005" s="6" t="n">
        <f aca="false">IF(I2005&gt;31,J2005-O2005,J2005)</f>
        <v>233.01</v>
      </c>
      <c r="N2005" s="1" t="s">
        <v>21</v>
      </c>
      <c r="O2005" s="1" t="n">
        <v>1.49</v>
      </c>
      <c r="P2005" s="1" t="n">
        <f aca="false">IF(N2005="Delivery Truck",J2005-O2005,J2005)</f>
        <v>233.01</v>
      </c>
    </row>
    <row r="2006" customFormat="false" ht="13.8" hidden="false" customHeight="false" outlineLevel="0" collapsed="false">
      <c r="D2006" s="1" t="n">
        <v>59685</v>
      </c>
      <c r="E2006" s="5" t="n">
        <v>41253</v>
      </c>
      <c r="F2006" s="1" t="s">
        <v>23</v>
      </c>
      <c r="G2006" s="1" t="n">
        <v>46</v>
      </c>
      <c r="H2006" s="6" t="str">
        <f aca="false">IF(G2006&gt;=30,"Large",IF(G2006&lt;=15,"Small","Medium"))</f>
        <v>Large</v>
      </c>
      <c r="I2006" s="6" t="n">
        <f aca="false">VLOOKUP(G2006,$A$3:$B$12,1)</f>
        <v>46</v>
      </c>
      <c r="J2006" s="1" t="n">
        <v>562.91</v>
      </c>
      <c r="K2006" s="6" t="n">
        <f aca="false">IF(I2006 &gt;31,0.01,0)</f>
        <v>0.01</v>
      </c>
      <c r="L2006" s="7" t="n">
        <f aca="false">J2006-(J2006*K2006)</f>
        <v>557.2809</v>
      </c>
      <c r="M2006" s="6" t="n">
        <f aca="false">IF(I2006&gt;31,J2006-O2006,J2006)</f>
        <v>548.54</v>
      </c>
      <c r="N2006" s="1" t="s">
        <v>16</v>
      </c>
      <c r="O2006" s="1" t="n">
        <v>14.37</v>
      </c>
      <c r="P2006" s="1" t="n">
        <f aca="false">IF(N2006="Delivery Truck",J2006-O2006,J2006)</f>
        <v>562.91</v>
      </c>
    </row>
    <row r="2007" customFormat="false" ht="13.8" hidden="false" customHeight="false" outlineLevel="0" collapsed="false">
      <c r="D2007" s="1" t="n">
        <v>35011</v>
      </c>
      <c r="E2007" s="5" t="n">
        <v>41253</v>
      </c>
      <c r="F2007" s="1" t="s">
        <v>30</v>
      </c>
      <c r="G2007" s="1" t="n">
        <v>14</v>
      </c>
      <c r="H2007" s="6" t="str">
        <f aca="false">IF(G2007&gt;=30,"Large",IF(G2007&lt;=15,"Small","Medium"))</f>
        <v>Small</v>
      </c>
      <c r="I2007" s="6" t="n">
        <f aca="false">VLOOKUP(G2007,$A$3:$B$12,1)</f>
        <v>11</v>
      </c>
      <c r="J2007" s="1" t="n">
        <v>154.45</v>
      </c>
      <c r="K2007" s="6" t="n">
        <f aca="false">IF(I2007 &gt;31,0.01,0)</f>
        <v>0</v>
      </c>
      <c r="L2007" s="7" t="n">
        <f aca="false">J2007-(J2007*K2007)</f>
        <v>154.45</v>
      </c>
      <c r="M2007" s="6" t="n">
        <f aca="false">IF(I2007&gt;31,J2007-O2007,J2007)</f>
        <v>154.45</v>
      </c>
      <c r="N2007" s="1" t="s">
        <v>16</v>
      </c>
      <c r="O2007" s="1" t="n">
        <v>3.37</v>
      </c>
      <c r="P2007" s="1" t="n">
        <f aca="false">IF(N2007="Delivery Truck",J2007-O2007,J2007)</f>
        <v>154.45</v>
      </c>
    </row>
    <row r="2008" customFormat="false" ht="13.8" hidden="false" customHeight="false" outlineLevel="0" collapsed="false">
      <c r="D2008" s="1" t="n">
        <v>10982</v>
      </c>
      <c r="E2008" s="5" t="n">
        <v>41253</v>
      </c>
      <c r="F2008" s="1" t="s">
        <v>30</v>
      </c>
      <c r="G2008" s="1" t="n">
        <v>14</v>
      </c>
      <c r="H2008" s="6" t="str">
        <f aca="false">IF(G2008&gt;=30,"Large",IF(G2008&lt;=15,"Small","Medium"))</f>
        <v>Small</v>
      </c>
      <c r="I2008" s="6" t="n">
        <f aca="false">VLOOKUP(G2008,$A$3:$B$12,1)</f>
        <v>11</v>
      </c>
      <c r="J2008" s="1" t="n">
        <v>20.95</v>
      </c>
      <c r="K2008" s="6" t="n">
        <f aca="false">IF(I2008 &gt;31,0.01,0)</f>
        <v>0</v>
      </c>
      <c r="L2008" s="7" t="n">
        <f aca="false">J2008-(J2008*K2008)</f>
        <v>20.95</v>
      </c>
      <c r="M2008" s="6" t="n">
        <f aca="false">IF(I2008&gt;31,J2008-O2008,J2008)</f>
        <v>20.95</v>
      </c>
      <c r="N2008" s="1" t="s">
        <v>21</v>
      </c>
      <c r="O2008" s="1" t="n">
        <v>0.7</v>
      </c>
      <c r="P2008" s="1" t="n">
        <f aca="false">IF(N2008="Delivery Truck",J2008-O2008,J2008)</f>
        <v>20.95</v>
      </c>
    </row>
    <row r="2009" customFormat="false" ht="13.8" hidden="false" customHeight="false" outlineLevel="0" collapsed="false">
      <c r="D2009" s="1" t="n">
        <v>59685</v>
      </c>
      <c r="E2009" s="5" t="n">
        <v>41253</v>
      </c>
      <c r="F2009" s="1" t="s">
        <v>23</v>
      </c>
      <c r="G2009" s="1" t="n">
        <v>12</v>
      </c>
      <c r="H2009" s="6" t="str">
        <f aca="false">IF(G2009&gt;=30,"Large",IF(G2009&lt;=15,"Small","Medium"))</f>
        <v>Small</v>
      </c>
      <c r="I2009" s="6" t="n">
        <f aca="false">VLOOKUP(G2009,$A$3:$B$12,1)</f>
        <v>11</v>
      </c>
      <c r="J2009" s="1" t="n">
        <v>505.2</v>
      </c>
      <c r="K2009" s="6" t="n">
        <f aca="false">IF(I2009 &gt;31,0.01,0)</f>
        <v>0</v>
      </c>
      <c r="L2009" s="7" t="n">
        <f aca="false">J2009-(J2009*K2009)</f>
        <v>505.2</v>
      </c>
      <c r="M2009" s="6" t="n">
        <f aca="false">IF(I2009&gt;31,J2009-O2009,J2009)</f>
        <v>505.2</v>
      </c>
      <c r="N2009" s="1" t="s">
        <v>16</v>
      </c>
      <c r="O2009" s="1" t="n">
        <v>5.33</v>
      </c>
      <c r="P2009" s="1" t="n">
        <f aca="false">IF(N2009="Delivery Truck",J2009-O2009,J2009)</f>
        <v>505.2</v>
      </c>
    </row>
    <row r="2010" customFormat="false" ht="13.8" hidden="false" customHeight="false" outlineLevel="0" collapsed="false">
      <c r="D2010" s="1" t="n">
        <v>26919</v>
      </c>
      <c r="E2010" s="5" t="n">
        <v>41253</v>
      </c>
      <c r="F2010" s="1" t="s">
        <v>15</v>
      </c>
      <c r="G2010" s="1" t="n">
        <v>32</v>
      </c>
      <c r="H2010" s="6" t="str">
        <f aca="false">IF(G2010&gt;=30,"Large",IF(G2010&lt;=15,"Small","Medium"))</f>
        <v>Large</v>
      </c>
      <c r="I2010" s="6" t="n">
        <f aca="false">VLOOKUP(G2010,$A$3:$B$12,1)</f>
        <v>31</v>
      </c>
      <c r="J2010" s="1" t="n">
        <v>155.27</v>
      </c>
      <c r="K2010" s="6" t="n">
        <f aca="false">IF(I2010 &gt;31,0.01,0)</f>
        <v>0</v>
      </c>
      <c r="L2010" s="7" t="n">
        <f aca="false">J2010-(J2010*K2010)</f>
        <v>155.27</v>
      </c>
      <c r="M2010" s="6" t="n">
        <f aca="false">IF(I2010&gt;31,J2010-O2010,J2010)</f>
        <v>155.27</v>
      </c>
      <c r="N2010" s="1" t="s">
        <v>16</v>
      </c>
      <c r="O2010" s="1" t="n">
        <v>7.54</v>
      </c>
      <c r="P2010" s="1" t="n">
        <f aca="false">IF(N2010="Delivery Truck",J2010-O2010,J2010)</f>
        <v>155.27</v>
      </c>
    </row>
    <row r="2011" customFormat="false" ht="13.8" hidden="false" customHeight="false" outlineLevel="0" collapsed="false">
      <c r="D2011" s="1" t="n">
        <v>26919</v>
      </c>
      <c r="E2011" s="5" t="n">
        <v>41253</v>
      </c>
      <c r="F2011" s="1" t="s">
        <v>15</v>
      </c>
      <c r="G2011" s="1" t="n">
        <v>12</v>
      </c>
      <c r="H2011" s="6" t="str">
        <f aca="false">IF(G2011&gt;=30,"Large",IF(G2011&lt;=15,"Small","Medium"))</f>
        <v>Small</v>
      </c>
      <c r="I2011" s="6" t="n">
        <f aca="false">VLOOKUP(G2011,$A$3:$B$12,1)</f>
        <v>11</v>
      </c>
      <c r="J2011" s="1" t="n">
        <v>3534.56</v>
      </c>
      <c r="K2011" s="6" t="n">
        <f aca="false">IF(I2011 &gt;31,0.01,0)</f>
        <v>0</v>
      </c>
      <c r="L2011" s="7" t="n">
        <f aca="false">J2011-(J2011*K2011)</f>
        <v>3534.56</v>
      </c>
      <c r="M2011" s="6" t="n">
        <f aca="false">IF(I2011&gt;31,J2011-O2011,J2011)</f>
        <v>3534.56</v>
      </c>
      <c r="N2011" s="1" t="s">
        <v>16</v>
      </c>
      <c r="O2011" s="1" t="n">
        <v>24.49</v>
      </c>
      <c r="P2011" s="1" t="n">
        <f aca="false">IF(N2011="Delivery Truck",J2011-O2011,J2011)</f>
        <v>3534.56</v>
      </c>
    </row>
    <row r="2012" customFormat="false" ht="13.8" hidden="false" customHeight="false" outlineLevel="0" collapsed="false">
      <c r="D2012" s="1" t="n">
        <v>53984</v>
      </c>
      <c r="E2012" s="5" t="n">
        <v>41253</v>
      </c>
      <c r="F2012" s="1" t="s">
        <v>19</v>
      </c>
      <c r="G2012" s="1" t="n">
        <v>23</v>
      </c>
      <c r="H2012" s="6" t="str">
        <f aca="false">IF(G2012&gt;=30,"Large",IF(G2012&lt;=15,"Small","Medium"))</f>
        <v>Medium</v>
      </c>
      <c r="I2012" s="6" t="n">
        <f aca="false">VLOOKUP(G2012,$A$3:$B$12,1)</f>
        <v>21</v>
      </c>
      <c r="J2012" s="1" t="n">
        <v>172.9</v>
      </c>
      <c r="K2012" s="6" t="n">
        <f aca="false">IF(I2012 &gt;31,0.01,0)</f>
        <v>0</v>
      </c>
      <c r="L2012" s="7" t="n">
        <f aca="false">J2012-(J2012*K2012)</f>
        <v>172.9</v>
      </c>
      <c r="M2012" s="6" t="n">
        <f aca="false">IF(I2012&gt;31,J2012-O2012,J2012)</f>
        <v>172.9</v>
      </c>
      <c r="N2012" s="1" t="s">
        <v>16</v>
      </c>
      <c r="O2012" s="1" t="n">
        <v>2</v>
      </c>
      <c r="P2012" s="1" t="n">
        <f aca="false">IF(N2012="Delivery Truck",J2012-O2012,J2012)</f>
        <v>172.9</v>
      </c>
    </row>
    <row r="2013" customFormat="false" ht="13.8" hidden="false" customHeight="false" outlineLevel="0" collapsed="false">
      <c r="D2013" s="1" t="n">
        <v>34532</v>
      </c>
      <c r="E2013" s="5" t="n">
        <v>41254</v>
      </c>
      <c r="F2013" s="1" t="s">
        <v>15</v>
      </c>
      <c r="G2013" s="1" t="n">
        <v>41</v>
      </c>
      <c r="H2013" s="6" t="str">
        <f aca="false">IF(G2013&gt;=30,"Large",IF(G2013&lt;=15,"Small","Medium"))</f>
        <v>Large</v>
      </c>
      <c r="I2013" s="6" t="n">
        <f aca="false">VLOOKUP(G2013,$A$3:$B$12,1)</f>
        <v>41</v>
      </c>
      <c r="J2013" s="1" t="n">
        <v>1234.36</v>
      </c>
      <c r="K2013" s="6" t="n">
        <f aca="false">IF(I2013 &gt;31,0.01,0)</f>
        <v>0.01</v>
      </c>
      <c r="L2013" s="7" t="n">
        <f aca="false">J2013-(J2013*K2013)</f>
        <v>1222.0164</v>
      </c>
      <c r="M2013" s="6" t="n">
        <f aca="false">IF(I2013&gt;31,J2013-O2013,J2013)</f>
        <v>1214.85</v>
      </c>
      <c r="N2013" s="1" t="s">
        <v>21</v>
      </c>
      <c r="O2013" s="1" t="n">
        <v>19.51</v>
      </c>
      <c r="P2013" s="1" t="n">
        <f aca="false">IF(N2013="Delivery Truck",J2013-O2013,J2013)</f>
        <v>1234.36</v>
      </c>
    </row>
    <row r="2014" customFormat="false" ht="13.8" hidden="false" customHeight="false" outlineLevel="0" collapsed="false">
      <c r="D2014" s="1" t="n">
        <v>24576</v>
      </c>
      <c r="E2014" s="5" t="n">
        <v>41254</v>
      </c>
      <c r="F2014" s="1" t="s">
        <v>30</v>
      </c>
      <c r="G2014" s="1" t="n">
        <v>29</v>
      </c>
      <c r="H2014" s="6" t="str">
        <f aca="false">IF(G2014&gt;=30,"Large",IF(G2014&lt;=15,"Small","Medium"))</f>
        <v>Medium</v>
      </c>
      <c r="I2014" s="6" t="n">
        <f aca="false">VLOOKUP(G2014,$A$3:$B$12,1)</f>
        <v>26</v>
      </c>
      <c r="J2014" s="1" t="n">
        <v>531.063</v>
      </c>
      <c r="K2014" s="6" t="n">
        <f aca="false">IF(I2014 &gt;31,0.01,0)</f>
        <v>0</v>
      </c>
      <c r="L2014" s="7" t="n">
        <f aca="false">J2014-(J2014*K2014)</f>
        <v>531.063</v>
      </c>
      <c r="M2014" s="6" t="n">
        <f aca="false">IF(I2014&gt;31,J2014-O2014,J2014)</f>
        <v>531.063</v>
      </c>
      <c r="N2014" s="1" t="s">
        <v>16</v>
      </c>
      <c r="O2014" s="1" t="n">
        <v>4.81</v>
      </c>
      <c r="P2014" s="1" t="n">
        <f aca="false">IF(N2014="Delivery Truck",J2014-O2014,J2014)</f>
        <v>531.063</v>
      </c>
    </row>
    <row r="2015" customFormat="false" ht="13.8" hidden="false" customHeight="false" outlineLevel="0" collapsed="false">
      <c r="D2015" s="1" t="n">
        <v>46048</v>
      </c>
      <c r="E2015" s="5" t="n">
        <v>41254</v>
      </c>
      <c r="F2015" s="1" t="s">
        <v>19</v>
      </c>
      <c r="G2015" s="1" t="n">
        <v>35</v>
      </c>
      <c r="H2015" s="6" t="str">
        <f aca="false">IF(G2015&gt;=30,"Large",IF(G2015&lt;=15,"Small","Medium"))</f>
        <v>Large</v>
      </c>
      <c r="I2015" s="6" t="n">
        <f aca="false">VLOOKUP(G2015,$A$3:$B$12,1)</f>
        <v>31</v>
      </c>
      <c r="J2015" s="1" t="n">
        <v>447.25</v>
      </c>
      <c r="K2015" s="6" t="n">
        <f aca="false">IF(I2015 &gt;31,0.01,0)</f>
        <v>0</v>
      </c>
      <c r="L2015" s="7" t="n">
        <f aca="false">J2015-(J2015*K2015)</f>
        <v>447.25</v>
      </c>
      <c r="M2015" s="6" t="n">
        <f aca="false">IF(I2015&gt;31,J2015-O2015,J2015)</f>
        <v>447.25</v>
      </c>
      <c r="N2015" s="1" t="s">
        <v>16</v>
      </c>
      <c r="O2015" s="1" t="n">
        <v>4.51</v>
      </c>
      <c r="P2015" s="1" t="n">
        <f aca="false">IF(N2015="Delivery Truck",J2015-O2015,J2015)</f>
        <v>447.25</v>
      </c>
    </row>
    <row r="2016" customFormat="false" ht="13.8" hidden="false" customHeight="false" outlineLevel="0" collapsed="false">
      <c r="D2016" s="1" t="n">
        <v>46048</v>
      </c>
      <c r="E2016" s="5" t="n">
        <v>41254</v>
      </c>
      <c r="F2016" s="1" t="s">
        <v>19</v>
      </c>
      <c r="G2016" s="1" t="n">
        <v>10</v>
      </c>
      <c r="H2016" s="6" t="str">
        <f aca="false">IF(G2016&gt;=30,"Large",IF(G2016&lt;=15,"Small","Medium"))</f>
        <v>Small</v>
      </c>
      <c r="I2016" s="6" t="n">
        <f aca="false">VLOOKUP(G2016,$A$3:$B$12,1)</f>
        <v>6</v>
      </c>
      <c r="J2016" s="1" t="n">
        <v>135.77</v>
      </c>
      <c r="K2016" s="6" t="n">
        <f aca="false">IF(I2016 &gt;31,0.01,0)</f>
        <v>0</v>
      </c>
      <c r="L2016" s="7" t="n">
        <f aca="false">J2016-(J2016*K2016)</f>
        <v>135.77</v>
      </c>
      <c r="M2016" s="6" t="n">
        <f aca="false">IF(I2016&gt;31,J2016-O2016,J2016)</f>
        <v>135.77</v>
      </c>
      <c r="N2016" s="1" t="s">
        <v>21</v>
      </c>
      <c r="O2016" s="1" t="n">
        <v>3.14</v>
      </c>
      <c r="P2016" s="1" t="n">
        <f aca="false">IF(N2016="Delivery Truck",J2016-O2016,J2016)</f>
        <v>135.77</v>
      </c>
    </row>
    <row r="2017" customFormat="false" ht="13.8" hidden="false" customHeight="false" outlineLevel="0" collapsed="false">
      <c r="D2017" s="1" t="n">
        <v>24576</v>
      </c>
      <c r="E2017" s="5" t="n">
        <v>41254</v>
      </c>
      <c r="F2017" s="1" t="s">
        <v>30</v>
      </c>
      <c r="G2017" s="1" t="n">
        <v>10</v>
      </c>
      <c r="H2017" s="6" t="str">
        <f aca="false">IF(G2017&gt;=30,"Large",IF(G2017&lt;=15,"Small","Medium"))</f>
        <v>Small</v>
      </c>
      <c r="I2017" s="6" t="n">
        <f aca="false">VLOOKUP(G2017,$A$3:$B$12,1)</f>
        <v>6</v>
      </c>
      <c r="J2017" s="1" t="n">
        <v>152.84</v>
      </c>
      <c r="K2017" s="6" t="n">
        <f aca="false">IF(I2017 &gt;31,0.01,0)</f>
        <v>0</v>
      </c>
      <c r="L2017" s="7" t="n">
        <f aca="false">J2017-(J2017*K2017)</f>
        <v>152.84</v>
      </c>
      <c r="M2017" s="6" t="n">
        <f aca="false">IF(I2017&gt;31,J2017-O2017,J2017)</f>
        <v>152.84</v>
      </c>
      <c r="N2017" s="1" t="s">
        <v>16</v>
      </c>
      <c r="O2017" s="1" t="n">
        <v>7.4</v>
      </c>
      <c r="P2017" s="1" t="n">
        <f aca="false">IF(N2017="Delivery Truck",J2017-O2017,J2017)</f>
        <v>152.84</v>
      </c>
    </row>
    <row r="2018" customFormat="false" ht="13.8" hidden="false" customHeight="false" outlineLevel="0" collapsed="false">
      <c r="D2018" s="1" t="n">
        <v>49190</v>
      </c>
      <c r="E2018" s="5" t="n">
        <v>41254</v>
      </c>
      <c r="F2018" s="1" t="s">
        <v>34</v>
      </c>
      <c r="G2018" s="1" t="n">
        <v>4</v>
      </c>
      <c r="H2018" s="6" t="str">
        <f aca="false">IF(G2018&gt;=30,"Large",IF(G2018&lt;=15,"Small","Medium"))</f>
        <v>Small</v>
      </c>
      <c r="I2018" s="6" t="n">
        <f aca="false">VLOOKUP(G2018,$A$3:$B$12,1)</f>
        <v>1</v>
      </c>
      <c r="J2018" s="1" t="n">
        <v>28.04</v>
      </c>
      <c r="K2018" s="6" t="n">
        <f aca="false">IF(I2018 &gt;31,0.01,0)</f>
        <v>0</v>
      </c>
      <c r="L2018" s="7" t="n">
        <f aca="false">J2018-(J2018*K2018)</f>
        <v>28.04</v>
      </c>
      <c r="M2018" s="6" t="n">
        <f aca="false">IF(I2018&gt;31,J2018-O2018,J2018)</f>
        <v>28.04</v>
      </c>
      <c r="N2018" s="1" t="s">
        <v>16</v>
      </c>
      <c r="O2018" s="1" t="n">
        <v>2</v>
      </c>
      <c r="P2018" s="1" t="n">
        <f aca="false">IF(N2018="Delivery Truck",J2018-O2018,J2018)</f>
        <v>28.04</v>
      </c>
    </row>
    <row r="2019" customFormat="false" ht="13.8" hidden="false" customHeight="false" outlineLevel="0" collapsed="false">
      <c r="D2019" s="1" t="n">
        <v>6339</v>
      </c>
      <c r="E2019" s="5" t="n">
        <v>41254</v>
      </c>
      <c r="F2019" s="1" t="s">
        <v>23</v>
      </c>
      <c r="G2019" s="1" t="n">
        <v>20</v>
      </c>
      <c r="H2019" s="6" t="str">
        <f aca="false">IF(G2019&gt;=30,"Large",IF(G2019&lt;=15,"Small","Medium"))</f>
        <v>Medium</v>
      </c>
      <c r="I2019" s="6" t="n">
        <f aca="false">VLOOKUP(G2019,$A$3:$B$12,1)</f>
        <v>16</v>
      </c>
      <c r="J2019" s="1" t="n">
        <v>303.69</v>
      </c>
      <c r="K2019" s="6" t="n">
        <f aca="false">IF(I2019 &gt;31,0.01,0)</f>
        <v>0</v>
      </c>
      <c r="L2019" s="7" t="n">
        <f aca="false">J2019-(J2019*K2019)</f>
        <v>303.69</v>
      </c>
      <c r="M2019" s="6" t="n">
        <f aca="false">IF(I2019&gt;31,J2019-O2019,J2019)</f>
        <v>303.69</v>
      </c>
      <c r="N2019" s="1" t="s">
        <v>16</v>
      </c>
      <c r="O2019" s="1" t="n">
        <v>7.69</v>
      </c>
      <c r="P2019" s="1" t="n">
        <f aca="false">IF(N2019="Delivery Truck",J2019-O2019,J2019)</f>
        <v>303.69</v>
      </c>
    </row>
    <row r="2020" customFormat="false" ht="13.8" hidden="false" customHeight="false" outlineLevel="0" collapsed="false">
      <c r="D2020" s="1" t="n">
        <v>23555</v>
      </c>
      <c r="E2020" s="5" t="n">
        <v>41254</v>
      </c>
      <c r="F2020" s="1" t="s">
        <v>34</v>
      </c>
      <c r="G2020" s="1" t="n">
        <v>29</v>
      </c>
      <c r="H2020" s="6" t="str">
        <f aca="false">IF(G2020&gt;=30,"Large",IF(G2020&lt;=15,"Small","Medium"))</f>
        <v>Medium</v>
      </c>
      <c r="I2020" s="6" t="n">
        <f aca="false">VLOOKUP(G2020,$A$3:$B$12,1)</f>
        <v>26</v>
      </c>
      <c r="J2020" s="1" t="n">
        <v>104.7</v>
      </c>
      <c r="K2020" s="6" t="n">
        <f aca="false">IF(I2020 &gt;31,0.01,0)</f>
        <v>0</v>
      </c>
      <c r="L2020" s="7" t="n">
        <f aca="false">J2020-(J2020*K2020)</f>
        <v>104.7</v>
      </c>
      <c r="M2020" s="6" t="n">
        <f aca="false">IF(I2020&gt;31,J2020-O2020,J2020)</f>
        <v>104.7</v>
      </c>
      <c r="N2020" s="1" t="s">
        <v>16</v>
      </c>
      <c r="O2020" s="1" t="n">
        <v>0.5</v>
      </c>
      <c r="P2020" s="1" t="n">
        <f aca="false">IF(N2020="Delivery Truck",J2020-O2020,J2020)</f>
        <v>104.7</v>
      </c>
    </row>
    <row r="2021" customFormat="false" ht="13.8" hidden="false" customHeight="false" outlineLevel="0" collapsed="false">
      <c r="D2021" s="1" t="n">
        <v>23555</v>
      </c>
      <c r="E2021" s="5" t="n">
        <v>41254</v>
      </c>
      <c r="F2021" s="1" t="s">
        <v>34</v>
      </c>
      <c r="G2021" s="1" t="n">
        <v>5</v>
      </c>
      <c r="H2021" s="6" t="str">
        <f aca="false">IF(G2021&gt;=30,"Large",IF(G2021&lt;=15,"Small","Medium"))</f>
        <v>Small</v>
      </c>
      <c r="I2021" s="6" t="n">
        <f aca="false">VLOOKUP(G2021,$A$3:$B$12,1)</f>
        <v>1</v>
      </c>
      <c r="J2021" s="1" t="n">
        <v>284.4525</v>
      </c>
      <c r="K2021" s="6" t="n">
        <f aca="false">IF(I2021 &gt;31,0.01,0)</f>
        <v>0</v>
      </c>
      <c r="L2021" s="7" t="n">
        <f aca="false">J2021-(J2021*K2021)</f>
        <v>284.4525</v>
      </c>
      <c r="M2021" s="6" t="n">
        <f aca="false">IF(I2021&gt;31,J2021-O2021,J2021)</f>
        <v>284.4525</v>
      </c>
      <c r="N2021" s="1" t="s">
        <v>16</v>
      </c>
      <c r="O2021" s="1" t="n">
        <v>8.99</v>
      </c>
      <c r="P2021" s="1" t="n">
        <f aca="false">IF(N2021="Delivery Truck",J2021-O2021,J2021)</f>
        <v>284.4525</v>
      </c>
    </row>
    <row r="2022" customFormat="false" ht="13.8" hidden="false" customHeight="false" outlineLevel="0" collapsed="false">
      <c r="D2022" s="1" t="n">
        <v>59781</v>
      </c>
      <c r="E2022" s="5" t="n">
        <v>41255</v>
      </c>
      <c r="F2022" s="1" t="s">
        <v>30</v>
      </c>
      <c r="G2022" s="1" t="n">
        <v>43</v>
      </c>
      <c r="H2022" s="6" t="str">
        <f aca="false">IF(G2022&gt;=30,"Large",IF(G2022&lt;=15,"Small","Medium"))</f>
        <v>Large</v>
      </c>
      <c r="I2022" s="6" t="n">
        <f aca="false">VLOOKUP(G2022,$A$3:$B$12,1)</f>
        <v>41</v>
      </c>
      <c r="J2022" s="1" t="n">
        <v>262.13</v>
      </c>
      <c r="K2022" s="6" t="n">
        <f aca="false">IF(I2022 &gt;31,0.01,0)</f>
        <v>0.01</v>
      </c>
      <c r="L2022" s="7" t="n">
        <f aca="false">J2022-(J2022*K2022)</f>
        <v>259.5087</v>
      </c>
      <c r="M2022" s="6" t="n">
        <f aca="false">IF(I2022&gt;31,J2022-O2022,J2022)</f>
        <v>256.83</v>
      </c>
      <c r="N2022" s="1" t="s">
        <v>21</v>
      </c>
      <c r="O2022" s="1" t="n">
        <v>5.3</v>
      </c>
      <c r="P2022" s="1" t="n">
        <f aca="false">IF(N2022="Delivery Truck",J2022-O2022,J2022)</f>
        <v>262.13</v>
      </c>
    </row>
    <row r="2023" customFormat="false" ht="13.8" hidden="false" customHeight="false" outlineLevel="0" collapsed="false">
      <c r="D2023" s="1" t="n">
        <v>59781</v>
      </c>
      <c r="E2023" s="5" t="n">
        <v>41255</v>
      </c>
      <c r="F2023" s="1" t="s">
        <v>30</v>
      </c>
      <c r="G2023" s="1" t="n">
        <v>24</v>
      </c>
      <c r="H2023" s="6" t="str">
        <f aca="false">IF(G2023&gt;=30,"Large",IF(G2023&lt;=15,"Small","Medium"))</f>
        <v>Medium</v>
      </c>
      <c r="I2023" s="6" t="n">
        <f aca="false">VLOOKUP(G2023,$A$3:$B$12,1)</f>
        <v>21</v>
      </c>
      <c r="J2023" s="1" t="n">
        <v>4408.27</v>
      </c>
      <c r="K2023" s="6" t="n">
        <f aca="false">IF(I2023 &gt;31,0.01,0)</f>
        <v>0</v>
      </c>
      <c r="L2023" s="7" t="n">
        <f aca="false">J2023-(J2023*K2023)</f>
        <v>4408.27</v>
      </c>
      <c r="M2023" s="6" t="n">
        <f aca="false">IF(I2023&gt;31,J2023-O2023,J2023)</f>
        <v>4408.27</v>
      </c>
      <c r="N2023" s="1" t="s">
        <v>13</v>
      </c>
      <c r="O2023" s="1" t="n">
        <v>30</v>
      </c>
      <c r="P2023" s="1" t="n">
        <f aca="false">IF(N2023="Delivery Truck",J2023-O2023,J2023)</f>
        <v>4378.27</v>
      </c>
    </row>
    <row r="2024" customFormat="false" ht="13.8" hidden="false" customHeight="false" outlineLevel="0" collapsed="false">
      <c r="D2024" s="1" t="n">
        <v>49889</v>
      </c>
      <c r="E2024" s="5" t="n">
        <v>41255</v>
      </c>
      <c r="F2024" s="1" t="s">
        <v>23</v>
      </c>
      <c r="G2024" s="1" t="n">
        <v>21</v>
      </c>
      <c r="H2024" s="6" t="str">
        <f aca="false">IF(G2024&gt;=30,"Large",IF(G2024&lt;=15,"Small","Medium"))</f>
        <v>Medium</v>
      </c>
      <c r="I2024" s="6" t="n">
        <f aca="false">VLOOKUP(G2024,$A$3:$B$12,1)</f>
        <v>21</v>
      </c>
      <c r="J2024" s="1" t="n">
        <v>61.94</v>
      </c>
      <c r="K2024" s="6" t="n">
        <f aca="false">IF(I2024 &gt;31,0.01,0)</f>
        <v>0</v>
      </c>
      <c r="L2024" s="7" t="n">
        <f aca="false">J2024-(J2024*K2024)</f>
        <v>61.94</v>
      </c>
      <c r="M2024" s="6" t="n">
        <f aca="false">IF(I2024&gt;31,J2024-O2024,J2024)</f>
        <v>61.94</v>
      </c>
      <c r="N2024" s="1" t="s">
        <v>21</v>
      </c>
      <c r="O2024" s="1" t="n">
        <v>2.03</v>
      </c>
      <c r="P2024" s="1" t="n">
        <f aca="false">IF(N2024="Delivery Truck",J2024-O2024,J2024)</f>
        <v>61.94</v>
      </c>
    </row>
    <row r="2025" customFormat="false" ht="13.8" hidden="false" customHeight="false" outlineLevel="0" collapsed="false">
      <c r="D2025" s="1" t="n">
        <v>59781</v>
      </c>
      <c r="E2025" s="5" t="n">
        <v>41255</v>
      </c>
      <c r="F2025" s="1" t="s">
        <v>30</v>
      </c>
      <c r="G2025" s="1" t="n">
        <v>24</v>
      </c>
      <c r="H2025" s="6" t="str">
        <f aca="false">IF(G2025&gt;=30,"Large",IF(G2025&lt;=15,"Small","Medium"))</f>
        <v>Medium</v>
      </c>
      <c r="I2025" s="6" t="n">
        <f aca="false">VLOOKUP(G2025,$A$3:$B$12,1)</f>
        <v>21</v>
      </c>
      <c r="J2025" s="1" t="n">
        <v>173.12</v>
      </c>
      <c r="K2025" s="6" t="n">
        <f aca="false">IF(I2025 &gt;31,0.01,0)</f>
        <v>0</v>
      </c>
      <c r="L2025" s="7" t="n">
        <f aca="false">J2025-(J2025*K2025)</f>
        <v>173.12</v>
      </c>
      <c r="M2025" s="6" t="n">
        <f aca="false">IF(I2025&gt;31,J2025-O2025,J2025)</f>
        <v>173.12</v>
      </c>
      <c r="N2025" s="1" t="s">
        <v>16</v>
      </c>
      <c r="O2025" s="1" t="n">
        <v>11.15</v>
      </c>
      <c r="P2025" s="1" t="n">
        <f aca="false">IF(N2025="Delivery Truck",J2025-O2025,J2025)</f>
        <v>173.12</v>
      </c>
    </row>
    <row r="2026" customFormat="false" ht="13.8" hidden="false" customHeight="false" outlineLevel="0" collapsed="false">
      <c r="D2026" s="1" t="n">
        <v>49889</v>
      </c>
      <c r="E2026" s="5" t="n">
        <v>41255</v>
      </c>
      <c r="F2026" s="1" t="s">
        <v>23</v>
      </c>
      <c r="G2026" s="1" t="n">
        <v>47</v>
      </c>
      <c r="H2026" s="6" t="str">
        <f aca="false">IF(G2026&gt;=30,"Large",IF(G2026&lt;=15,"Small","Medium"))</f>
        <v>Large</v>
      </c>
      <c r="I2026" s="6" t="n">
        <f aca="false">VLOOKUP(G2026,$A$3:$B$12,1)</f>
        <v>46</v>
      </c>
      <c r="J2026" s="1" t="n">
        <v>533.47</v>
      </c>
      <c r="K2026" s="6" t="n">
        <f aca="false">IF(I2026 &gt;31,0.01,0)</f>
        <v>0.01</v>
      </c>
      <c r="L2026" s="7" t="n">
        <f aca="false">J2026-(J2026*K2026)</f>
        <v>528.1353</v>
      </c>
      <c r="M2026" s="6" t="n">
        <f aca="false">IF(I2026&gt;31,J2026-O2026,J2026)</f>
        <v>526.28</v>
      </c>
      <c r="N2026" s="1" t="s">
        <v>16</v>
      </c>
      <c r="O2026" s="1" t="n">
        <v>7.19</v>
      </c>
      <c r="P2026" s="1" t="n">
        <f aca="false">IF(N2026="Delivery Truck",J2026-O2026,J2026)</f>
        <v>533.47</v>
      </c>
    </row>
    <row r="2027" customFormat="false" ht="13.8" hidden="false" customHeight="false" outlineLevel="0" collapsed="false">
      <c r="D2027" s="1" t="n">
        <v>59781</v>
      </c>
      <c r="E2027" s="5" t="n">
        <v>41255</v>
      </c>
      <c r="F2027" s="1" t="s">
        <v>30</v>
      </c>
      <c r="G2027" s="1" t="n">
        <v>28</v>
      </c>
      <c r="H2027" s="6" t="str">
        <f aca="false">IF(G2027&gt;=30,"Large",IF(G2027&lt;=15,"Small","Medium"))</f>
        <v>Medium</v>
      </c>
      <c r="I2027" s="6" t="n">
        <f aca="false">VLOOKUP(G2027,$A$3:$B$12,1)</f>
        <v>26</v>
      </c>
      <c r="J2027" s="1" t="n">
        <v>24391.16</v>
      </c>
      <c r="K2027" s="6" t="n">
        <f aca="false">IF(I2027 &gt;31,0.01,0)</f>
        <v>0</v>
      </c>
      <c r="L2027" s="7" t="n">
        <f aca="false">J2027-(J2027*K2027)</f>
        <v>24391.16</v>
      </c>
      <c r="M2027" s="6" t="n">
        <f aca="false">IF(I2027&gt;31,J2027-O2027,J2027)</f>
        <v>24391.16</v>
      </c>
      <c r="N2027" s="1" t="s">
        <v>13</v>
      </c>
      <c r="O2027" s="1" t="n">
        <v>44.55</v>
      </c>
      <c r="P2027" s="1" t="n">
        <f aca="false">IF(N2027="Delivery Truck",J2027-O2027,J2027)</f>
        <v>24346.61</v>
      </c>
    </row>
    <row r="2028" customFormat="false" ht="13.8" hidden="false" customHeight="false" outlineLevel="0" collapsed="false">
      <c r="D2028" s="1" t="n">
        <v>59781</v>
      </c>
      <c r="E2028" s="5" t="n">
        <v>41255</v>
      </c>
      <c r="F2028" s="1" t="s">
        <v>30</v>
      </c>
      <c r="G2028" s="1" t="n">
        <v>18</v>
      </c>
      <c r="H2028" s="6" t="str">
        <f aca="false">IF(G2028&gt;=30,"Large",IF(G2028&lt;=15,"Small","Medium"))</f>
        <v>Medium</v>
      </c>
      <c r="I2028" s="6" t="n">
        <f aca="false">VLOOKUP(G2028,$A$3:$B$12,1)</f>
        <v>16</v>
      </c>
      <c r="J2028" s="1" t="n">
        <v>1837.94</v>
      </c>
      <c r="K2028" s="6" t="n">
        <f aca="false">IF(I2028 &gt;31,0.01,0)</f>
        <v>0</v>
      </c>
      <c r="L2028" s="7" t="n">
        <f aca="false">J2028-(J2028*K2028)</f>
        <v>1837.94</v>
      </c>
      <c r="M2028" s="6" t="n">
        <f aca="false">IF(I2028&gt;31,J2028-O2028,J2028)</f>
        <v>1837.94</v>
      </c>
      <c r="N2028" s="1" t="s">
        <v>16</v>
      </c>
      <c r="O2028" s="1" t="n">
        <v>8.99</v>
      </c>
      <c r="P2028" s="1" t="n">
        <f aca="false">IF(N2028="Delivery Truck",J2028-O2028,J2028)</f>
        <v>1837.94</v>
      </c>
    </row>
    <row r="2029" customFormat="false" ht="13.8" hidden="false" customHeight="false" outlineLevel="0" collapsed="false">
      <c r="D2029" s="1" t="n">
        <v>49381</v>
      </c>
      <c r="E2029" s="5" t="n">
        <v>41256</v>
      </c>
      <c r="F2029" s="1" t="s">
        <v>30</v>
      </c>
      <c r="G2029" s="1" t="n">
        <v>21</v>
      </c>
      <c r="H2029" s="6" t="str">
        <f aca="false">IF(G2029&gt;=30,"Large",IF(G2029&lt;=15,"Small","Medium"))</f>
        <v>Medium</v>
      </c>
      <c r="I2029" s="6" t="n">
        <f aca="false">VLOOKUP(G2029,$A$3:$B$12,1)</f>
        <v>21</v>
      </c>
      <c r="J2029" s="1" t="n">
        <v>1537.5</v>
      </c>
      <c r="K2029" s="6" t="n">
        <f aca="false">IF(I2029 &gt;31,0.01,0)</f>
        <v>0</v>
      </c>
      <c r="L2029" s="7" t="n">
        <f aca="false">J2029-(J2029*K2029)</f>
        <v>1537.5</v>
      </c>
      <c r="M2029" s="6" t="n">
        <f aca="false">IF(I2029&gt;31,J2029-O2029,J2029)</f>
        <v>1537.5</v>
      </c>
      <c r="N2029" s="1" t="s">
        <v>16</v>
      </c>
      <c r="O2029" s="1" t="n">
        <v>35</v>
      </c>
      <c r="P2029" s="1" t="n">
        <f aca="false">IF(N2029="Delivery Truck",J2029-O2029,J2029)</f>
        <v>1537.5</v>
      </c>
    </row>
    <row r="2030" customFormat="false" ht="13.8" hidden="false" customHeight="false" outlineLevel="0" collapsed="false">
      <c r="D2030" s="1" t="n">
        <v>4771</v>
      </c>
      <c r="E2030" s="5" t="n">
        <v>41256</v>
      </c>
      <c r="F2030" s="1" t="s">
        <v>23</v>
      </c>
      <c r="G2030" s="1" t="n">
        <v>4</v>
      </c>
      <c r="H2030" s="6" t="str">
        <f aca="false">IF(G2030&gt;=30,"Large",IF(G2030&lt;=15,"Small","Medium"))</f>
        <v>Small</v>
      </c>
      <c r="I2030" s="6" t="n">
        <f aca="false">VLOOKUP(G2030,$A$3:$B$12,1)</f>
        <v>1</v>
      </c>
      <c r="J2030" s="1" t="n">
        <v>135.928</v>
      </c>
      <c r="K2030" s="6" t="n">
        <f aca="false">IF(I2030 &gt;31,0.01,0)</f>
        <v>0</v>
      </c>
      <c r="L2030" s="7" t="n">
        <f aca="false">J2030-(J2030*K2030)</f>
        <v>135.928</v>
      </c>
      <c r="M2030" s="6" t="n">
        <f aca="false">IF(I2030&gt;31,J2030-O2030,J2030)</f>
        <v>135.928</v>
      </c>
      <c r="N2030" s="1" t="s">
        <v>13</v>
      </c>
      <c r="O2030" s="1" t="n">
        <v>45.51</v>
      </c>
      <c r="P2030" s="1" t="n">
        <f aca="false">IF(N2030="Delivery Truck",J2030-O2030,J2030)</f>
        <v>90.418</v>
      </c>
    </row>
    <row r="2031" customFormat="false" ht="13.8" hidden="false" customHeight="false" outlineLevel="0" collapsed="false">
      <c r="D2031" s="1" t="n">
        <v>32102</v>
      </c>
      <c r="E2031" s="5" t="n">
        <v>41257</v>
      </c>
      <c r="F2031" s="1" t="s">
        <v>19</v>
      </c>
      <c r="G2031" s="1" t="n">
        <v>2</v>
      </c>
      <c r="H2031" s="6" t="str">
        <f aca="false">IF(G2031&gt;=30,"Large",IF(G2031&lt;=15,"Small","Medium"))</f>
        <v>Small</v>
      </c>
      <c r="I2031" s="6" t="n">
        <f aca="false">VLOOKUP(G2031,$A$3:$B$12,1)</f>
        <v>1</v>
      </c>
      <c r="J2031" s="1" t="n">
        <v>19.81</v>
      </c>
      <c r="K2031" s="6" t="n">
        <f aca="false">IF(I2031 &gt;31,0.01,0)</f>
        <v>0</v>
      </c>
      <c r="L2031" s="7" t="n">
        <f aca="false">J2031-(J2031*K2031)</f>
        <v>19.81</v>
      </c>
      <c r="M2031" s="6" t="n">
        <f aca="false">IF(I2031&gt;31,J2031-O2031,J2031)</f>
        <v>19.81</v>
      </c>
      <c r="N2031" s="1" t="s">
        <v>16</v>
      </c>
      <c r="O2031" s="1" t="n">
        <v>6.22</v>
      </c>
      <c r="P2031" s="1" t="n">
        <f aca="false">IF(N2031="Delivery Truck",J2031-O2031,J2031)</f>
        <v>19.81</v>
      </c>
    </row>
    <row r="2032" customFormat="false" ht="13.8" hidden="false" customHeight="false" outlineLevel="0" collapsed="false">
      <c r="D2032" s="1" t="n">
        <v>48353</v>
      </c>
      <c r="E2032" s="5" t="n">
        <v>41258</v>
      </c>
      <c r="F2032" s="1" t="s">
        <v>30</v>
      </c>
      <c r="G2032" s="1" t="n">
        <v>18</v>
      </c>
      <c r="H2032" s="6" t="str">
        <f aca="false">IF(G2032&gt;=30,"Large",IF(G2032&lt;=15,"Small","Medium"))</f>
        <v>Medium</v>
      </c>
      <c r="I2032" s="6" t="n">
        <f aca="false">VLOOKUP(G2032,$A$3:$B$12,1)</f>
        <v>16</v>
      </c>
      <c r="J2032" s="1" t="n">
        <v>71.22</v>
      </c>
      <c r="K2032" s="6" t="n">
        <f aca="false">IF(I2032 &gt;31,0.01,0)</f>
        <v>0</v>
      </c>
      <c r="L2032" s="7" t="n">
        <f aca="false">J2032-(J2032*K2032)</f>
        <v>71.22</v>
      </c>
      <c r="M2032" s="6" t="n">
        <f aca="false">IF(I2032&gt;31,J2032-O2032,J2032)</f>
        <v>71.22</v>
      </c>
      <c r="N2032" s="1" t="s">
        <v>16</v>
      </c>
      <c r="O2032" s="1" t="n">
        <v>0.7</v>
      </c>
      <c r="P2032" s="1" t="n">
        <f aca="false">IF(N2032="Delivery Truck",J2032-O2032,J2032)</f>
        <v>71.22</v>
      </c>
    </row>
    <row r="2033" customFormat="false" ht="13.8" hidden="false" customHeight="false" outlineLevel="0" collapsed="false">
      <c r="D2033" s="1" t="n">
        <v>7427</v>
      </c>
      <c r="E2033" s="5" t="n">
        <v>41258</v>
      </c>
      <c r="F2033" s="1" t="s">
        <v>30</v>
      </c>
      <c r="G2033" s="1" t="n">
        <v>9</v>
      </c>
      <c r="H2033" s="6" t="str">
        <f aca="false">IF(G2033&gt;=30,"Large",IF(G2033&lt;=15,"Small","Medium"))</f>
        <v>Small</v>
      </c>
      <c r="I2033" s="6" t="n">
        <f aca="false">VLOOKUP(G2033,$A$3:$B$12,1)</f>
        <v>6</v>
      </c>
      <c r="J2033" s="1" t="n">
        <v>182.26</v>
      </c>
      <c r="K2033" s="6" t="n">
        <f aca="false">IF(I2033 &gt;31,0.01,0)</f>
        <v>0</v>
      </c>
      <c r="L2033" s="7" t="n">
        <f aca="false">J2033-(J2033*K2033)</f>
        <v>182.26</v>
      </c>
      <c r="M2033" s="6" t="n">
        <f aca="false">IF(I2033&gt;31,J2033-O2033,J2033)</f>
        <v>182.26</v>
      </c>
      <c r="N2033" s="1" t="s">
        <v>16</v>
      </c>
      <c r="O2033" s="1" t="n">
        <v>1.49</v>
      </c>
      <c r="P2033" s="1" t="n">
        <f aca="false">IF(N2033="Delivery Truck",J2033-O2033,J2033)</f>
        <v>182.26</v>
      </c>
    </row>
    <row r="2034" customFormat="false" ht="13.8" hidden="false" customHeight="false" outlineLevel="0" collapsed="false">
      <c r="D2034" s="1" t="n">
        <v>7427</v>
      </c>
      <c r="E2034" s="5" t="n">
        <v>41258</v>
      </c>
      <c r="F2034" s="1" t="s">
        <v>30</v>
      </c>
      <c r="G2034" s="1" t="n">
        <v>47</v>
      </c>
      <c r="H2034" s="6" t="str">
        <f aca="false">IF(G2034&gt;=30,"Large",IF(G2034&lt;=15,"Small","Medium"))</f>
        <v>Large</v>
      </c>
      <c r="I2034" s="6" t="n">
        <f aca="false">VLOOKUP(G2034,$A$3:$B$12,1)</f>
        <v>46</v>
      </c>
      <c r="J2034" s="1" t="n">
        <v>16002.29</v>
      </c>
      <c r="K2034" s="6" t="n">
        <f aca="false">IF(I2034 &gt;31,0.01,0)</f>
        <v>0.01</v>
      </c>
      <c r="L2034" s="7" t="n">
        <f aca="false">J2034-(J2034*K2034)</f>
        <v>15842.2671</v>
      </c>
      <c r="M2034" s="6" t="n">
        <f aca="false">IF(I2034&gt;31,J2034-O2034,J2034)</f>
        <v>15982.3</v>
      </c>
      <c r="N2034" s="1" t="s">
        <v>16</v>
      </c>
      <c r="O2034" s="1" t="n">
        <v>19.99</v>
      </c>
      <c r="P2034" s="1" t="n">
        <f aca="false">IF(N2034="Delivery Truck",J2034-O2034,J2034)</f>
        <v>16002.29</v>
      </c>
    </row>
    <row r="2035" customFormat="false" ht="13.8" hidden="false" customHeight="false" outlineLevel="0" collapsed="false">
      <c r="D2035" s="1" t="n">
        <v>16935</v>
      </c>
      <c r="E2035" s="5" t="n">
        <v>41258</v>
      </c>
      <c r="F2035" s="1" t="s">
        <v>30</v>
      </c>
      <c r="G2035" s="1" t="n">
        <v>3</v>
      </c>
      <c r="H2035" s="6" t="str">
        <f aca="false">IF(G2035&gt;=30,"Large",IF(G2035&lt;=15,"Small","Medium"))</f>
        <v>Small</v>
      </c>
      <c r="I2035" s="6" t="n">
        <f aca="false">VLOOKUP(G2035,$A$3:$B$12,1)</f>
        <v>1</v>
      </c>
      <c r="J2035" s="1" t="n">
        <v>14.74</v>
      </c>
      <c r="K2035" s="6" t="n">
        <f aca="false">IF(I2035 &gt;31,0.01,0)</f>
        <v>0</v>
      </c>
      <c r="L2035" s="7" t="n">
        <f aca="false">J2035-(J2035*K2035)</f>
        <v>14.74</v>
      </c>
      <c r="M2035" s="6" t="n">
        <f aca="false">IF(I2035&gt;31,J2035-O2035,J2035)</f>
        <v>14.74</v>
      </c>
      <c r="N2035" s="1" t="s">
        <v>16</v>
      </c>
      <c r="O2035" s="1" t="n">
        <v>1.22</v>
      </c>
      <c r="P2035" s="1" t="n">
        <f aca="false">IF(N2035="Delivery Truck",J2035-O2035,J2035)</f>
        <v>14.74</v>
      </c>
    </row>
    <row r="2036" customFormat="false" ht="13.8" hidden="false" customHeight="false" outlineLevel="0" collapsed="false">
      <c r="D2036" s="1" t="n">
        <v>16935</v>
      </c>
      <c r="E2036" s="5" t="n">
        <v>41258</v>
      </c>
      <c r="F2036" s="1" t="s">
        <v>30</v>
      </c>
      <c r="G2036" s="1" t="n">
        <v>43</v>
      </c>
      <c r="H2036" s="6" t="str">
        <f aca="false">IF(G2036&gt;=30,"Large",IF(G2036&lt;=15,"Small","Medium"))</f>
        <v>Large</v>
      </c>
      <c r="I2036" s="6" t="n">
        <f aca="false">VLOOKUP(G2036,$A$3:$B$12,1)</f>
        <v>41</v>
      </c>
      <c r="J2036" s="1" t="n">
        <v>117.68</v>
      </c>
      <c r="K2036" s="6" t="n">
        <f aca="false">IF(I2036 &gt;31,0.01,0)</f>
        <v>0.01</v>
      </c>
      <c r="L2036" s="7" t="n">
        <f aca="false">J2036-(J2036*K2036)</f>
        <v>116.5032</v>
      </c>
      <c r="M2036" s="6" t="n">
        <f aca="false">IF(I2036&gt;31,J2036-O2036,J2036)</f>
        <v>116.98</v>
      </c>
      <c r="N2036" s="1" t="s">
        <v>21</v>
      </c>
      <c r="O2036" s="1" t="n">
        <v>0.7</v>
      </c>
      <c r="P2036" s="1" t="n">
        <f aca="false">IF(N2036="Delivery Truck",J2036-O2036,J2036)</f>
        <v>117.68</v>
      </c>
    </row>
    <row r="2037" customFormat="false" ht="13.8" hidden="false" customHeight="false" outlineLevel="0" collapsed="false">
      <c r="D2037" s="1" t="n">
        <v>388</v>
      </c>
      <c r="E2037" s="5" t="n">
        <v>41258</v>
      </c>
      <c r="F2037" s="1" t="s">
        <v>30</v>
      </c>
      <c r="G2037" s="1" t="n">
        <v>46</v>
      </c>
      <c r="H2037" s="6" t="str">
        <f aca="false">IF(G2037&gt;=30,"Large",IF(G2037&lt;=15,"Small","Medium"))</f>
        <v>Large</v>
      </c>
      <c r="I2037" s="6" t="n">
        <f aca="false">VLOOKUP(G2037,$A$3:$B$12,1)</f>
        <v>46</v>
      </c>
      <c r="J2037" s="1" t="n">
        <v>517.93</v>
      </c>
      <c r="K2037" s="6" t="n">
        <f aca="false">IF(I2037 &gt;31,0.01,0)</f>
        <v>0.01</v>
      </c>
      <c r="L2037" s="7" t="n">
        <f aca="false">J2037-(J2037*K2037)</f>
        <v>512.7507</v>
      </c>
      <c r="M2037" s="6" t="n">
        <f aca="false">IF(I2037&gt;31,J2037-O2037,J2037)</f>
        <v>510.97</v>
      </c>
      <c r="N2037" s="1" t="s">
        <v>16</v>
      </c>
      <c r="O2037" s="1" t="n">
        <v>6.96</v>
      </c>
      <c r="P2037" s="1" t="n">
        <f aca="false">IF(N2037="Delivery Truck",J2037-O2037,J2037)</f>
        <v>517.93</v>
      </c>
    </row>
    <row r="2038" customFormat="false" ht="13.8" hidden="false" customHeight="false" outlineLevel="0" collapsed="false">
      <c r="D2038" s="1" t="n">
        <v>33570</v>
      </c>
      <c r="E2038" s="5" t="n">
        <v>41259</v>
      </c>
      <c r="F2038" s="1" t="s">
        <v>30</v>
      </c>
      <c r="G2038" s="1" t="n">
        <v>19</v>
      </c>
      <c r="H2038" s="6" t="str">
        <f aca="false">IF(G2038&gt;=30,"Large",IF(G2038&lt;=15,"Small","Medium"))</f>
        <v>Medium</v>
      </c>
      <c r="I2038" s="6" t="n">
        <f aca="false">VLOOKUP(G2038,$A$3:$B$12,1)</f>
        <v>16</v>
      </c>
      <c r="J2038" s="1" t="n">
        <v>3093.864</v>
      </c>
      <c r="K2038" s="6" t="n">
        <f aca="false">IF(I2038 &gt;31,0.01,0)</f>
        <v>0</v>
      </c>
      <c r="L2038" s="7" t="n">
        <f aca="false">J2038-(J2038*K2038)</f>
        <v>3093.864</v>
      </c>
      <c r="M2038" s="6" t="n">
        <f aca="false">IF(I2038&gt;31,J2038-O2038,J2038)</f>
        <v>3093.864</v>
      </c>
      <c r="N2038" s="1" t="s">
        <v>16</v>
      </c>
      <c r="O2038" s="1" t="n">
        <v>5.26</v>
      </c>
      <c r="P2038" s="1" t="n">
        <f aca="false">IF(N2038="Delivery Truck",J2038-O2038,J2038)</f>
        <v>3093.864</v>
      </c>
    </row>
    <row r="2039" customFormat="false" ht="13.8" hidden="false" customHeight="false" outlineLevel="0" collapsed="false">
      <c r="D2039" s="1" t="n">
        <v>38848</v>
      </c>
      <c r="E2039" s="5" t="n">
        <v>41259</v>
      </c>
      <c r="F2039" s="1" t="s">
        <v>34</v>
      </c>
      <c r="G2039" s="1" t="n">
        <v>6</v>
      </c>
      <c r="H2039" s="6" t="str">
        <f aca="false">IF(G2039&gt;=30,"Large",IF(G2039&lt;=15,"Small","Medium"))</f>
        <v>Small</v>
      </c>
      <c r="I2039" s="6" t="n">
        <f aca="false">VLOOKUP(G2039,$A$3:$B$12,1)</f>
        <v>6</v>
      </c>
      <c r="J2039" s="1" t="n">
        <v>259.52</v>
      </c>
      <c r="K2039" s="6" t="n">
        <f aca="false">IF(I2039 &gt;31,0.01,0)</f>
        <v>0</v>
      </c>
      <c r="L2039" s="7" t="n">
        <f aca="false">J2039-(J2039*K2039)</f>
        <v>259.52</v>
      </c>
      <c r="M2039" s="6" t="n">
        <f aca="false">IF(I2039&gt;31,J2039-O2039,J2039)</f>
        <v>259.52</v>
      </c>
      <c r="N2039" s="1" t="s">
        <v>16</v>
      </c>
      <c r="O2039" s="1" t="n">
        <v>2.99</v>
      </c>
      <c r="P2039" s="1" t="n">
        <f aca="false">IF(N2039="Delivery Truck",J2039-O2039,J2039)</f>
        <v>259.52</v>
      </c>
    </row>
    <row r="2040" customFormat="false" ht="13.8" hidden="false" customHeight="false" outlineLevel="0" collapsed="false">
      <c r="D2040" s="1" t="n">
        <v>58949</v>
      </c>
      <c r="E2040" s="5" t="n">
        <v>41259</v>
      </c>
      <c r="F2040" s="1" t="s">
        <v>23</v>
      </c>
      <c r="G2040" s="1" t="n">
        <v>50</v>
      </c>
      <c r="H2040" s="6" t="str">
        <f aca="false">IF(G2040&gt;=30,"Large",IF(G2040&lt;=15,"Small","Medium"))</f>
        <v>Large</v>
      </c>
      <c r="I2040" s="6" t="n">
        <f aca="false">VLOOKUP(G2040,$A$3:$B$12,1)</f>
        <v>46</v>
      </c>
      <c r="J2040" s="1" t="n">
        <v>1558.9425</v>
      </c>
      <c r="K2040" s="6" t="n">
        <f aca="false">IF(I2040 &gt;31,0.01,0)</f>
        <v>0.01</v>
      </c>
      <c r="L2040" s="7" t="n">
        <f aca="false">J2040-(J2040*K2040)</f>
        <v>1543.353075</v>
      </c>
      <c r="M2040" s="6" t="n">
        <f aca="false">IF(I2040&gt;31,J2040-O2040,J2040)</f>
        <v>1557.8425</v>
      </c>
      <c r="N2040" s="1" t="s">
        <v>16</v>
      </c>
      <c r="O2040" s="1" t="n">
        <v>1.1</v>
      </c>
      <c r="P2040" s="1" t="n">
        <f aca="false">IF(N2040="Delivery Truck",J2040-O2040,J2040)</f>
        <v>1558.9425</v>
      </c>
    </row>
    <row r="2041" customFormat="false" ht="13.8" hidden="false" customHeight="false" outlineLevel="0" collapsed="false">
      <c r="D2041" s="1" t="n">
        <v>33570</v>
      </c>
      <c r="E2041" s="5" t="n">
        <v>41259</v>
      </c>
      <c r="F2041" s="1" t="s">
        <v>30</v>
      </c>
      <c r="G2041" s="1" t="n">
        <v>1</v>
      </c>
      <c r="H2041" s="6" t="str">
        <f aca="false">IF(G2041&gt;=30,"Large",IF(G2041&lt;=15,"Small","Medium"))</f>
        <v>Small</v>
      </c>
      <c r="I2041" s="6" t="n">
        <f aca="false">VLOOKUP(G2041,$A$3:$B$12,1)</f>
        <v>1</v>
      </c>
      <c r="J2041" s="1" t="n">
        <v>1500.82</v>
      </c>
      <c r="K2041" s="6" t="n">
        <f aca="false">IF(I2041 &gt;31,0.01,0)</f>
        <v>0</v>
      </c>
      <c r="L2041" s="7" t="n">
        <f aca="false">J2041-(J2041*K2041)</f>
        <v>1500.82</v>
      </c>
      <c r="M2041" s="6" t="n">
        <f aca="false">IF(I2041&gt;31,J2041-O2041,J2041)</f>
        <v>1500.82</v>
      </c>
      <c r="N2041" s="1" t="s">
        <v>13</v>
      </c>
      <c r="O2041" s="1" t="n">
        <v>29.7</v>
      </c>
      <c r="P2041" s="1" t="n">
        <f aca="false">IF(N2041="Delivery Truck",J2041-O2041,J2041)</f>
        <v>1471.12</v>
      </c>
    </row>
    <row r="2042" customFormat="false" ht="13.8" hidden="false" customHeight="false" outlineLevel="0" collapsed="false">
      <c r="D2042" s="1" t="n">
        <v>18851</v>
      </c>
      <c r="E2042" s="5" t="n">
        <v>41259</v>
      </c>
      <c r="F2042" s="1" t="s">
        <v>23</v>
      </c>
      <c r="G2042" s="1" t="n">
        <v>32</v>
      </c>
      <c r="H2042" s="6" t="str">
        <f aca="false">IF(G2042&gt;=30,"Large",IF(G2042&lt;=15,"Small","Medium"))</f>
        <v>Large</v>
      </c>
      <c r="I2042" s="6" t="n">
        <f aca="false">VLOOKUP(G2042,$A$3:$B$12,1)</f>
        <v>31</v>
      </c>
      <c r="J2042" s="1" t="n">
        <v>204.21</v>
      </c>
      <c r="K2042" s="6" t="n">
        <f aca="false">IF(I2042 &gt;31,0.01,0)</f>
        <v>0</v>
      </c>
      <c r="L2042" s="7" t="n">
        <f aca="false">J2042-(J2042*K2042)</f>
        <v>204.21</v>
      </c>
      <c r="M2042" s="6" t="n">
        <f aca="false">IF(I2042&gt;31,J2042-O2042,J2042)</f>
        <v>204.21</v>
      </c>
      <c r="N2042" s="1" t="s">
        <v>21</v>
      </c>
      <c r="O2042" s="1" t="n">
        <v>10.39</v>
      </c>
      <c r="P2042" s="1" t="n">
        <f aca="false">IF(N2042="Delivery Truck",J2042-O2042,J2042)</f>
        <v>204.21</v>
      </c>
    </row>
    <row r="2043" customFormat="false" ht="13.8" hidden="false" customHeight="false" outlineLevel="0" collapsed="false">
      <c r="D2043" s="1" t="n">
        <v>33570</v>
      </c>
      <c r="E2043" s="5" t="n">
        <v>41259</v>
      </c>
      <c r="F2043" s="1" t="s">
        <v>30</v>
      </c>
      <c r="G2043" s="1" t="n">
        <v>46</v>
      </c>
      <c r="H2043" s="6" t="str">
        <f aca="false">IF(G2043&gt;=30,"Large",IF(G2043&lt;=15,"Small","Medium"))</f>
        <v>Large</v>
      </c>
      <c r="I2043" s="6" t="n">
        <f aca="false">VLOOKUP(G2043,$A$3:$B$12,1)</f>
        <v>46</v>
      </c>
      <c r="J2043" s="1" t="n">
        <v>265.88</v>
      </c>
      <c r="K2043" s="6" t="n">
        <f aca="false">IF(I2043 &gt;31,0.01,0)</f>
        <v>0.01</v>
      </c>
      <c r="L2043" s="7" t="n">
        <f aca="false">J2043-(J2043*K2043)</f>
        <v>263.2212</v>
      </c>
      <c r="M2043" s="6" t="n">
        <f aca="false">IF(I2043&gt;31,J2043-O2043,J2043)</f>
        <v>260.87</v>
      </c>
      <c r="N2043" s="1" t="s">
        <v>16</v>
      </c>
      <c r="O2043" s="1" t="n">
        <v>5.01</v>
      </c>
      <c r="P2043" s="1" t="n">
        <f aca="false">IF(N2043="Delivery Truck",J2043-O2043,J2043)</f>
        <v>265.88</v>
      </c>
    </row>
    <row r="2044" customFormat="false" ht="13.8" hidden="false" customHeight="false" outlineLevel="0" collapsed="false">
      <c r="D2044" s="1" t="n">
        <v>39399</v>
      </c>
      <c r="E2044" s="5" t="n">
        <v>41260</v>
      </c>
      <c r="F2044" s="1" t="s">
        <v>19</v>
      </c>
      <c r="G2044" s="1" t="n">
        <v>28</v>
      </c>
      <c r="H2044" s="6" t="str">
        <f aca="false">IF(G2044&gt;=30,"Large",IF(G2044&lt;=15,"Small","Medium"))</f>
        <v>Medium</v>
      </c>
      <c r="I2044" s="6" t="n">
        <f aca="false">VLOOKUP(G2044,$A$3:$B$12,1)</f>
        <v>26</v>
      </c>
      <c r="J2044" s="1" t="n">
        <v>303.97</v>
      </c>
      <c r="K2044" s="6" t="n">
        <f aca="false">IF(I2044 &gt;31,0.01,0)</f>
        <v>0</v>
      </c>
      <c r="L2044" s="7" t="n">
        <f aca="false">J2044-(J2044*K2044)</f>
        <v>303.97</v>
      </c>
      <c r="M2044" s="6" t="n">
        <f aca="false">IF(I2044&gt;31,J2044-O2044,J2044)</f>
        <v>303.97</v>
      </c>
      <c r="N2044" s="1" t="s">
        <v>16</v>
      </c>
      <c r="O2044" s="1" t="n">
        <v>5.14</v>
      </c>
      <c r="P2044" s="1" t="n">
        <f aca="false">IF(N2044="Delivery Truck",J2044-O2044,J2044)</f>
        <v>303.97</v>
      </c>
    </row>
    <row r="2045" customFormat="false" ht="13.8" hidden="false" customHeight="false" outlineLevel="0" collapsed="false">
      <c r="D2045" s="1" t="n">
        <v>19745</v>
      </c>
      <c r="E2045" s="5" t="n">
        <v>41261</v>
      </c>
      <c r="F2045" s="1" t="s">
        <v>34</v>
      </c>
      <c r="G2045" s="1" t="n">
        <v>50</v>
      </c>
      <c r="H2045" s="6" t="str">
        <f aca="false">IF(G2045&gt;=30,"Large",IF(G2045&lt;=15,"Small","Medium"))</f>
        <v>Large</v>
      </c>
      <c r="I2045" s="6" t="n">
        <f aca="false">VLOOKUP(G2045,$A$3:$B$12,1)</f>
        <v>46</v>
      </c>
      <c r="J2045" s="1" t="n">
        <v>833</v>
      </c>
      <c r="K2045" s="6" t="n">
        <f aca="false">IF(I2045 &gt;31,0.01,0)</f>
        <v>0.01</v>
      </c>
      <c r="L2045" s="7" t="n">
        <f aca="false">J2045-(J2045*K2045)</f>
        <v>824.67</v>
      </c>
      <c r="M2045" s="6" t="n">
        <f aca="false">IF(I2045&gt;31,J2045-O2045,J2045)</f>
        <v>831.61</v>
      </c>
      <c r="N2045" s="1" t="s">
        <v>16</v>
      </c>
      <c r="O2045" s="1" t="n">
        <v>1.39</v>
      </c>
      <c r="P2045" s="1" t="n">
        <f aca="false">IF(N2045="Delivery Truck",J2045-O2045,J2045)</f>
        <v>833</v>
      </c>
    </row>
    <row r="2046" customFormat="false" ht="13.8" hidden="false" customHeight="false" outlineLevel="0" collapsed="false">
      <c r="D2046" s="1" t="n">
        <v>12256</v>
      </c>
      <c r="E2046" s="5" t="n">
        <v>41261</v>
      </c>
      <c r="F2046" s="1" t="s">
        <v>19</v>
      </c>
      <c r="G2046" s="1" t="n">
        <v>44</v>
      </c>
      <c r="H2046" s="6" t="str">
        <f aca="false">IF(G2046&gt;=30,"Large",IF(G2046&lt;=15,"Small","Medium"))</f>
        <v>Large</v>
      </c>
      <c r="I2046" s="6" t="n">
        <f aca="false">VLOOKUP(G2046,$A$3:$B$12,1)</f>
        <v>41</v>
      </c>
      <c r="J2046" s="1" t="n">
        <v>117.97</v>
      </c>
      <c r="K2046" s="6" t="n">
        <f aca="false">IF(I2046 &gt;31,0.01,0)</f>
        <v>0.01</v>
      </c>
      <c r="L2046" s="7" t="n">
        <f aca="false">J2046-(J2046*K2046)</f>
        <v>116.7903</v>
      </c>
      <c r="M2046" s="6" t="n">
        <f aca="false">IF(I2046&gt;31,J2046-O2046,J2046)</f>
        <v>117.47</v>
      </c>
      <c r="N2046" s="1" t="s">
        <v>16</v>
      </c>
      <c r="O2046" s="1" t="n">
        <v>0.5</v>
      </c>
      <c r="P2046" s="1" t="n">
        <f aca="false">IF(N2046="Delivery Truck",J2046-O2046,J2046)</f>
        <v>117.97</v>
      </c>
    </row>
    <row r="2047" customFormat="false" ht="13.8" hidden="false" customHeight="false" outlineLevel="0" collapsed="false">
      <c r="D2047" s="1" t="n">
        <v>19745</v>
      </c>
      <c r="E2047" s="5" t="n">
        <v>41261</v>
      </c>
      <c r="F2047" s="1" t="s">
        <v>34</v>
      </c>
      <c r="G2047" s="1" t="n">
        <v>29</v>
      </c>
      <c r="H2047" s="6" t="str">
        <f aca="false">IF(G2047&gt;=30,"Large",IF(G2047&lt;=15,"Small","Medium"))</f>
        <v>Medium</v>
      </c>
      <c r="I2047" s="6" t="n">
        <f aca="false">VLOOKUP(G2047,$A$3:$B$12,1)</f>
        <v>26</v>
      </c>
      <c r="J2047" s="1" t="n">
        <v>8635.61</v>
      </c>
      <c r="K2047" s="6" t="n">
        <f aca="false">IF(I2047 &gt;31,0.01,0)</f>
        <v>0</v>
      </c>
      <c r="L2047" s="7" t="n">
        <f aca="false">J2047-(J2047*K2047)</f>
        <v>8635.61</v>
      </c>
      <c r="M2047" s="6" t="n">
        <f aca="false">IF(I2047&gt;31,J2047-O2047,J2047)</f>
        <v>8635.61</v>
      </c>
      <c r="N2047" s="1" t="s">
        <v>16</v>
      </c>
      <c r="O2047" s="1" t="n">
        <v>7.18</v>
      </c>
      <c r="P2047" s="1" t="n">
        <f aca="false">IF(N2047="Delivery Truck",J2047-O2047,J2047)</f>
        <v>8635.61</v>
      </c>
    </row>
    <row r="2048" customFormat="false" ht="13.8" hidden="false" customHeight="false" outlineLevel="0" collapsed="false">
      <c r="D2048" s="1" t="n">
        <v>19745</v>
      </c>
      <c r="E2048" s="5" t="n">
        <v>41261</v>
      </c>
      <c r="F2048" s="1" t="s">
        <v>34</v>
      </c>
      <c r="G2048" s="1" t="n">
        <v>2</v>
      </c>
      <c r="H2048" s="6" t="str">
        <f aca="false">IF(G2048&gt;=30,"Large",IF(G2048&lt;=15,"Small","Medium"))</f>
        <v>Small</v>
      </c>
      <c r="I2048" s="6" t="n">
        <f aca="false">VLOOKUP(G2048,$A$3:$B$12,1)</f>
        <v>1</v>
      </c>
      <c r="J2048" s="1" t="n">
        <v>63.96</v>
      </c>
      <c r="K2048" s="6" t="n">
        <f aca="false">IF(I2048 &gt;31,0.01,0)</f>
        <v>0</v>
      </c>
      <c r="L2048" s="7" t="n">
        <f aca="false">J2048-(J2048*K2048)</f>
        <v>63.96</v>
      </c>
      <c r="M2048" s="6" t="n">
        <f aca="false">IF(I2048&gt;31,J2048-O2048,J2048)</f>
        <v>63.96</v>
      </c>
      <c r="N2048" s="1" t="s">
        <v>16</v>
      </c>
      <c r="O2048" s="1" t="n">
        <v>1.99</v>
      </c>
      <c r="P2048" s="1" t="n">
        <f aca="false">IF(N2048="Delivery Truck",J2048-O2048,J2048)</f>
        <v>63.96</v>
      </c>
    </row>
    <row r="2049" customFormat="false" ht="13.8" hidden="false" customHeight="false" outlineLevel="0" collapsed="false">
      <c r="D2049" s="1" t="n">
        <v>19745</v>
      </c>
      <c r="E2049" s="5" t="n">
        <v>41261</v>
      </c>
      <c r="F2049" s="1" t="s">
        <v>34</v>
      </c>
      <c r="G2049" s="1" t="n">
        <v>25</v>
      </c>
      <c r="H2049" s="6" t="str">
        <f aca="false">IF(G2049&gt;=30,"Large",IF(G2049&lt;=15,"Small","Medium"))</f>
        <v>Medium</v>
      </c>
      <c r="I2049" s="6" t="n">
        <f aca="false">VLOOKUP(G2049,$A$3:$B$12,1)</f>
        <v>21</v>
      </c>
      <c r="J2049" s="1" t="n">
        <v>1071.77</v>
      </c>
      <c r="K2049" s="6" t="n">
        <f aca="false">IF(I2049 &gt;31,0.01,0)</f>
        <v>0</v>
      </c>
      <c r="L2049" s="7" t="n">
        <f aca="false">J2049-(J2049*K2049)</f>
        <v>1071.77</v>
      </c>
      <c r="M2049" s="6" t="n">
        <f aca="false">IF(I2049&gt;31,J2049-O2049,J2049)</f>
        <v>1071.77</v>
      </c>
      <c r="N2049" s="1" t="s">
        <v>16</v>
      </c>
      <c r="O2049" s="1" t="n">
        <v>4.8</v>
      </c>
      <c r="P2049" s="1" t="n">
        <f aca="false">IF(N2049="Delivery Truck",J2049-O2049,J2049)</f>
        <v>1071.77</v>
      </c>
    </row>
    <row r="2050" customFormat="false" ht="13.8" hidden="false" customHeight="false" outlineLevel="0" collapsed="false">
      <c r="D2050" s="1" t="n">
        <v>28224</v>
      </c>
      <c r="E2050" s="5" t="n">
        <v>41262</v>
      </c>
      <c r="F2050" s="1" t="s">
        <v>23</v>
      </c>
      <c r="G2050" s="1" t="n">
        <v>25</v>
      </c>
      <c r="H2050" s="6" t="str">
        <f aca="false">IF(G2050&gt;=30,"Large",IF(G2050&lt;=15,"Small","Medium"))</f>
        <v>Medium</v>
      </c>
      <c r="I2050" s="6" t="n">
        <f aca="false">VLOOKUP(G2050,$A$3:$B$12,1)</f>
        <v>21</v>
      </c>
      <c r="J2050" s="1" t="n">
        <v>163.41</v>
      </c>
      <c r="K2050" s="6" t="n">
        <f aca="false">IF(I2050 &gt;31,0.01,0)</f>
        <v>0</v>
      </c>
      <c r="L2050" s="7" t="n">
        <f aca="false">J2050-(J2050*K2050)</f>
        <v>163.41</v>
      </c>
      <c r="M2050" s="6" t="n">
        <f aca="false">IF(I2050&gt;31,J2050-O2050,J2050)</f>
        <v>163.41</v>
      </c>
      <c r="N2050" s="1" t="s">
        <v>16</v>
      </c>
      <c r="O2050" s="1" t="n">
        <v>6.97</v>
      </c>
      <c r="P2050" s="1" t="n">
        <f aca="false">IF(N2050="Delivery Truck",J2050-O2050,J2050)</f>
        <v>163.41</v>
      </c>
    </row>
    <row r="2051" customFormat="false" ht="13.8" hidden="false" customHeight="false" outlineLevel="0" collapsed="false">
      <c r="D2051" s="1" t="n">
        <v>26661</v>
      </c>
      <c r="E2051" s="5" t="n">
        <v>41262</v>
      </c>
      <c r="F2051" s="1" t="s">
        <v>19</v>
      </c>
      <c r="G2051" s="1" t="n">
        <v>31</v>
      </c>
      <c r="H2051" s="6" t="str">
        <f aca="false">IF(G2051&gt;=30,"Large",IF(G2051&lt;=15,"Small","Medium"))</f>
        <v>Large</v>
      </c>
      <c r="I2051" s="6" t="n">
        <f aca="false">VLOOKUP(G2051,$A$3:$B$12,1)</f>
        <v>31</v>
      </c>
      <c r="J2051" s="1" t="n">
        <v>1772.2245</v>
      </c>
      <c r="K2051" s="6" t="n">
        <f aca="false">IF(I2051 &gt;31,0.01,0)</f>
        <v>0</v>
      </c>
      <c r="L2051" s="7" t="n">
        <f aca="false">J2051-(J2051*K2051)</f>
        <v>1772.2245</v>
      </c>
      <c r="M2051" s="6" t="n">
        <f aca="false">IF(I2051&gt;31,J2051-O2051,J2051)</f>
        <v>1772.2245</v>
      </c>
      <c r="N2051" s="1" t="s">
        <v>16</v>
      </c>
      <c r="O2051" s="1" t="n">
        <v>4.99</v>
      </c>
      <c r="P2051" s="1" t="n">
        <f aca="false">IF(N2051="Delivery Truck",J2051-O2051,J2051)</f>
        <v>1772.2245</v>
      </c>
    </row>
    <row r="2052" customFormat="false" ht="13.8" hidden="false" customHeight="false" outlineLevel="0" collapsed="false">
      <c r="D2052" s="1" t="n">
        <v>8803</v>
      </c>
      <c r="E2052" s="5" t="n">
        <v>41263</v>
      </c>
      <c r="F2052" s="1" t="s">
        <v>30</v>
      </c>
      <c r="G2052" s="1" t="n">
        <v>17</v>
      </c>
      <c r="H2052" s="6" t="str">
        <f aca="false">IF(G2052&gt;=30,"Large",IF(G2052&lt;=15,"Small","Medium"))</f>
        <v>Medium</v>
      </c>
      <c r="I2052" s="6" t="n">
        <f aca="false">VLOOKUP(G2052,$A$3:$B$12,1)</f>
        <v>16</v>
      </c>
      <c r="J2052" s="1" t="n">
        <v>514.22</v>
      </c>
      <c r="K2052" s="6" t="n">
        <f aca="false">IF(I2052 &gt;31,0.01,0)</f>
        <v>0</v>
      </c>
      <c r="L2052" s="7" t="n">
        <f aca="false">J2052-(J2052*K2052)</f>
        <v>514.22</v>
      </c>
      <c r="M2052" s="6" t="n">
        <f aca="false">IF(I2052&gt;31,J2052-O2052,J2052)</f>
        <v>514.22</v>
      </c>
      <c r="N2052" s="1" t="s">
        <v>16</v>
      </c>
      <c r="O2052" s="1" t="n">
        <v>2.99</v>
      </c>
      <c r="P2052" s="1" t="n">
        <f aca="false">IF(N2052="Delivery Truck",J2052-O2052,J2052)</f>
        <v>514.22</v>
      </c>
    </row>
    <row r="2053" customFormat="false" ht="13.8" hidden="false" customHeight="false" outlineLevel="0" collapsed="false">
      <c r="D2053" s="1" t="n">
        <v>54791</v>
      </c>
      <c r="E2053" s="5" t="n">
        <v>41263</v>
      </c>
      <c r="F2053" s="1" t="s">
        <v>34</v>
      </c>
      <c r="G2053" s="1" t="n">
        <v>42</v>
      </c>
      <c r="H2053" s="6" t="str">
        <f aca="false">IF(G2053&gt;=30,"Large",IF(G2053&lt;=15,"Small","Medium"))</f>
        <v>Large</v>
      </c>
      <c r="I2053" s="6" t="n">
        <f aca="false">VLOOKUP(G2053,$A$3:$B$12,1)</f>
        <v>41</v>
      </c>
      <c r="J2053" s="1" t="n">
        <v>4273.35</v>
      </c>
      <c r="K2053" s="6" t="n">
        <f aca="false">IF(I2053 &gt;31,0.01,0)</f>
        <v>0.01</v>
      </c>
      <c r="L2053" s="7" t="n">
        <f aca="false">J2053-(J2053*K2053)</f>
        <v>4230.6165</v>
      </c>
      <c r="M2053" s="6" t="n">
        <f aca="false">IF(I2053&gt;31,J2053-O2053,J2053)</f>
        <v>4238.35</v>
      </c>
      <c r="N2053" s="1" t="s">
        <v>16</v>
      </c>
      <c r="O2053" s="1" t="n">
        <v>35</v>
      </c>
      <c r="P2053" s="1" t="n">
        <f aca="false">IF(N2053="Delivery Truck",J2053-O2053,J2053)</f>
        <v>4273.35</v>
      </c>
    </row>
    <row r="2054" customFormat="false" ht="13.8" hidden="false" customHeight="false" outlineLevel="0" collapsed="false">
      <c r="D2054" s="1" t="n">
        <v>54791</v>
      </c>
      <c r="E2054" s="5" t="n">
        <v>41263</v>
      </c>
      <c r="F2054" s="1" t="s">
        <v>34</v>
      </c>
      <c r="G2054" s="1" t="n">
        <v>27</v>
      </c>
      <c r="H2054" s="6" t="str">
        <f aca="false">IF(G2054&gt;=30,"Large",IF(G2054&lt;=15,"Small","Medium"))</f>
        <v>Medium</v>
      </c>
      <c r="I2054" s="6" t="n">
        <f aca="false">VLOOKUP(G2054,$A$3:$B$12,1)</f>
        <v>26</v>
      </c>
      <c r="J2054" s="1" t="n">
        <v>1087.58</v>
      </c>
      <c r="K2054" s="6" t="n">
        <f aca="false">IF(I2054 &gt;31,0.01,0)</f>
        <v>0</v>
      </c>
      <c r="L2054" s="7" t="n">
        <f aca="false">J2054-(J2054*K2054)</f>
        <v>1087.58</v>
      </c>
      <c r="M2054" s="6" t="n">
        <f aca="false">IF(I2054&gt;31,J2054-O2054,J2054)</f>
        <v>1087.58</v>
      </c>
      <c r="N2054" s="1" t="s">
        <v>16</v>
      </c>
      <c r="O2054" s="1" t="n">
        <v>3.04</v>
      </c>
      <c r="P2054" s="1" t="n">
        <f aca="false">IF(N2054="Delivery Truck",J2054-O2054,J2054)</f>
        <v>1087.58</v>
      </c>
    </row>
    <row r="2055" customFormat="false" ht="13.8" hidden="false" customHeight="false" outlineLevel="0" collapsed="false">
      <c r="D2055" s="1" t="n">
        <v>54791</v>
      </c>
      <c r="E2055" s="5" t="n">
        <v>41263</v>
      </c>
      <c r="F2055" s="1" t="s">
        <v>34</v>
      </c>
      <c r="G2055" s="1" t="n">
        <v>45</v>
      </c>
      <c r="H2055" s="6" t="str">
        <f aca="false">IF(G2055&gt;=30,"Large",IF(G2055&lt;=15,"Small","Medium"))</f>
        <v>Large</v>
      </c>
      <c r="I2055" s="6" t="n">
        <f aca="false">VLOOKUP(G2055,$A$3:$B$12,1)</f>
        <v>41</v>
      </c>
      <c r="J2055" s="1" t="n">
        <v>4165.04</v>
      </c>
      <c r="K2055" s="6" t="n">
        <f aca="false">IF(I2055 &gt;31,0.01,0)</f>
        <v>0.01</v>
      </c>
      <c r="L2055" s="7" t="n">
        <f aca="false">J2055-(J2055*K2055)</f>
        <v>4123.3896</v>
      </c>
      <c r="M2055" s="6" t="n">
        <f aca="false">IF(I2055&gt;31,J2055-O2055,J2055)</f>
        <v>4135.04</v>
      </c>
      <c r="N2055" s="1" t="s">
        <v>13</v>
      </c>
      <c r="O2055" s="1" t="n">
        <v>30</v>
      </c>
      <c r="P2055" s="1" t="n">
        <f aca="false">IF(N2055="Delivery Truck",J2055-O2055,J2055)</f>
        <v>4135.04</v>
      </c>
    </row>
    <row r="2056" customFormat="false" ht="13.8" hidden="false" customHeight="false" outlineLevel="0" collapsed="false">
      <c r="D2056" s="1" t="n">
        <v>8803</v>
      </c>
      <c r="E2056" s="5" t="n">
        <v>41263</v>
      </c>
      <c r="F2056" s="1" t="s">
        <v>30</v>
      </c>
      <c r="G2056" s="1" t="n">
        <v>6</v>
      </c>
      <c r="H2056" s="6" t="str">
        <f aca="false">IF(G2056&gt;=30,"Large",IF(G2056&lt;=15,"Small","Medium"))</f>
        <v>Small</v>
      </c>
      <c r="I2056" s="6" t="n">
        <f aca="false">VLOOKUP(G2056,$A$3:$B$12,1)</f>
        <v>6</v>
      </c>
      <c r="J2056" s="1" t="n">
        <v>1184.11</v>
      </c>
      <c r="K2056" s="6" t="n">
        <f aca="false">IF(I2056 &gt;31,0.01,0)</f>
        <v>0</v>
      </c>
      <c r="L2056" s="7" t="n">
        <f aca="false">J2056-(J2056*K2056)</f>
        <v>1184.11</v>
      </c>
      <c r="M2056" s="6" t="n">
        <f aca="false">IF(I2056&gt;31,J2056-O2056,J2056)</f>
        <v>1184.11</v>
      </c>
      <c r="N2056" s="1" t="s">
        <v>16</v>
      </c>
      <c r="O2056" s="1" t="n">
        <v>19.99</v>
      </c>
      <c r="P2056" s="1" t="n">
        <f aca="false">IF(N2056="Delivery Truck",J2056-O2056,J2056)</f>
        <v>1184.11</v>
      </c>
    </row>
    <row r="2057" customFormat="false" ht="13.8" hidden="false" customHeight="false" outlineLevel="0" collapsed="false">
      <c r="D2057" s="1" t="n">
        <v>43109</v>
      </c>
      <c r="E2057" s="5" t="n">
        <v>41264</v>
      </c>
      <c r="F2057" s="1" t="s">
        <v>23</v>
      </c>
      <c r="G2057" s="1" t="n">
        <v>10</v>
      </c>
      <c r="H2057" s="6" t="str">
        <f aca="false">IF(G2057&gt;=30,"Large",IF(G2057&lt;=15,"Small","Medium"))</f>
        <v>Small</v>
      </c>
      <c r="I2057" s="6" t="n">
        <f aca="false">VLOOKUP(G2057,$A$3:$B$12,1)</f>
        <v>6</v>
      </c>
      <c r="J2057" s="1" t="n">
        <v>97.02</v>
      </c>
      <c r="K2057" s="6" t="n">
        <f aca="false">IF(I2057 &gt;31,0.01,0)</f>
        <v>0</v>
      </c>
      <c r="L2057" s="7" t="n">
        <f aca="false">J2057-(J2057*K2057)</f>
        <v>97.02</v>
      </c>
      <c r="M2057" s="6" t="n">
        <f aca="false">IF(I2057&gt;31,J2057-O2057,J2057)</f>
        <v>97.02</v>
      </c>
      <c r="N2057" s="1" t="s">
        <v>16</v>
      </c>
      <c r="O2057" s="1" t="n">
        <v>1.99</v>
      </c>
      <c r="P2057" s="1" t="n">
        <f aca="false">IF(N2057="Delivery Truck",J2057-O2057,J2057)</f>
        <v>97.02</v>
      </c>
    </row>
    <row r="2058" customFormat="false" ht="13.8" hidden="false" customHeight="false" outlineLevel="0" collapsed="false">
      <c r="D2058" s="1" t="n">
        <v>23619</v>
      </c>
      <c r="E2058" s="5" t="n">
        <v>41264</v>
      </c>
      <c r="F2058" s="1" t="s">
        <v>19</v>
      </c>
      <c r="G2058" s="1" t="n">
        <v>45</v>
      </c>
      <c r="H2058" s="6" t="str">
        <f aca="false">IF(G2058&gt;=30,"Large",IF(G2058&lt;=15,"Small","Medium"))</f>
        <v>Large</v>
      </c>
      <c r="I2058" s="6" t="n">
        <f aca="false">VLOOKUP(G2058,$A$3:$B$12,1)</f>
        <v>41</v>
      </c>
      <c r="J2058" s="1" t="n">
        <v>285.91</v>
      </c>
      <c r="K2058" s="6" t="n">
        <f aca="false">IF(I2058 &gt;31,0.01,0)</f>
        <v>0.01</v>
      </c>
      <c r="L2058" s="7" t="n">
        <f aca="false">J2058-(J2058*K2058)</f>
        <v>283.0509</v>
      </c>
      <c r="M2058" s="6" t="n">
        <f aca="false">IF(I2058&gt;31,J2058-O2058,J2058)</f>
        <v>280.69</v>
      </c>
      <c r="N2058" s="1" t="s">
        <v>16</v>
      </c>
      <c r="O2058" s="1" t="n">
        <v>5.22</v>
      </c>
      <c r="P2058" s="1" t="n">
        <f aca="false">IF(N2058="Delivery Truck",J2058-O2058,J2058)</f>
        <v>285.91</v>
      </c>
    </row>
    <row r="2059" customFormat="false" ht="13.8" hidden="false" customHeight="false" outlineLevel="0" collapsed="false">
      <c r="D2059" s="1" t="n">
        <v>51813</v>
      </c>
      <c r="E2059" s="5" t="n">
        <v>41264</v>
      </c>
      <c r="F2059" s="1" t="s">
        <v>30</v>
      </c>
      <c r="G2059" s="1" t="n">
        <v>13</v>
      </c>
      <c r="H2059" s="6" t="str">
        <f aca="false">IF(G2059&gt;=30,"Large",IF(G2059&lt;=15,"Small","Medium"))</f>
        <v>Small</v>
      </c>
      <c r="I2059" s="6" t="n">
        <f aca="false">VLOOKUP(G2059,$A$3:$B$12,1)</f>
        <v>11</v>
      </c>
      <c r="J2059" s="1" t="n">
        <v>1390.17</v>
      </c>
      <c r="K2059" s="6" t="n">
        <f aca="false">IF(I2059 &gt;31,0.01,0)</f>
        <v>0</v>
      </c>
      <c r="L2059" s="7" t="n">
        <f aca="false">J2059-(J2059*K2059)</f>
        <v>1390.17</v>
      </c>
      <c r="M2059" s="6" t="n">
        <f aca="false">IF(I2059&gt;31,J2059-O2059,J2059)</f>
        <v>1390.17</v>
      </c>
      <c r="N2059" s="1" t="s">
        <v>16</v>
      </c>
      <c r="O2059" s="1" t="n">
        <v>35</v>
      </c>
      <c r="P2059" s="1" t="n">
        <f aca="false">IF(N2059="Delivery Truck",J2059-O2059,J2059)</f>
        <v>1390.17</v>
      </c>
    </row>
    <row r="2060" customFormat="false" ht="13.8" hidden="false" customHeight="false" outlineLevel="0" collapsed="false">
      <c r="D2060" s="1" t="n">
        <v>23619</v>
      </c>
      <c r="E2060" s="5" t="n">
        <v>41264</v>
      </c>
      <c r="F2060" s="1" t="s">
        <v>19</v>
      </c>
      <c r="G2060" s="1" t="n">
        <v>7</v>
      </c>
      <c r="H2060" s="6" t="str">
        <f aca="false">IF(G2060&gt;=30,"Large",IF(G2060&lt;=15,"Small","Medium"))</f>
        <v>Small</v>
      </c>
      <c r="I2060" s="6" t="n">
        <f aca="false">VLOOKUP(G2060,$A$3:$B$12,1)</f>
        <v>6</v>
      </c>
      <c r="J2060" s="1" t="n">
        <v>1043.12</v>
      </c>
      <c r="K2060" s="6" t="n">
        <f aca="false">IF(I2060 &gt;31,0.01,0)</f>
        <v>0</v>
      </c>
      <c r="L2060" s="7" t="n">
        <f aca="false">J2060-(J2060*K2060)</f>
        <v>1043.12</v>
      </c>
      <c r="M2060" s="6" t="n">
        <f aca="false">IF(I2060&gt;31,J2060-O2060,J2060)</f>
        <v>1043.12</v>
      </c>
      <c r="N2060" s="1" t="s">
        <v>16</v>
      </c>
      <c r="O2060" s="1" t="n">
        <v>13.99</v>
      </c>
      <c r="P2060" s="1" t="n">
        <f aca="false">IF(N2060="Delivery Truck",J2060-O2060,J2060)</f>
        <v>1043.12</v>
      </c>
    </row>
    <row r="2061" customFormat="false" ht="13.8" hidden="false" customHeight="false" outlineLevel="0" collapsed="false">
      <c r="D2061" s="1" t="n">
        <v>23619</v>
      </c>
      <c r="E2061" s="5" t="n">
        <v>41264</v>
      </c>
      <c r="F2061" s="1" t="s">
        <v>19</v>
      </c>
      <c r="G2061" s="1" t="n">
        <v>48</v>
      </c>
      <c r="H2061" s="6" t="str">
        <f aca="false">IF(G2061&gt;=30,"Large",IF(G2061&lt;=15,"Small","Medium"))</f>
        <v>Large</v>
      </c>
      <c r="I2061" s="6" t="n">
        <f aca="false">VLOOKUP(G2061,$A$3:$B$12,1)</f>
        <v>46</v>
      </c>
      <c r="J2061" s="1" t="n">
        <v>2611.8035</v>
      </c>
      <c r="K2061" s="6" t="n">
        <f aca="false">IF(I2061 &gt;31,0.01,0)</f>
        <v>0.01</v>
      </c>
      <c r="L2061" s="7" t="n">
        <f aca="false">J2061-(J2061*K2061)</f>
        <v>2585.685465</v>
      </c>
      <c r="M2061" s="6" t="n">
        <f aca="false">IF(I2061&gt;31,J2061-O2061,J2061)</f>
        <v>2605.8835</v>
      </c>
      <c r="N2061" s="1" t="s">
        <v>16</v>
      </c>
      <c r="O2061" s="1" t="n">
        <v>5.92</v>
      </c>
      <c r="P2061" s="1" t="n">
        <f aca="false">IF(N2061="Delivery Truck",J2061-O2061,J2061)</f>
        <v>2611.8035</v>
      </c>
    </row>
    <row r="2062" customFormat="false" ht="13.8" hidden="false" customHeight="false" outlineLevel="0" collapsed="false">
      <c r="D2062" s="1" t="n">
        <v>10341</v>
      </c>
      <c r="E2062" s="5" t="n">
        <v>41264</v>
      </c>
      <c r="F2062" s="1" t="s">
        <v>34</v>
      </c>
      <c r="G2062" s="1" t="n">
        <v>17</v>
      </c>
      <c r="H2062" s="6" t="str">
        <f aca="false">IF(G2062&gt;=30,"Large",IF(G2062&lt;=15,"Small","Medium"))</f>
        <v>Medium</v>
      </c>
      <c r="I2062" s="6" t="n">
        <f aca="false">VLOOKUP(G2062,$A$3:$B$12,1)</f>
        <v>16</v>
      </c>
      <c r="J2062" s="1" t="n">
        <v>2312.96</v>
      </c>
      <c r="K2062" s="6" t="n">
        <f aca="false">IF(I2062 &gt;31,0.01,0)</f>
        <v>0</v>
      </c>
      <c r="L2062" s="7" t="n">
        <f aca="false">J2062-(J2062*K2062)</f>
        <v>2312.96</v>
      </c>
      <c r="M2062" s="6" t="n">
        <f aca="false">IF(I2062&gt;31,J2062-O2062,J2062)</f>
        <v>2312.96</v>
      </c>
      <c r="N2062" s="1" t="s">
        <v>13</v>
      </c>
      <c r="O2062" s="1" t="n">
        <v>17.85</v>
      </c>
      <c r="P2062" s="1" t="n">
        <f aca="false">IF(N2062="Delivery Truck",J2062-O2062,J2062)</f>
        <v>2295.11</v>
      </c>
    </row>
    <row r="2063" customFormat="false" ht="13.8" hidden="false" customHeight="false" outlineLevel="0" collapsed="false">
      <c r="D2063" s="1" t="n">
        <v>6117</v>
      </c>
      <c r="E2063" s="5" t="n">
        <v>41264</v>
      </c>
      <c r="F2063" s="1" t="s">
        <v>23</v>
      </c>
      <c r="G2063" s="1" t="n">
        <v>7</v>
      </c>
      <c r="H2063" s="6" t="str">
        <f aca="false">IF(G2063&gt;=30,"Large",IF(G2063&lt;=15,"Small","Medium"))</f>
        <v>Small</v>
      </c>
      <c r="I2063" s="6" t="n">
        <f aca="false">VLOOKUP(G2063,$A$3:$B$12,1)</f>
        <v>6</v>
      </c>
      <c r="J2063" s="1" t="n">
        <v>157.03</v>
      </c>
      <c r="K2063" s="6" t="n">
        <f aca="false">IF(I2063 &gt;31,0.01,0)</f>
        <v>0</v>
      </c>
      <c r="L2063" s="7" t="n">
        <f aca="false">J2063-(J2063*K2063)</f>
        <v>157.03</v>
      </c>
      <c r="M2063" s="6" t="n">
        <f aca="false">IF(I2063&gt;31,J2063-O2063,J2063)</f>
        <v>157.03</v>
      </c>
      <c r="N2063" s="1" t="s">
        <v>16</v>
      </c>
      <c r="O2063" s="1" t="n">
        <v>5.08</v>
      </c>
      <c r="P2063" s="1" t="n">
        <f aca="false">IF(N2063="Delivery Truck",J2063-O2063,J2063)</f>
        <v>157.03</v>
      </c>
    </row>
    <row r="2064" customFormat="false" ht="13.8" hidden="false" customHeight="false" outlineLevel="0" collapsed="false">
      <c r="D2064" s="1" t="n">
        <v>43109</v>
      </c>
      <c r="E2064" s="5" t="n">
        <v>41264</v>
      </c>
      <c r="F2064" s="1" t="s">
        <v>23</v>
      </c>
      <c r="G2064" s="1" t="n">
        <v>19</v>
      </c>
      <c r="H2064" s="6" t="str">
        <f aca="false">IF(G2064&gt;=30,"Large",IF(G2064&lt;=15,"Small","Medium"))</f>
        <v>Medium</v>
      </c>
      <c r="I2064" s="6" t="n">
        <f aca="false">VLOOKUP(G2064,$A$3:$B$12,1)</f>
        <v>16</v>
      </c>
      <c r="J2064" s="1" t="n">
        <v>281.84</v>
      </c>
      <c r="K2064" s="6" t="n">
        <f aca="false">IF(I2064 &gt;31,0.01,0)</f>
        <v>0</v>
      </c>
      <c r="L2064" s="7" t="n">
        <f aca="false">J2064-(J2064*K2064)</f>
        <v>281.84</v>
      </c>
      <c r="M2064" s="6" t="n">
        <f aca="false">IF(I2064&gt;31,J2064-O2064,J2064)</f>
        <v>281.84</v>
      </c>
      <c r="N2064" s="1" t="s">
        <v>16</v>
      </c>
      <c r="O2064" s="1" t="n">
        <v>8.4</v>
      </c>
      <c r="P2064" s="1" t="n">
        <f aca="false">IF(N2064="Delivery Truck",J2064-O2064,J2064)</f>
        <v>281.84</v>
      </c>
    </row>
    <row r="2065" customFormat="false" ht="13.8" hidden="false" customHeight="false" outlineLevel="0" collapsed="false">
      <c r="D2065" s="1" t="n">
        <v>43109</v>
      </c>
      <c r="E2065" s="5" t="n">
        <v>41264</v>
      </c>
      <c r="F2065" s="1" t="s">
        <v>23</v>
      </c>
      <c r="G2065" s="1" t="n">
        <v>25</v>
      </c>
      <c r="H2065" s="6" t="str">
        <f aca="false">IF(G2065&gt;=30,"Large",IF(G2065&lt;=15,"Small","Medium"))</f>
        <v>Medium</v>
      </c>
      <c r="I2065" s="6" t="n">
        <f aca="false">VLOOKUP(G2065,$A$3:$B$12,1)</f>
        <v>21</v>
      </c>
      <c r="J2065" s="1" t="n">
        <v>509.52</v>
      </c>
      <c r="K2065" s="6" t="n">
        <f aca="false">IF(I2065 &gt;31,0.01,0)</f>
        <v>0</v>
      </c>
      <c r="L2065" s="7" t="n">
        <f aca="false">J2065-(J2065*K2065)</f>
        <v>509.52</v>
      </c>
      <c r="M2065" s="6" t="n">
        <f aca="false">IF(I2065&gt;31,J2065-O2065,J2065)</f>
        <v>509.52</v>
      </c>
      <c r="N2065" s="1" t="s">
        <v>16</v>
      </c>
      <c r="O2065" s="1" t="n">
        <v>6.5</v>
      </c>
      <c r="P2065" s="1" t="n">
        <f aca="false">IF(N2065="Delivery Truck",J2065-O2065,J2065)</f>
        <v>509.52</v>
      </c>
    </row>
    <row r="2066" customFormat="false" ht="13.8" hidden="false" customHeight="false" outlineLevel="0" collapsed="false">
      <c r="D2066" s="1" t="n">
        <v>21220</v>
      </c>
      <c r="E2066" s="5" t="n">
        <v>41265</v>
      </c>
      <c r="F2066" s="1" t="s">
        <v>30</v>
      </c>
      <c r="G2066" s="1" t="n">
        <v>4</v>
      </c>
      <c r="H2066" s="6" t="str">
        <f aca="false">IF(G2066&gt;=30,"Large",IF(G2066&lt;=15,"Small","Medium"))</f>
        <v>Small</v>
      </c>
      <c r="I2066" s="6" t="n">
        <f aca="false">VLOOKUP(G2066,$A$3:$B$12,1)</f>
        <v>1</v>
      </c>
      <c r="J2066" s="1" t="n">
        <v>476.31</v>
      </c>
      <c r="K2066" s="6" t="n">
        <f aca="false">IF(I2066 &gt;31,0.01,0)</f>
        <v>0</v>
      </c>
      <c r="L2066" s="7" t="n">
        <f aca="false">J2066-(J2066*K2066)</f>
        <v>476.31</v>
      </c>
      <c r="M2066" s="6" t="n">
        <f aca="false">IF(I2066&gt;31,J2066-O2066,J2066)</f>
        <v>476.31</v>
      </c>
      <c r="N2066" s="1" t="s">
        <v>13</v>
      </c>
      <c r="O2066" s="1" t="n">
        <v>26.3</v>
      </c>
      <c r="P2066" s="1" t="n">
        <f aca="false">IF(N2066="Delivery Truck",J2066-O2066,J2066)</f>
        <v>450.01</v>
      </c>
    </row>
    <row r="2067" customFormat="false" ht="13.8" hidden="false" customHeight="false" outlineLevel="0" collapsed="false">
      <c r="D2067" s="1" t="n">
        <v>7751</v>
      </c>
      <c r="E2067" s="5" t="n">
        <v>41266</v>
      </c>
      <c r="F2067" s="1" t="s">
        <v>30</v>
      </c>
      <c r="G2067" s="1" t="n">
        <v>45</v>
      </c>
      <c r="H2067" s="6" t="str">
        <f aca="false">IF(G2067&gt;=30,"Large",IF(G2067&lt;=15,"Small","Medium"))</f>
        <v>Large</v>
      </c>
      <c r="I2067" s="6" t="n">
        <f aca="false">VLOOKUP(G2067,$A$3:$B$12,1)</f>
        <v>41</v>
      </c>
      <c r="J2067" s="1" t="n">
        <v>4547.9</v>
      </c>
      <c r="K2067" s="6" t="n">
        <f aca="false">IF(I2067 &gt;31,0.01,0)</f>
        <v>0.01</v>
      </c>
      <c r="L2067" s="7" t="n">
        <f aca="false">J2067-(J2067*K2067)</f>
        <v>4502.421</v>
      </c>
      <c r="M2067" s="6" t="n">
        <f aca="false">IF(I2067&gt;31,J2067-O2067,J2067)</f>
        <v>4489.7</v>
      </c>
      <c r="N2067" s="1" t="s">
        <v>13</v>
      </c>
      <c r="O2067" s="1" t="n">
        <v>58.2</v>
      </c>
      <c r="P2067" s="1" t="n">
        <f aca="false">IF(N2067="Delivery Truck",J2067-O2067,J2067)</f>
        <v>4489.7</v>
      </c>
    </row>
    <row r="2068" customFormat="false" ht="13.8" hidden="false" customHeight="false" outlineLevel="0" collapsed="false">
      <c r="D2068" s="1" t="n">
        <v>3202</v>
      </c>
      <c r="E2068" s="5" t="n">
        <v>41266</v>
      </c>
      <c r="F2068" s="1" t="s">
        <v>15</v>
      </c>
      <c r="G2068" s="1" t="n">
        <v>10</v>
      </c>
      <c r="H2068" s="6" t="str">
        <f aca="false">IF(G2068&gt;=30,"Large",IF(G2068&lt;=15,"Small","Medium"))</f>
        <v>Small</v>
      </c>
      <c r="I2068" s="6" t="n">
        <f aca="false">VLOOKUP(G2068,$A$3:$B$12,1)</f>
        <v>6</v>
      </c>
      <c r="J2068" s="1" t="n">
        <v>554.21</v>
      </c>
      <c r="K2068" s="6" t="n">
        <f aca="false">IF(I2068 &gt;31,0.01,0)</f>
        <v>0</v>
      </c>
      <c r="L2068" s="7" t="n">
        <f aca="false">J2068-(J2068*K2068)</f>
        <v>554.21</v>
      </c>
      <c r="M2068" s="6" t="n">
        <f aca="false">IF(I2068&gt;31,J2068-O2068,J2068)</f>
        <v>554.21</v>
      </c>
      <c r="N2068" s="1" t="s">
        <v>16</v>
      </c>
      <c r="O2068" s="1" t="n">
        <v>5.5</v>
      </c>
      <c r="P2068" s="1" t="n">
        <f aca="false">IF(N2068="Delivery Truck",J2068-O2068,J2068)</f>
        <v>554.21</v>
      </c>
    </row>
    <row r="2069" customFormat="false" ht="13.8" hidden="false" customHeight="false" outlineLevel="0" collapsed="false">
      <c r="D2069" s="1" t="n">
        <v>44992</v>
      </c>
      <c r="E2069" s="5" t="n">
        <v>41267</v>
      </c>
      <c r="F2069" s="1" t="s">
        <v>23</v>
      </c>
      <c r="G2069" s="1" t="n">
        <v>32</v>
      </c>
      <c r="H2069" s="6" t="str">
        <f aca="false">IF(G2069&gt;=30,"Large",IF(G2069&lt;=15,"Small","Medium"))</f>
        <v>Large</v>
      </c>
      <c r="I2069" s="6" t="n">
        <f aca="false">VLOOKUP(G2069,$A$3:$B$12,1)</f>
        <v>31</v>
      </c>
      <c r="J2069" s="1" t="n">
        <v>1673.53</v>
      </c>
      <c r="K2069" s="6" t="n">
        <f aca="false">IF(I2069 &gt;31,0.01,0)</f>
        <v>0</v>
      </c>
      <c r="L2069" s="7" t="n">
        <f aca="false">J2069-(J2069*K2069)</f>
        <v>1673.53</v>
      </c>
      <c r="M2069" s="6" t="n">
        <f aca="false">IF(I2069&gt;31,J2069-O2069,J2069)</f>
        <v>1673.53</v>
      </c>
      <c r="N2069" s="1" t="s">
        <v>16</v>
      </c>
      <c r="O2069" s="1" t="n">
        <v>10.17</v>
      </c>
      <c r="P2069" s="1" t="n">
        <f aca="false">IF(N2069="Delivery Truck",J2069-O2069,J2069)</f>
        <v>1673.53</v>
      </c>
    </row>
    <row r="2070" customFormat="false" ht="13.8" hidden="false" customHeight="false" outlineLevel="0" collapsed="false">
      <c r="D2070" s="1" t="n">
        <v>44992</v>
      </c>
      <c r="E2070" s="5" t="n">
        <v>41267</v>
      </c>
      <c r="F2070" s="1" t="s">
        <v>23</v>
      </c>
      <c r="G2070" s="1" t="n">
        <v>32</v>
      </c>
      <c r="H2070" s="6" t="str">
        <f aca="false">IF(G2070&gt;=30,"Large",IF(G2070&lt;=15,"Small","Medium"))</f>
        <v>Large</v>
      </c>
      <c r="I2070" s="6" t="n">
        <f aca="false">VLOOKUP(G2070,$A$3:$B$12,1)</f>
        <v>31</v>
      </c>
      <c r="J2070" s="1" t="n">
        <v>7110.24</v>
      </c>
      <c r="K2070" s="6" t="n">
        <f aca="false">IF(I2070 &gt;31,0.01,0)</f>
        <v>0</v>
      </c>
      <c r="L2070" s="7" t="n">
        <f aca="false">J2070-(J2070*K2070)</f>
        <v>7110.24</v>
      </c>
      <c r="M2070" s="6" t="n">
        <f aca="false">IF(I2070&gt;31,J2070-O2070,J2070)</f>
        <v>7110.24</v>
      </c>
      <c r="N2070" s="1" t="s">
        <v>13</v>
      </c>
      <c r="O2070" s="1" t="n">
        <v>69.64</v>
      </c>
      <c r="P2070" s="1" t="n">
        <f aca="false">IF(N2070="Delivery Truck",J2070-O2070,J2070)</f>
        <v>7040.6</v>
      </c>
    </row>
    <row r="2071" customFormat="false" ht="13.8" hidden="false" customHeight="false" outlineLevel="0" collapsed="false">
      <c r="D2071" s="1" t="n">
        <v>16005</v>
      </c>
      <c r="E2071" s="5" t="n">
        <v>41267</v>
      </c>
      <c r="F2071" s="1" t="s">
        <v>30</v>
      </c>
      <c r="G2071" s="1" t="n">
        <v>7</v>
      </c>
      <c r="H2071" s="6" t="str">
        <f aca="false">IF(G2071&gt;=30,"Large",IF(G2071&lt;=15,"Small","Medium"))</f>
        <v>Small</v>
      </c>
      <c r="I2071" s="6" t="n">
        <f aca="false">VLOOKUP(G2071,$A$3:$B$12,1)</f>
        <v>6</v>
      </c>
      <c r="J2071" s="1" t="n">
        <v>51.03</v>
      </c>
      <c r="K2071" s="6" t="n">
        <f aca="false">IF(I2071 &gt;31,0.01,0)</f>
        <v>0</v>
      </c>
      <c r="L2071" s="7" t="n">
        <f aca="false">J2071-(J2071*K2071)</f>
        <v>51.03</v>
      </c>
      <c r="M2071" s="6" t="n">
        <f aca="false">IF(I2071&gt;31,J2071-O2071,J2071)</f>
        <v>51.03</v>
      </c>
      <c r="N2071" s="1" t="s">
        <v>16</v>
      </c>
      <c r="O2071" s="1" t="n">
        <v>5.48</v>
      </c>
      <c r="P2071" s="1" t="n">
        <f aca="false">IF(N2071="Delivery Truck",J2071-O2071,J2071)</f>
        <v>51.03</v>
      </c>
    </row>
    <row r="2072" customFormat="false" ht="13.8" hidden="false" customHeight="false" outlineLevel="0" collapsed="false">
      <c r="D2072" s="1" t="n">
        <v>34400</v>
      </c>
      <c r="E2072" s="5" t="n">
        <v>41267</v>
      </c>
      <c r="F2072" s="1" t="s">
        <v>15</v>
      </c>
      <c r="G2072" s="1" t="n">
        <v>17</v>
      </c>
      <c r="H2072" s="6" t="str">
        <f aca="false">IF(G2072&gt;=30,"Large",IF(G2072&lt;=15,"Small","Medium"))</f>
        <v>Medium</v>
      </c>
      <c r="I2072" s="6" t="n">
        <f aca="false">VLOOKUP(G2072,$A$3:$B$12,1)</f>
        <v>16</v>
      </c>
      <c r="J2072" s="1" t="n">
        <v>988.6435</v>
      </c>
      <c r="K2072" s="6" t="n">
        <f aca="false">IF(I2072 &gt;31,0.01,0)</f>
        <v>0</v>
      </c>
      <c r="L2072" s="7" t="n">
        <f aca="false">J2072-(J2072*K2072)</f>
        <v>988.6435</v>
      </c>
      <c r="M2072" s="6" t="n">
        <f aca="false">IF(I2072&gt;31,J2072-O2072,J2072)</f>
        <v>988.6435</v>
      </c>
      <c r="N2072" s="1" t="s">
        <v>16</v>
      </c>
      <c r="O2072" s="1" t="n">
        <v>4.2</v>
      </c>
      <c r="P2072" s="1" t="n">
        <f aca="false">IF(N2072="Delivery Truck",J2072-O2072,J2072)</f>
        <v>988.6435</v>
      </c>
    </row>
    <row r="2073" customFormat="false" ht="13.8" hidden="false" customHeight="false" outlineLevel="0" collapsed="false">
      <c r="D2073" s="1" t="n">
        <v>34400</v>
      </c>
      <c r="E2073" s="5" t="n">
        <v>41267</v>
      </c>
      <c r="F2073" s="1" t="s">
        <v>15</v>
      </c>
      <c r="G2073" s="1" t="n">
        <v>25</v>
      </c>
      <c r="H2073" s="6" t="str">
        <f aca="false">IF(G2073&gt;=30,"Large",IF(G2073&lt;=15,"Small","Medium"))</f>
        <v>Medium</v>
      </c>
      <c r="I2073" s="6" t="n">
        <f aca="false">VLOOKUP(G2073,$A$3:$B$12,1)</f>
        <v>21</v>
      </c>
      <c r="J2073" s="1" t="n">
        <v>92.53</v>
      </c>
      <c r="K2073" s="6" t="n">
        <f aca="false">IF(I2073 &gt;31,0.01,0)</f>
        <v>0</v>
      </c>
      <c r="L2073" s="7" t="n">
        <f aca="false">J2073-(J2073*K2073)</f>
        <v>92.53</v>
      </c>
      <c r="M2073" s="6" t="n">
        <f aca="false">IF(I2073&gt;31,J2073-O2073,J2073)</f>
        <v>92.53</v>
      </c>
      <c r="N2073" s="1" t="s">
        <v>16</v>
      </c>
      <c r="O2073" s="1" t="n">
        <v>4.17</v>
      </c>
      <c r="P2073" s="1" t="n">
        <f aca="false">IF(N2073="Delivery Truck",J2073-O2073,J2073)</f>
        <v>92.53</v>
      </c>
    </row>
    <row r="2074" customFormat="false" ht="13.8" hidden="false" customHeight="false" outlineLevel="0" collapsed="false">
      <c r="D2074" s="1" t="n">
        <v>30469</v>
      </c>
      <c r="E2074" s="5" t="n">
        <v>41268</v>
      </c>
      <c r="F2074" s="1" t="s">
        <v>30</v>
      </c>
      <c r="G2074" s="1" t="n">
        <v>46</v>
      </c>
      <c r="H2074" s="6" t="str">
        <f aca="false">IF(G2074&gt;=30,"Large",IF(G2074&lt;=15,"Small","Medium"))</f>
        <v>Large</v>
      </c>
      <c r="I2074" s="6" t="n">
        <f aca="false">VLOOKUP(G2074,$A$3:$B$12,1)</f>
        <v>46</v>
      </c>
      <c r="J2074" s="1" t="n">
        <v>304.26</v>
      </c>
      <c r="K2074" s="6" t="n">
        <f aca="false">IF(I2074 &gt;31,0.01,0)</f>
        <v>0.01</v>
      </c>
      <c r="L2074" s="7" t="n">
        <f aca="false">J2074-(J2074*K2074)</f>
        <v>301.2174</v>
      </c>
      <c r="M2074" s="6" t="n">
        <f aca="false">IF(I2074&gt;31,J2074-O2074,J2074)</f>
        <v>301.91</v>
      </c>
      <c r="N2074" s="1" t="s">
        <v>16</v>
      </c>
      <c r="O2074" s="1" t="n">
        <v>2.35</v>
      </c>
      <c r="P2074" s="1" t="n">
        <f aca="false">IF(N2074="Delivery Truck",J2074-O2074,J2074)</f>
        <v>304.26</v>
      </c>
    </row>
    <row r="2075" customFormat="false" ht="13.8" hidden="false" customHeight="false" outlineLevel="0" collapsed="false">
      <c r="D2075" s="1" t="n">
        <v>19394</v>
      </c>
      <c r="E2075" s="5" t="n">
        <v>41268</v>
      </c>
      <c r="F2075" s="1" t="s">
        <v>19</v>
      </c>
      <c r="G2075" s="1" t="n">
        <v>16</v>
      </c>
      <c r="H2075" s="6" t="str">
        <f aca="false">IF(G2075&gt;=30,"Large",IF(G2075&lt;=15,"Small","Medium"))</f>
        <v>Medium</v>
      </c>
      <c r="I2075" s="6" t="n">
        <f aca="false">VLOOKUP(G2075,$A$3:$B$12,1)</f>
        <v>16</v>
      </c>
      <c r="J2075" s="1" t="n">
        <v>279.327</v>
      </c>
      <c r="K2075" s="6" t="n">
        <f aca="false">IF(I2075 &gt;31,0.01,0)</f>
        <v>0</v>
      </c>
      <c r="L2075" s="7" t="n">
        <f aca="false">J2075-(J2075*K2075)</f>
        <v>279.327</v>
      </c>
      <c r="M2075" s="6" t="n">
        <f aca="false">IF(I2075&gt;31,J2075-O2075,J2075)</f>
        <v>279.327</v>
      </c>
      <c r="N2075" s="1" t="s">
        <v>16</v>
      </c>
      <c r="O2075" s="1" t="n">
        <v>0.99</v>
      </c>
      <c r="P2075" s="1" t="n">
        <f aca="false">IF(N2075="Delivery Truck",J2075-O2075,J2075)</f>
        <v>279.327</v>
      </c>
    </row>
    <row r="2076" customFormat="false" ht="13.8" hidden="false" customHeight="false" outlineLevel="0" collapsed="false">
      <c r="D2076" s="1" t="n">
        <v>19394</v>
      </c>
      <c r="E2076" s="5" t="n">
        <v>41268</v>
      </c>
      <c r="F2076" s="1" t="s">
        <v>19</v>
      </c>
      <c r="G2076" s="1" t="n">
        <v>5</v>
      </c>
      <c r="H2076" s="6" t="str">
        <f aca="false">IF(G2076&gt;=30,"Large",IF(G2076&lt;=15,"Small","Medium"))</f>
        <v>Small</v>
      </c>
      <c r="I2076" s="6" t="n">
        <f aca="false">VLOOKUP(G2076,$A$3:$B$12,1)</f>
        <v>1</v>
      </c>
      <c r="J2076" s="1" t="n">
        <v>539.206</v>
      </c>
      <c r="K2076" s="6" t="n">
        <f aca="false">IF(I2076 &gt;31,0.01,0)</f>
        <v>0</v>
      </c>
      <c r="L2076" s="7" t="n">
        <f aca="false">J2076-(J2076*K2076)</f>
        <v>539.206</v>
      </c>
      <c r="M2076" s="6" t="n">
        <f aca="false">IF(I2076&gt;31,J2076-O2076,J2076)</f>
        <v>539.206</v>
      </c>
      <c r="N2076" s="1" t="s">
        <v>16</v>
      </c>
      <c r="O2076" s="1" t="n">
        <v>8.8</v>
      </c>
      <c r="P2076" s="1" t="n">
        <f aca="false">IF(N2076="Delivery Truck",J2076-O2076,J2076)</f>
        <v>539.206</v>
      </c>
    </row>
    <row r="2077" customFormat="false" ht="13.8" hidden="false" customHeight="false" outlineLevel="0" collapsed="false">
      <c r="D2077" s="1" t="n">
        <v>10466</v>
      </c>
      <c r="E2077" s="5" t="n">
        <v>41268</v>
      </c>
      <c r="F2077" s="1" t="s">
        <v>34</v>
      </c>
      <c r="G2077" s="1" t="n">
        <v>27</v>
      </c>
      <c r="H2077" s="6" t="str">
        <f aca="false">IF(G2077&gt;=30,"Large",IF(G2077&lt;=15,"Small","Medium"))</f>
        <v>Medium</v>
      </c>
      <c r="I2077" s="6" t="n">
        <f aca="false">VLOOKUP(G2077,$A$3:$B$12,1)</f>
        <v>26</v>
      </c>
      <c r="J2077" s="1" t="n">
        <v>114.86</v>
      </c>
      <c r="K2077" s="6" t="n">
        <f aca="false">IF(I2077 &gt;31,0.01,0)</f>
        <v>0</v>
      </c>
      <c r="L2077" s="7" t="n">
        <f aca="false">J2077-(J2077*K2077)</f>
        <v>114.86</v>
      </c>
      <c r="M2077" s="6" t="n">
        <f aca="false">IF(I2077&gt;31,J2077-O2077,J2077)</f>
        <v>114.86</v>
      </c>
      <c r="N2077" s="1" t="s">
        <v>16</v>
      </c>
      <c r="O2077" s="1" t="n">
        <v>0.94</v>
      </c>
      <c r="P2077" s="1" t="n">
        <f aca="false">IF(N2077="Delivery Truck",J2077-O2077,J2077)</f>
        <v>114.86</v>
      </c>
    </row>
    <row r="2078" customFormat="false" ht="13.8" hidden="false" customHeight="false" outlineLevel="0" collapsed="false">
      <c r="D2078" s="1" t="n">
        <v>12129</v>
      </c>
      <c r="E2078" s="5" t="n">
        <v>41268</v>
      </c>
      <c r="F2078" s="1" t="s">
        <v>19</v>
      </c>
      <c r="G2078" s="1" t="n">
        <v>36</v>
      </c>
      <c r="H2078" s="6" t="str">
        <f aca="false">IF(G2078&gt;=30,"Large",IF(G2078&lt;=15,"Small","Medium"))</f>
        <v>Large</v>
      </c>
      <c r="I2078" s="6" t="n">
        <f aca="false">VLOOKUP(G2078,$A$3:$B$12,1)</f>
        <v>36</v>
      </c>
      <c r="J2078" s="1" t="n">
        <v>4852.05</v>
      </c>
      <c r="K2078" s="6" t="n">
        <f aca="false">IF(I2078 &gt;31,0.01,0)</f>
        <v>0.01</v>
      </c>
      <c r="L2078" s="7" t="n">
        <f aca="false">J2078-(J2078*K2078)</f>
        <v>4803.5295</v>
      </c>
      <c r="M2078" s="6" t="n">
        <f aca="false">IF(I2078&gt;31,J2078-O2078,J2078)</f>
        <v>4781.85</v>
      </c>
      <c r="N2078" s="1" t="s">
        <v>13</v>
      </c>
      <c r="O2078" s="1" t="n">
        <v>70.2</v>
      </c>
      <c r="P2078" s="1" t="n">
        <f aca="false">IF(N2078="Delivery Truck",J2078-O2078,J2078)</f>
        <v>4781.85</v>
      </c>
    </row>
    <row r="2079" customFormat="false" ht="13.8" hidden="false" customHeight="false" outlineLevel="0" collapsed="false">
      <c r="D2079" s="1" t="n">
        <v>48672</v>
      </c>
      <c r="E2079" s="5" t="n">
        <v>41269</v>
      </c>
      <c r="F2079" s="1" t="s">
        <v>34</v>
      </c>
      <c r="G2079" s="1" t="n">
        <v>43</v>
      </c>
      <c r="H2079" s="6" t="str">
        <f aca="false">IF(G2079&gt;=30,"Large",IF(G2079&lt;=15,"Small","Medium"))</f>
        <v>Large</v>
      </c>
      <c r="I2079" s="6" t="n">
        <f aca="false">VLOOKUP(G2079,$A$3:$B$12,1)</f>
        <v>41</v>
      </c>
      <c r="J2079" s="1" t="n">
        <v>255.7</v>
      </c>
      <c r="K2079" s="6" t="n">
        <f aca="false">IF(I2079 &gt;31,0.01,0)</f>
        <v>0.01</v>
      </c>
      <c r="L2079" s="7" t="n">
        <f aca="false">J2079-(J2079*K2079)</f>
        <v>253.143</v>
      </c>
      <c r="M2079" s="6" t="n">
        <f aca="false">IF(I2079&gt;31,J2079-O2079,J2079)</f>
        <v>252.33</v>
      </c>
      <c r="N2079" s="1" t="s">
        <v>16</v>
      </c>
      <c r="O2079" s="1" t="n">
        <v>3.37</v>
      </c>
      <c r="P2079" s="1" t="n">
        <f aca="false">IF(N2079="Delivery Truck",J2079-O2079,J2079)</f>
        <v>255.7</v>
      </c>
    </row>
    <row r="2080" customFormat="false" ht="13.8" hidden="false" customHeight="false" outlineLevel="0" collapsed="false">
      <c r="D2080" s="1" t="n">
        <v>16772</v>
      </c>
      <c r="E2080" s="5" t="n">
        <v>41269</v>
      </c>
      <c r="F2080" s="1" t="s">
        <v>34</v>
      </c>
      <c r="G2080" s="1" t="n">
        <v>38</v>
      </c>
      <c r="H2080" s="6" t="str">
        <f aca="false">IF(G2080&gt;=30,"Large",IF(G2080&lt;=15,"Small","Medium"))</f>
        <v>Large</v>
      </c>
      <c r="I2080" s="6" t="n">
        <f aca="false">VLOOKUP(G2080,$A$3:$B$12,1)</f>
        <v>36</v>
      </c>
      <c r="J2080" s="1" t="n">
        <v>95.71</v>
      </c>
      <c r="K2080" s="6" t="n">
        <f aca="false">IF(I2080 &gt;31,0.01,0)</f>
        <v>0.01</v>
      </c>
      <c r="L2080" s="7" t="n">
        <f aca="false">J2080-(J2080*K2080)</f>
        <v>94.7529</v>
      </c>
      <c r="M2080" s="6" t="n">
        <f aca="false">IF(I2080&gt;31,J2080-O2080,J2080)</f>
        <v>95.21</v>
      </c>
      <c r="N2080" s="1" t="s">
        <v>16</v>
      </c>
      <c r="O2080" s="1" t="n">
        <v>0.5</v>
      </c>
      <c r="P2080" s="1" t="n">
        <f aca="false">IF(N2080="Delivery Truck",J2080-O2080,J2080)</f>
        <v>95.71</v>
      </c>
    </row>
    <row r="2081" customFormat="false" ht="13.8" hidden="false" customHeight="false" outlineLevel="0" collapsed="false">
      <c r="D2081" s="1" t="n">
        <v>29505</v>
      </c>
      <c r="E2081" s="5" t="n">
        <v>41270</v>
      </c>
      <c r="F2081" s="1" t="s">
        <v>19</v>
      </c>
      <c r="G2081" s="1" t="n">
        <v>22</v>
      </c>
      <c r="H2081" s="6" t="str">
        <f aca="false">IF(G2081&gt;=30,"Large",IF(G2081&lt;=15,"Small","Medium"))</f>
        <v>Medium</v>
      </c>
      <c r="I2081" s="6" t="n">
        <f aca="false">VLOOKUP(G2081,$A$3:$B$12,1)</f>
        <v>21</v>
      </c>
      <c r="J2081" s="1" t="n">
        <v>45.21</v>
      </c>
      <c r="K2081" s="6" t="n">
        <f aca="false">IF(I2081 &gt;31,0.01,0)</f>
        <v>0</v>
      </c>
      <c r="L2081" s="7" t="n">
        <f aca="false">J2081-(J2081*K2081)</f>
        <v>45.21</v>
      </c>
      <c r="M2081" s="6" t="n">
        <f aca="false">IF(I2081&gt;31,J2081-O2081,J2081)</f>
        <v>45.21</v>
      </c>
      <c r="N2081" s="1" t="s">
        <v>21</v>
      </c>
      <c r="O2081" s="1" t="n">
        <v>0.7</v>
      </c>
      <c r="P2081" s="1" t="n">
        <f aca="false">IF(N2081="Delivery Truck",J2081-O2081,J2081)</f>
        <v>45.21</v>
      </c>
    </row>
    <row r="2082" customFormat="false" ht="13.8" hidden="false" customHeight="false" outlineLevel="0" collapsed="false">
      <c r="D2082" s="1" t="n">
        <v>28611</v>
      </c>
      <c r="E2082" s="5" t="n">
        <v>41270</v>
      </c>
      <c r="F2082" s="1" t="s">
        <v>15</v>
      </c>
      <c r="G2082" s="1" t="n">
        <v>30</v>
      </c>
      <c r="H2082" s="6" t="str">
        <f aca="false">IF(G2082&gt;=30,"Large",IF(G2082&lt;=15,"Small","Medium"))</f>
        <v>Large</v>
      </c>
      <c r="I2082" s="6" t="n">
        <f aca="false">VLOOKUP(G2082,$A$3:$B$12,1)</f>
        <v>26</v>
      </c>
      <c r="J2082" s="1" t="n">
        <v>15337.58</v>
      </c>
      <c r="K2082" s="6" t="n">
        <f aca="false">IF(I2082 &gt;31,0.01,0)</f>
        <v>0</v>
      </c>
      <c r="L2082" s="7" t="n">
        <f aca="false">J2082-(J2082*K2082)</f>
        <v>15337.58</v>
      </c>
      <c r="M2082" s="6" t="n">
        <f aca="false">IF(I2082&gt;31,J2082-O2082,J2082)</f>
        <v>15337.58</v>
      </c>
      <c r="N2082" s="1" t="s">
        <v>16</v>
      </c>
      <c r="O2082" s="1" t="n">
        <v>19.99</v>
      </c>
      <c r="P2082" s="1" t="n">
        <f aca="false">IF(N2082="Delivery Truck",J2082-O2082,J2082)</f>
        <v>15337.58</v>
      </c>
    </row>
    <row r="2083" customFormat="false" ht="13.8" hidden="false" customHeight="false" outlineLevel="0" collapsed="false">
      <c r="D2083" s="1" t="n">
        <v>26726</v>
      </c>
      <c r="E2083" s="5" t="n">
        <v>41270</v>
      </c>
      <c r="F2083" s="1" t="s">
        <v>34</v>
      </c>
      <c r="G2083" s="1" t="n">
        <v>37</v>
      </c>
      <c r="H2083" s="6" t="str">
        <f aca="false">IF(G2083&gt;=30,"Large",IF(G2083&lt;=15,"Small","Medium"))</f>
        <v>Large</v>
      </c>
      <c r="I2083" s="6" t="n">
        <f aca="false">VLOOKUP(G2083,$A$3:$B$12,1)</f>
        <v>36</v>
      </c>
      <c r="J2083" s="1" t="n">
        <v>173.11</v>
      </c>
      <c r="K2083" s="6" t="n">
        <f aca="false">IF(I2083 &gt;31,0.01,0)</f>
        <v>0.01</v>
      </c>
      <c r="L2083" s="7" t="n">
        <f aca="false">J2083-(J2083*K2083)</f>
        <v>171.3789</v>
      </c>
      <c r="M2083" s="6" t="n">
        <f aca="false">IF(I2083&gt;31,J2083-O2083,J2083)</f>
        <v>167.96</v>
      </c>
      <c r="N2083" s="1" t="s">
        <v>16</v>
      </c>
      <c r="O2083" s="1" t="n">
        <v>5.15</v>
      </c>
      <c r="P2083" s="1" t="n">
        <f aca="false">IF(N2083="Delivery Truck",J2083-O2083,J2083)</f>
        <v>173.11</v>
      </c>
    </row>
    <row r="2084" customFormat="false" ht="13.8" hidden="false" customHeight="false" outlineLevel="0" collapsed="false">
      <c r="D2084" s="1" t="n">
        <v>1573</v>
      </c>
      <c r="E2084" s="5" t="n">
        <v>41270</v>
      </c>
      <c r="F2084" s="1" t="s">
        <v>34</v>
      </c>
      <c r="G2084" s="1" t="n">
        <v>13</v>
      </c>
      <c r="H2084" s="6" t="str">
        <f aca="false">IF(G2084&gt;=30,"Large",IF(G2084&lt;=15,"Small","Medium"))</f>
        <v>Small</v>
      </c>
      <c r="I2084" s="6" t="n">
        <f aca="false">VLOOKUP(G2084,$A$3:$B$12,1)</f>
        <v>11</v>
      </c>
      <c r="J2084" s="1" t="n">
        <v>759.94</v>
      </c>
      <c r="K2084" s="6" t="n">
        <f aca="false">IF(I2084 &gt;31,0.01,0)</f>
        <v>0</v>
      </c>
      <c r="L2084" s="7" t="n">
        <f aca="false">J2084-(J2084*K2084)</f>
        <v>759.94</v>
      </c>
      <c r="M2084" s="6" t="n">
        <f aca="false">IF(I2084&gt;31,J2084-O2084,J2084)</f>
        <v>759.94</v>
      </c>
      <c r="N2084" s="1" t="s">
        <v>13</v>
      </c>
      <c r="O2084" s="1" t="n">
        <v>32.41</v>
      </c>
      <c r="P2084" s="1" t="n">
        <f aca="false">IF(N2084="Delivery Truck",J2084-O2084,J2084)</f>
        <v>727.53</v>
      </c>
    </row>
    <row r="2085" customFormat="false" ht="13.8" hidden="false" customHeight="false" outlineLevel="0" collapsed="false">
      <c r="D2085" s="1" t="n">
        <v>26726</v>
      </c>
      <c r="E2085" s="5" t="n">
        <v>41270</v>
      </c>
      <c r="F2085" s="1" t="s">
        <v>34</v>
      </c>
      <c r="G2085" s="1" t="n">
        <v>11</v>
      </c>
      <c r="H2085" s="6" t="str">
        <f aca="false">IF(G2085&gt;=30,"Large",IF(G2085&lt;=15,"Small","Medium"))</f>
        <v>Small</v>
      </c>
      <c r="I2085" s="6" t="n">
        <f aca="false">VLOOKUP(G2085,$A$3:$B$12,1)</f>
        <v>11</v>
      </c>
      <c r="J2085" s="1" t="n">
        <v>86.68</v>
      </c>
      <c r="K2085" s="6" t="n">
        <f aca="false">IF(I2085 &gt;31,0.01,0)</f>
        <v>0</v>
      </c>
      <c r="L2085" s="7" t="n">
        <f aca="false">J2085-(J2085*K2085)</f>
        <v>86.68</v>
      </c>
      <c r="M2085" s="6" t="n">
        <f aca="false">IF(I2085&gt;31,J2085-O2085,J2085)</f>
        <v>86.68</v>
      </c>
      <c r="N2085" s="1" t="s">
        <v>16</v>
      </c>
      <c r="O2085" s="1" t="n">
        <v>49</v>
      </c>
      <c r="P2085" s="1" t="n">
        <f aca="false">IF(N2085="Delivery Truck",J2085-O2085,J2085)</f>
        <v>86.68</v>
      </c>
    </row>
    <row r="2086" customFormat="false" ht="13.8" hidden="false" customHeight="false" outlineLevel="0" collapsed="false">
      <c r="D2086" s="1" t="n">
        <v>26726</v>
      </c>
      <c r="E2086" s="5" t="n">
        <v>41270</v>
      </c>
      <c r="F2086" s="1" t="s">
        <v>34</v>
      </c>
      <c r="G2086" s="1" t="n">
        <v>41</v>
      </c>
      <c r="H2086" s="6" t="str">
        <f aca="false">IF(G2086&gt;=30,"Large",IF(G2086&lt;=15,"Small","Medium"))</f>
        <v>Large</v>
      </c>
      <c r="I2086" s="6" t="n">
        <f aca="false">VLOOKUP(G2086,$A$3:$B$12,1)</f>
        <v>41</v>
      </c>
      <c r="J2086" s="1" t="n">
        <v>833.51</v>
      </c>
      <c r="K2086" s="6" t="n">
        <f aca="false">IF(I2086 &gt;31,0.01,0)</f>
        <v>0.01</v>
      </c>
      <c r="L2086" s="7" t="n">
        <f aca="false">J2086-(J2086*K2086)</f>
        <v>825.1749</v>
      </c>
      <c r="M2086" s="6" t="n">
        <f aca="false">IF(I2086&gt;31,J2086-O2086,J2086)</f>
        <v>832.02</v>
      </c>
      <c r="N2086" s="1" t="s">
        <v>16</v>
      </c>
      <c r="O2086" s="1" t="n">
        <v>1.49</v>
      </c>
      <c r="P2086" s="1" t="n">
        <f aca="false">IF(N2086="Delivery Truck",J2086-O2086,J2086)</f>
        <v>833.51</v>
      </c>
    </row>
    <row r="2087" customFormat="false" ht="13.8" hidden="false" customHeight="false" outlineLevel="0" collapsed="false">
      <c r="D2087" s="1" t="n">
        <v>28611</v>
      </c>
      <c r="E2087" s="5" t="n">
        <v>41270</v>
      </c>
      <c r="F2087" s="1" t="s">
        <v>15</v>
      </c>
      <c r="G2087" s="1" t="n">
        <v>42</v>
      </c>
      <c r="H2087" s="6" t="str">
        <f aca="false">IF(G2087&gt;=30,"Large",IF(G2087&lt;=15,"Small","Medium"))</f>
        <v>Large</v>
      </c>
      <c r="I2087" s="6" t="n">
        <f aca="false">VLOOKUP(G2087,$A$3:$B$12,1)</f>
        <v>41</v>
      </c>
      <c r="J2087" s="1" t="n">
        <v>3883.4715</v>
      </c>
      <c r="K2087" s="6" t="n">
        <f aca="false">IF(I2087 &gt;31,0.01,0)</f>
        <v>0.01</v>
      </c>
      <c r="L2087" s="7" t="n">
        <f aca="false">J2087-(J2087*K2087)</f>
        <v>3844.636785</v>
      </c>
      <c r="M2087" s="6" t="n">
        <f aca="false">IF(I2087&gt;31,J2087-O2087,J2087)</f>
        <v>3874.4815</v>
      </c>
      <c r="N2087" s="1" t="s">
        <v>16</v>
      </c>
      <c r="O2087" s="1" t="n">
        <v>8.99</v>
      </c>
      <c r="P2087" s="1" t="n">
        <f aca="false">IF(N2087="Delivery Truck",J2087-O2087,J2087)</f>
        <v>3883.4715</v>
      </c>
    </row>
    <row r="2088" customFormat="false" ht="13.8" hidden="false" customHeight="false" outlineLevel="0" collapsed="false">
      <c r="D2088" s="1" t="n">
        <v>4706</v>
      </c>
      <c r="E2088" s="5" t="n">
        <v>41271</v>
      </c>
      <c r="F2088" s="1" t="s">
        <v>30</v>
      </c>
      <c r="G2088" s="1" t="n">
        <v>30</v>
      </c>
      <c r="H2088" s="6" t="str">
        <f aca="false">IF(G2088&gt;=30,"Large",IF(G2088&lt;=15,"Small","Medium"))</f>
        <v>Large</v>
      </c>
      <c r="I2088" s="6" t="n">
        <f aca="false">VLOOKUP(G2088,$A$3:$B$12,1)</f>
        <v>26</v>
      </c>
      <c r="J2088" s="1" t="n">
        <v>2116.7</v>
      </c>
      <c r="K2088" s="6" t="n">
        <f aca="false">IF(I2088 &gt;31,0.01,0)</f>
        <v>0</v>
      </c>
      <c r="L2088" s="7" t="n">
        <f aca="false">J2088-(J2088*K2088)</f>
        <v>2116.7</v>
      </c>
      <c r="M2088" s="6" t="n">
        <f aca="false">IF(I2088&gt;31,J2088-O2088,J2088)</f>
        <v>2116.7</v>
      </c>
      <c r="N2088" s="1" t="s">
        <v>16</v>
      </c>
      <c r="O2088" s="1" t="n">
        <v>19.99</v>
      </c>
      <c r="P2088" s="1" t="n">
        <f aca="false">IF(N2088="Delivery Truck",J2088-O2088,J2088)</f>
        <v>2116.7</v>
      </c>
    </row>
    <row r="2089" customFormat="false" ht="13.8" hidden="false" customHeight="false" outlineLevel="0" collapsed="false">
      <c r="D2089" s="1" t="n">
        <v>28453</v>
      </c>
      <c r="E2089" s="5" t="n">
        <v>41271</v>
      </c>
      <c r="F2089" s="1" t="s">
        <v>23</v>
      </c>
      <c r="G2089" s="1" t="n">
        <v>26</v>
      </c>
      <c r="H2089" s="6" t="str">
        <f aca="false">IF(G2089&gt;=30,"Large",IF(G2089&lt;=15,"Small","Medium"))</f>
        <v>Medium</v>
      </c>
      <c r="I2089" s="6" t="n">
        <f aca="false">VLOOKUP(G2089,$A$3:$B$12,1)</f>
        <v>26</v>
      </c>
      <c r="J2089" s="1" t="n">
        <v>560.03</v>
      </c>
      <c r="K2089" s="6" t="n">
        <f aca="false">IF(I2089 &gt;31,0.01,0)</f>
        <v>0</v>
      </c>
      <c r="L2089" s="7" t="n">
        <f aca="false">J2089-(J2089*K2089)</f>
        <v>560.03</v>
      </c>
      <c r="M2089" s="6" t="n">
        <f aca="false">IF(I2089&gt;31,J2089-O2089,J2089)</f>
        <v>560.03</v>
      </c>
      <c r="N2089" s="1" t="s">
        <v>16</v>
      </c>
      <c r="O2089" s="1" t="n">
        <v>13.99</v>
      </c>
      <c r="P2089" s="1" t="n">
        <f aca="false">IF(N2089="Delivery Truck",J2089-O2089,J2089)</f>
        <v>560.03</v>
      </c>
    </row>
    <row r="2090" customFormat="false" ht="13.8" hidden="false" customHeight="false" outlineLevel="0" collapsed="false">
      <c r="D2090" s="1" t="n">
        <v>5891</v>
      </c>
      <c r="E2090" s="5" t="n">
        <v>41271</v>
      </c>
      <c r="F2090" s="1" t="s">
        <v>19</v>
      </c>
      <c r="G2090" s="1" t="n">
        <v>2</v>
      </c>
      <c r="H2090" s="6" t="str">
        <f aca="false">IF(G2090&gt;=30,"Large",IF(G2090&lt;=15,"Small","Medium"))</f>
        <v>Small</v>
      </c>
      <c r="I2090" s="6" t="n">
        <f aca="false">VLOOKUP(G2090,$A$3:$B$12,1)</f>
        <v>1</v>
      </c>
      <c r="J2090" s="1" t="n">
        <v>44.45</v>
      </c>
      <c r="K2090" s="6" t="n">
        <f aca="false">IF(I2090 &gt;31,0.01,0)</f>
        <v>0</v>
      </c>
      <c r="L2090" s="7" t="n">
        <f aca="false">J2090-(J2090*K2090)</f>
        <v>44.45</v>
      </c>
      <c r="M2090" s="6" t="n">
        <f aca="false">IF(I2090&gt;31,J2090-O2090,J2090)</f>
        <v>44.45</v>
      </c>
      <c r="N2090" s="1" t="s">
        <v>16</v>
      </c>
      <c r="O2090" s="1" t="n">
        <v>1.49</v>
      </c>
      <c r="P2090" s="1" t="n">
        <f aca="false">IF(N2090="Delivery Truck",J2090-O2090,J2090)</f>
        <v>44.45</v>
      </c>
    </row>
    <row r="2091" customFormat="false" ht="13.8" hidden="false" customHeight="false" outlineLevel="0" collapsed="false">
      <c r="D2091" s="1" t="n">
        <v>42945</v>
      </c>
      <c r="E2091" s="5" t="n">
        <v>41272</v>
      </c>
      <c r="F2091" s="1" t="s">
        <v>30</v>
      </c>
      <c r="G2091" s="1" t="n">
        <v>45</v>
      </c>
      <c r="H2091" s="6" t="str">
        <f aca="false">IF(G2091&gt;=30,"Large",IF(G2091&lt;=15,"Small","Medium"))</f>
        <v>Large</v>
      </c>
      <c r="I2091" s="6" t="n">
        <f aca="false">VLOOKUP(G2091,$A$3:$B$12,1)</f>
        <v>41</v>
      </c>
      <c r="J2091" s="1" t="n">
        <v>178.7</v>
      </c>
      <c r="K2091" s="6" t="n">
        <f aca="false">IF(I2091 &gt;31,0.01,0)</f>
        <v>0.01</v>
      </c>
      <c r="L2091" s="7" t="n">
        <f aca="false">J2091-(J2091*K2091)</f>
        <v>176.913</v>
      </c>
      <c r="M2091" s="6" t="n">
        <f aca="false">IF(I2091&gt;31,J2091-O2091,J2091)</f>
        <v>173.57</v>
      </c>
      <c r="N2091" s="1" t="s">
        <v>16</v>
      </c>
      <c r="O2091" s="1" t="n">
        <v>5.13</v>
      </c>
      <c r="P2091" s="1" t="n">
        <f aca="false">IF(N2091="Delivery Truck",J2091-O2091,J2091)</f>
        <v>178.7</v>
      </c>
    </row>
    <row r="2092" customFormat="false" ht="13.8" hidden="false" customHeight="false" outlineLevel="0" collapsed="false">
      <c r="D2092" s="1" t="n">
        <v>29220</v>
      </c>
      <c r="E2092" s="5" t="n">
        <v>41272</v>
      </c>
      <c r="F2092" s="1" t="s">
        <v>19</v>
      </c>
      <c r="G2092" s="1" t="n">
        <v>36</v>
      </c>
      <c r="H2092" s="6" t="str">
        <f aca="false">IF(G2092&gt;=30,"Large",IF(G2092&lt;=15,"Small","Medium"))</f>
        <v>Large</v>
      </c>
      <c r="I2092" s="6" t="n">
        <f aca="false">VLOOKUP(G2092,$A$3:$B$12,1)</f>
        <v>36</v>
      </c>
      <c r="J2092" s="1" t="n">
        <v>12690.33</v>
      </c>
      <c r="K2092" s="6" t="n">
        <f aca="false">IF(I2092 &gt;31,0.01,0)</f>
        <v>0.01</v>
      </c>
      <c r="L2092" s="7" t="n">
        <f aca="false">J2092-(J2092*K2092)</f>
        <v>12563.4267</v>
      </c>
      <c r="M2092" s="6" t="n">
        <f aca="false">IF(I2092&gt;31,J2092-O2092,J2092)</f>
        <v>12670.34</v>
      </c>
      <c r="N2092" s="1" t="s">
        <v>21</v>
      </c>
      <c r="O2092" s="1" t="n">
        <v>19.99</v>
      </c>
      <c r="P2092" s="1" t="n">
        <f aca="false">IF(N2092="Delivery Truck",J2092-O2092,J2092)</f>
        <v>12690.33</v>
      </c>
    </row>
    <row r="2093" customFormat="false" ht="13.8" hidden="false" customHeight="false" outlineLevel="0" collapsed="false">
      <c r="D2093" s="1" t="n">
        <v>13507</v>
      </c>
      <c r="E2093" s="5" t="n">
        <v>41272</v>
      </c>
      <c r="F2093" s="1" t="s">
        <v>19</v>
      </c>
      <c r="G2093" s="1" t="n">
        <v>27</v>
      </c>
      <c r="H2093" s="6" t="str">
        <f aca="false">IF(G2093&gt;=30,"Large",IF(G2093&lt;=15,"Small","Medium"))</f>
        <v>Medium</v>
      </c>
      <c r="I2093" s="6" t="n">
        <f aca="false">VLOOKUP(G2093,$A$3:$B$12,1)</f>
        <v>26</v>
      </c>
      <c r="J2093" s="1" t="n">
        <v>176.1</v>
      </c>
      <c r="K2093" s="6" t="n">
        <f aca="false">IF(I2093 &gt;31,0.01,0)</f>
        <v>0</v>
      </c>
      <c r="L2093" s="7" t="n">
        <f aca="false">J2093-(J2093*K2093)</f>
        <v>176.1</v>
      </c>
      <c r="M2093" s="6" t="n">
        <f aca="false">IF(I2093&gt;31,J2093-O2093,J2093)</f>
        <v>176.1</v>
      </c>
      <c r="N2093" s="1" t="s">
        <v>16</v>
      </c>
      <c r="O2093" s="1" t="n">
        <v>6.18</v>
      </c>
      <c r="P2093" s="1" t="n">
        <f aca="false">IF(N2093="Delivery Truck",J2093-O2093,J2093)</f>
        <v>176.1</v>
      </c>
    </row>
    <row r="2094" customFormat="false" ht="13.8" hidden="false" customHeight="false" outlineLevel="0" collapsed="false">
      <c r="D2094" s="1" t="n">
        <v>29216</v>
      </c>
      <c r="E2094" s="5" t="n">
        <v>41272</v>
      </c>
      <c r="F2094" s="1" t="s">
        <v>23</v>
      </c>
      <c r="G2094" s="1" t="n">
        <v>46</v>
      </c>
      <c r="H2094" s="6" t="str">
        <f aca="false">IF(G2094&gt;=30,"Large",IF(G2094&lt;=15,"Small","Medium"))</f>
        <v>Large</v>
      </c>
      <c r="I2094" s="6" t="n">
        <f aca="false">VLOOKUP(G2094,$A$3:$B$12,1)</f>
        <v>46</v>
      </c>
      <c r="J2094" s="1" t="n">
        <v>1936.45</v>
      </c>
      <c r="K2094" s="6" t="n">
        <f aca="false">IF(I2094 &gt;31,0.01,0)</f>
        <v>0.01</v>
      </c>
      <c r="L2094" s="7" t="n">
        <f aca="false">J2094-(J2094*K2094)</f>
        <v>1917.0855</v>
      </c>
      <c r="M2094" s="6" t="n">
        <f aca="false">IF(I2094&gt;31,J2094-O2094,J2094)</f>
        <v>1932.45</v>
      </c>
      <c r="N2094" s="1" t="s">
        <v>16</v>
      </c>
      <c r="O2094" s="1" t="n">
        <v>4</v>
      </c>
      <c r="P2094" s="1" t="n">
        <f aca="false">IF(N2094="Delivery Truck",J2094-O2094,J2094)</f>
        <v>1936.45</v>
      </c>
    </row>
    <row r="2095" customFormat="false" ht="13.8" hidden="false" customHeight="false" outlineLevel="0" collapsed="false">
      <c r="D2095" s="1" t="n">
        <v>53730</v>
      </c>
      <c r="E2095" s="5" t="n">
        <v>41272</v>
      </c>
      <c r="F2095" s="1" t="s">
        <v>34</v>
      </c>
      <c r="G2095" s="1" t="n">
        <v>40</v>
      </c>
      <c r="H2095" s="6" t="str">
        <f aca="false">IF(G2095&gt;=30,"Large",IF(G2095&lt;=15,"Small","Medium"))</f>
        <v>Large</v>
      </c>
      <c r="I2095" s="6" t="n">
        <f aca="false">VLOOKUP(G2095,$A$3:$B$12,1)</f>
        <v>36</v>
      </c>
      <c r="J2095" s="1" t="n">
        <v>181.8</v>
      </c>
      <c r="K2095" s="6" t="n">
        <f aca="false">IF(I2095 &gt;31,0.01,0)</f>
        <v>0.01</v>
      </c>
      <c r="L2095" s="7" t="n">
        <f aca="false">J2095-(J2095*K2095)</f>
        <v>179.982</v>
      </c>
      <c r="M2095" s="6" t="n">
        <f aca="false">IF(I2095&gt;31,J2095-O2095,J2095)</f>
        <v>175.97</v>
      </c>
      <c r="N2095" s="1" t="s">
        <v>16</v>
      </c>
      <c r="O2095" s="1" t="n">
        <v>5.83</v>
      </c>
      <c r="P2095" s="1" t="n">
        <f aca="false">IF(N2095="Delivery Truck",J2095-O2095,J2095)</f>
        <v>181.8</v>
      </c>
    </row>
    <row r="2096" customFormat="false" ht="13.8" hidden="false" customHeight="false" outlineLevel="0" collapsed="false">
      <c r="D2096" s="1" t="n">
        <v>29216</v>
      </c>
      <c r="E2096" s="5" t="n">
        <v>41272</v>
      </c>
      <c r="F2096" s="1" t="s">
        <v>23</v>
      </c>
      <c r="G2096" s="1" t="n">
        <v>17</v>
      </c>
      <c r="H2096" s="6" t="str">
        <f aca="false">IF(G2096&gt;=30,"Large",IF(G2096&lt;=15,"Small","Medium"))</f>
        <v>Medium</v>
      </c>
      <c r="I2096" s="6" t="n">
        <f aca="false">VLOOKUP(G2096,$A$3:$B$12,1)</f>
        <v>16</v>
      </c>
      <c r="J2096" s="1" t="n">
        <v>3711.04</v>
      </c>
      <c r="K2096" s="6" t="n">
        <f aca="false">IF(I2096 &gt;31,0.01,0)</f>
        <v>0</v>
      </c>
      <c r="L2096" s="7" t="n">
        <f aca="false">J2096-(J2096*K2096)</f>
        <v>3711.04</v>
      </c>
      <c r="M2096" s="6" t="n">
        <f aca="false">IF(I2096&gt;31,J2096-O2096,J2096)</f>
        <v>3711.04</v>
      </c>
      <c r="N2096" s="1" t="s">
        <v>13</v>
      </c>
      <c r="O2096" s="1" t="n">
        <v>69.64</v>
      </c>
      <c r="P2096" s="1" t="n">
        <f aca="false">IF(N2096="Delivery Truck",J2096-O2096,J2096)</f>
        <v>3641.4</v>
      </c>
    </row>
    <row r="2097" customFormat="false" ht="13.8" hidden="false" customHeight="false" outlineLevel="0" collapsed="false">
      <c r="D2097" s="1" t="n">
        <v>49344</v>
      </c>
      <c r="E2097" s="5" t="n">
        <v>41273</v>
      </c>
      <c r="F2097" s="1" t="s">
        <v>15</v>
      </c>
      <c r="G2097" s="1" t="n">
        <v>1</v>
      </c>
      <c r="H2097" s="6" t="str">
        <f aca="false">IF(G2097&gt;=30,"Large",IF(G2097&lt;=15,"Small","Medium"))</f>
        <v>Small</v>
      </c>
      <c r="I2097" s="6" t="n">
        <f aca="false">VLOOKUP(G2097,$A$3:$B$12,1)</f>
        <v>1</v>
      </c>
      <c r="J2097" s="1" t="n">
        <v>803.33</v>
      </c>
      <c r="K2097" s="6" t="n">
        <f aca="false">IF(I2097 &gt;31,0.01,0)</f>
        <v>0</v>
      </c>
      <c r="L2097" s="7" t="n">
        <f aca="false">J2097-(J2097*K2097)</f>
        <v>803.33</v>
      </c>
      <c r="M2097" s="6" t="n">
        <f aca="false">IF(I2097&gt;31,J2097-O2097,J2097)</f>
        <v>803.33</v>
      </c>
      <c r="N2097" s="1" t="s">
        <v>16</v>
      </c>
      <c r="O2097" s="1" t="n">
        <v>24.49</v>
      </c>
      <c r="P2097" s="1" t="n">
        <f aca="false">IF(N2097="Delivery Truck",J2097-O2097,J2097)</f>
        <v>803.33</v>
      </c>
    </row>
    <row r="2098" customFormat="false" ht="13.8" hidden="false" customHeight="false" outlineLevel="0" collapsed="false">
      <c r="D2098" s="1" t="n">
        <v>50950</v>
      </c>
      <c r="E2098" s="5" t="n">
        <v>41273</v>
      </c>
      <c r="F2098" s="1" t="s">
        <v>30</v>
      </c>
      <c r="G2098" s="1" t="n">
        <v>6</v>
      </c>
      <c r="H2098" s="6" t="str">
        <f aca="false">IF(G2098&gt;=30,"Large",IF(G2098&lt;=15,"Small","Medium"))</f>
        <v>Small</v>
      </c>
      <c r="I2098" s="6" t="n">
        <f aca="false">VLOOKUP(G2098,$A$3:$B$12,1)</f>
        <v>6</v>
      </c>
      <c r="J2098" s="1" t="n">
        <v>391.12</v>
      </c>
      <c r="K2098" s="6" t="n">
        <f aca="false">IF(I2098 &gt;31,0.01,0)</f>
        <v>0</v>
      </c>
      <c r="L2098" s="7" t="n">
        <f aca="false">J2098-(J2098*K2098)</f>
        <v>391.12</v>
      </c>
      <c r="M2098" s="6" t="n">
        <f aca="false">IF(I2098&gt;31,J2098-O2098,J2098)</f>
        <v>391.12</v>
      </c>
      <c r="N2098" s="1" t="s">
        <v>13</v>
      </c>
      <c r="O2098" s="1" t="n">
        <v>30</v>
      </c>
      <c r="P2098" s="1" t="n">
        <f aca="false">IF(N2098="Delivery Truck",J2098-O2098,J2098)</f>
        <v>361.12</v>
      </c>
    </row>
    <row r="2099" customFormat="false" ht="13.8" hidden="false" customHeight="false" outlineLevel="0" collapsed="false">
      <c r="D2099" s="1" t="n">
        <v>49344</v>
      </c>
      <c r="E2099" s="5" t="n">
        <v>41273</v>
      </c>
      <c r="F2099" s="1" t="s">
        <v>15</v>
      </c>
      <c r="G2099" s="1" t="n">
        <v>31</v>
      </c>
      <c r="H2099" s="6" t="str">
        <f aca="false">IF(G2099&gt;=30,"Large",IF(G2099&lt;=15,"Small","Medium"))</f>
        <v>Large</v>
      </c>
      <c r="I2099" s="6" t="n">
        <f aca="false">VLOOKUP(G2099,$A$3:$B$12,1)</f>
        <v>31</v>
      </c>
      <c r="J2099" s="1" t="n">
        <v>672.93</v>
      </c>
      <c r="K2099" s="6" t="n">
        <f aca="false">IF(I2099 &gt;31,0.01,0)</f>
        <v>0</v>
      </c>
      <c r="L2099" s="7" t="n">
        <f aca="false">J2099-(J2099*K2099)</f>
        <v>672.93</v>
      </c>
      <c r="M2099" s="6" t="n">
        <f aca="false">IF(I2099&gt;31,J2099-O2099,J2099)</f>
        <v>672.93</v>
      </c>
      <c r="N2099" s="1" t="s">
        <v>16</v>
      </c>
      <c r="O2099" s="1" t="n">
        <v>4</v>
      </c>
      <c r="P2099" s="1" t="n">
        <f aca="false">IF(N2099="Delivery Truck",J2099-O2099,J2099)</f>
        <v>672.93</v>
      </c>
    </row>
    <row r="2100" customFormat="false" ht="13.8" hidden="false" customHeight="false" outlineLevel="0" collapsed="false">
      <c r="D2100" s="1" t="n">
        <v>25542</v>
      </c>
      <c r="E2100" s="5" t="n">
        <v>41273</v>
      </c>
      <c r="F2100" s="1" t="s">
        <v>15</v>
      </c>
      <c r="G2100" s="1" t="n">
        <v>37</v>
      </c>
      <c r="H2100" s="6" t="str">
        <f aca="false">IF(G2100&gt;=30,"Large",IF(G2100&lt;=15,"Small","Medium"))</f>
        <v>Large</v>
      </c>
      <c r="I2100" s="6" t="n">
        <f aca="false">VLOOKUP(G2100,$A$3:$B$12,1)</f>
        <v>36</v>
      </c>
      <c r="J2100" s="1" t="n">
        <v>257.46</v>
      </c>
      <c r="K2100" s="6" t="n">
        <f aca="false">IF(I2100 &gt;31,0.01,0)</f>
        <v>0.01</v>
      </c>
      <c r="L2100" s="7" t="n">
        <f aca="false">J2100-(J2100*K2100)</f>
        <v>254.8854</v>
      </c>
      <c r="M2100" s="6" t="n">
        <f aca="false">IF(I2100&gt;31,J2100-O2100,J2100)</f>
        <v>253.23</v>
      </c>
      <c r="N2100" s="1" t="s">
        <v>21</v>
      </c>
      <c r="O2100" s="1" t="n">
        <v>4.23</v>
      </c>
      <c r="P2100" s="1" t="n">
        <f aca="false">IF(N2100="Delivery Truck",J2100-O2100,J2100)</f>
        <v>257.46</v>
      </c>
    </row>
    <row r="2101" customFormat="false" ht="13.8" hidden="false" customHeight="false" outlineLevel="0" collapsed="false">
      <c r="D2101" s="1" t="n">
        <v>50950</v>
      </c>
      <c r="E2101" s="5" t="n">
        <v>41273</v>
      </c>
      <c r="F2101" s="1" t="s">
        <v>30</v>
      </c>
      <c r="G2101" s="1" t="n">
        <v>35</v>
      </c>
      <c r="H2101" s="6" t="str">
        <f aca="false">IF(G2101&gt;=30,"Large",IF(G2101&lt;=15,"Small","Medium"))</f>
        <v>Large</v>
      </c>
      <c r="I2101" s="6" t="n">
        <f aca="false">VLOOKUP(G2101,$A$3:$B$12,1)</f>
        <v>31</v>
      </c>
      <c r="J2101" s="1" t="n">
        <v>448.1</v>
      </c>
      <c r="K2101" s="6" t="n">
        <f aca="false">IF(I2101 &gt;31,0.01,0)</f>
        <v>0</v>
      </c>
      <c r="L2101" s="7" t="n">
        <f aca="false">J2101-(J2101*K2101)</f>
        <v>448.1</v>
      </c>
      <c r="M2101" s="6" t="n">
        <f aca="false">IF(I2101&gt;31,J2101-O2101,J2101)</f>
        <v>448.1</v>
      </c>
      <c r="N2101" s="1" t="s">
        <v>21</v>
      </c>
      <c r="O2101" s="1" t="n">
        <v>4.51</v>
      </c>
      <c r="P2101" s="1" t="n">
        <f aca="false">IF(N2101="Delivery Truck",J2101-O2101,J2101)</f>
        <v>448.1</v>
      </c>
    </row>
    <row r="2102" customFormat="false" ht="13.8" hidden="false" customHeight="false" outlineLevel="0" collapsed="false">
      <c r="D2102" s="1" t="n">
        <v>45127</v>
      </c>
      <c r="E2102" s="5" t="n">
        <v>41273</v>
      </c>
      <c r="F2102" s="1" t="s">
        <v>19</v>
      </c>
      <c r="G2102" s="1" t="n">
        <v>10</v>
      </c>
      <c r="H2102" s="6" t="str">
        <f aca="false">IF(G2102&gt;=30,"Large",IF(G2102&lt;=15,"Small","Medium"))</f>
        <v>Small</v>
      </c>
      <c r="I2102" s="6" t="n">
        <f aca="false">VLOOKUP(G2102,$A$3:$B$12,1)</f>
        <v>6</v>
      </c>
      <c r="J2102" s="1" t="n">
        <v>14.15</v>
      </c>
      <c r="K2102" s="6" t="n">
        <f aca="false">IF(I2102 &gt;31,0.01,0)</f>
        <v>0</v>
      </c>
      <c r="L2102" s="7" t="n">
        <f aca="false">J2102-(J2102*K2102)</f>
        <v>14.15</v>
      </c>
      <c r="M2102" s="6" t="n">
        <f aca="false">IF(I2102&gt;31,J2102-O2102,J2102)</f>
        <v>14.15</v>
      </c>
      <c r="N2102" s="1" t="s">
        <v>16</v>
      </c>
      <c r="O2102" s="1" t="n">
        <v>0.7</v>
      </c>
      <c r="P2102" s="1" t="n">
        <f aca="false">IF(N2102="Delivery Truck",J2102-O2102,J2102)</f>
        <v>14.15</v>
      </c>
    </row>
    <row r="2103" customFormat="false" ht="13.8" hidden="false" customHeight="false" outlineLevel="0" collapsed="false">
      <c r="D2103" s="1" t="n">
        <v>47815</v>
      </c>
      <c r="E2103" s="5" t="n">
        <v>41273</v>
      </c>
      <c r="F2103" s="1" t="s">
        <v>30</v>
      </c>
      <c r="G2103" s="1" t="n">
        <v>45</v>
      </c>
      <c r="H2103" s="6" t="str">
        <f aca="false">IF(G2103&gt;=30,"Large",IF(G2103&lt;=15,"Small","Medium"))</f>
        <v>Large</v>
      </c>
      <c r="I2103" s="6" t="n">
        <f aca="false">VLOOKUP(G2103,$A$3:$B$12,1)</f>
        <v>41</v>
      </c>
      <c r="J2103" s="1" t="n">
        <v>580.96</v>
      </c>
      <c r="K2103" s="6" t="n">
        <f aca="false">IF(I2103 &gt;31,0.01,0)</f>
        <v>0.01</v>
      </c>
      <c r="L2103" s="7" t="n">
        <f aca="false">J2103-(J2103*K2103)</f>
        <v>575.1504</v>
      </c>
      <c r="M2103" s="6" t="n">
        <f aca="false">IF(I2103&gt;31,J2103-O2103,J2103)</f>
        <v>574.11</v>
      </c>
      <c r="N2103" s="1" t="s">
        <v>16</v>
      </c>
      <c r="O2103" s="1" t="n">
        <v>6.85</v>
      </c>
      <c r="P2103" s="1" t="n">
        <f aca="false">IF(N2103="Delivery Truck",J2103-O2103,J2103)</f>
        <v>580.96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2016-01-04T18:47:43Z</dcterms:created>
  <dc:creator>Sharad W. Borle</dc:creator>
  <dc:description/>
  <dc:language>en-IN</dc:language>
  <cp:lastModifiedBy/>
  <dcterms:modified xsi:type="dcterms:W3CDTF">2020-06-06T00:17:34Z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