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ML\COV\"/>
    </mc:Choice>
  </mc:AlternateContent>
  <bookViews>
    <workbookView xWindow="0" yWindow="0" windowWidth="20490" windowHeight="775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W14" i="1" l="1"/>
  <c r="W15" i="1"/>
  <c r="W16" i="1"/>
  <c r="W17" i="1"/>
  <c r="W18" i="1"/>
  <c r="W19" i="1"/>
  <c r="W20" i="1"/>
  <c r="W13" i="1"/>
  <c r="W12" i="1"/>
  <c r="W4" i="1"/>
  <c r="W5" i="1"/>
  <c r="W6" i="1"/>
  <c r="W7" i="1"/>
  <c r="W8" i="1"/>
  <c r="W9" i="1"/>
  <c r="W10" i="1"/>
  <c r="W3" i="1"/>
  <c r="W2" i="1"/>
  <c r="S20" i="1"/>
  <c r="Q20" i="1"/>
  <c r="Q19" i="1"/>
  <c r="U19" i="1" s="1"/>
  <c r="Q18" i="1"/>
  <c r="U18" i="1" s="1"/>
  <c r="Q17" i="1"/>
  <c r="U17" i="1" s="1"/>
  <c r="Q16" i="1"/>
  <c r="U16" i="1" s="1"/>
  <c r="Q15" i="1"/>
  <c r="U15" i="1" s="1"/>
  <c r="Q14" i="1"/>
  <c r="U14" i="1" s="1"/>
  <c r="Q13" i="1"/>
  <c r="U13" i="1" s="1"/>
  <c r="Q12" i="1"/>
  <c r="U12" i="1" s="1"/>
  <c r="Q9" i="1"/>
  <c r="Q10" i="1"/>
  <c r="U10" i="1" s="1"/>
  <c r="Q8" i="1"/>
  <c r="U8" i="1" s="1"/>
  <c r="Q7" i="1"/>
  <c r="U7" i="1" s="1"/>
  <c r="Q5" i="1"/>
  <c r="U5" i="1" s="1"/>
  <c r="Q6" i="1"/>
  <c r="U6" i="1" s="1"/>
  <c r="Q4" i="1"/>
  <c r="U4" i="1" s="1"/>
  <c r="Q3" i="1"/>
  <c r="U3" i="1" s="1"/>
  <c r="Q2" i="1"/>
  <c r="U2" i="1"/>
  <c r="S19" i="1"/>
  <c r="S18" i="1"/>
  <c r="S17" i="1"/>
  <c r="S16" i="1"/>
  <c r="S15" i="1"/>
  <c r="S14" i="1"/>
  <c r="S13" i="1"/>
  <c r="S12" i="1"/>
  <c r="S10" i="1"/>
  <c r="S9" i="1"/>
  <c r="U9" i="1"/>
  <c r="S8" i="1"/>
  <c r="S7" i="1"/>
  <c r="S6" i="1"/>
  <c r="S5" i="1"/>
  <c r="S4" i="1"/>
  <c r="S3" i="1"/>
  <c r="S2" i="1"/>
  <c r="U20" i="1" l="1"/>
</calcChain>
</file>

<file path=xl/sharedStrings.xml><?xml version="1.0" encoding="utf-8"?>
<sst xmlns="http://schemas.openxmlformats.org/spreadsheetml/2006/main" count="189" uniqueCount="129">
  <si>
    <t>country</t>
  </si>
  <si>
    <t>Population</t>
  </si>
  <si>
    <t>O+</t>
  </si>
  <si>
    <t>A+</t>
  </si>
  <si>
    <t>B+</t>
  </si>
  <si>
    <t>AB+</t>
  </si>
  <si>
    <t>O−</t>
  </si>
  <si>
    <t>A−</t>
  </si>
  <si>
    <t>B−</t>
  </si>
  <si>
    <t>AB−</t>
  </si>
  <si>
    <t>Total_A</t>
  </si>
  <si>
    <t>cases_per_mil</t>
  </si>
  <si>
    <t>deaths_per_mil</t>
  </si>
  <si>
    <t>Argentina</t>
  </si>
  <si>
    <t>Armenia</t>
  </si>
  <si>
    <t>Australia</t>
  </si>
  <si>
    <t>Austria</t>
  </si>
  <si>
    <t>Bahrain</t>
  </si>
  <si>
    <t>Bangladesh</t>
  </si>
  <si>
    <t>Belgium</t>
  </si>
  <si>
    <t>Bolivia</t>
  </si>
  <si>
    <t>Bosnia and Herzegovina</t>
  </si>
  <si>
    <t>Brazil</t>
  </si>
  <si>
    <t>Bulgaria</t>
  </si>
  <si>
    <t>Cambodia</t>
  </si>
  <si>
    <t>Cameroon</t>
  </si>
  <si>
    <t>Canada</t>
  </si>
  <si>
    <t>Chile</t>
  </si>
  <si>
    <t>Colombia</t>
  </si>
  <si>
    <t>Croatia</t>
  </si>
  <si>
    <t>Cuba</t>
  </si>
  <si>
    <t>Cyprus</t>
  </si>
  <si>
    <t>Denmark</t>
  </si>
  <si>
    <t>Dominican Republic</t>
  </si>
  <si>
    <t>Ecuador</t>
  </si>
  <si>
    <t>Egypt</t>
  </si>
  <si>
    <t>El Salvador</t>
  </si>
  <si>
    <t>Estonia</t>
  </si>
  <si>
    <t>Ethiopia</t>
  </si>
  <si>
    <t>Fiji</t>
  </si>
  <si>
    <t>Finland</t>
  </si>
  <si>
    <t>France</t>
  </si>
  <si>
    <t>Germany</t>
  </si>
  <si>
    <t>Ghana</t>
  </si>
  <si>
    <t>Greece</t>
  </si>
  <si>
    <t>Guinea</t>
  </si>
  <si>
    <t>Honduras</t>
  </si>
  <si>
    <t>Hong Kong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</si>
  <si>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</si>
  <si>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</si>
  <si>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</si>
  <si>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</si>
  <si>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</si>
  <si>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</si>
  <si>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</si>
  <si>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</si>
  <si>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</si>
  <si>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Ivory Coast</t>
  </si>
  <si>
    <t>Jamaica</t>
  </si>
  <si>
    <t>Japan</t>
  </si>
  <si>
    <t>Kazakhstan</t>
  </si>
  <si>
    <t>Kenya</t>
  </si>
  <si>
    <t>Latvia</t>
  </si>
  <si>
    <t>Lebanon</t>
  </si>
  <si>
    <t>Libya</t>
  </si>
  <si>
    <t>Liechtenstein</t>
  </si>
  <si>
    <t>Lithuania</t>
  </si>
  <si>
    <t>Macao</t>
  </si>
  <si>
    <t>Malaysia</t>
  </si>
  <si>
    <t>Malta</t>
  </si>
  <si>
    <t>Mauritania</t>
  </si>
  <si>
    <t>Mauritius</t>
  </si>
  <si>
    <t>Mexico</t>
  </si>
  <si>
    <t>Moldova</t>
  </si>
  <si>
    <t>Mongolia</t>
  </si>
  <si>
    <t>Morocco</t>
  </si>
  <si>
    <t>Myanmar</t>
  </si>
  <si>
    <t>Nepal</t>
  </si>
  <si>
    <t>Netherlands</t>
  </si>
  <si>
    <t>New Zealand</t>
  </si>
  <si>
    <t>Nigeria</t>
  </si>
  <si>
    <t>North Macedonia</t>
  </si>
  <si>
    <t>Norway</t>
  </si>
  <si>
    <t>Pakistan</t>
  </si>
  <si>
    <t>Papua New Guinea</t>
  </si>
  <si>
    <t>Peru</t>
  </si>
  <si>
    <t>Philippines</t>
  </si>
  <si>
    <t>Poland</t>
  </si>
  <si>
    <t>Portugal</t>
  </si>
  <si>
    <t>Romania</t>
  </si>
  <si>
    <t>Russia</t>
  </si>
  <si>
    <t>Saudi Arabia</t>
  </si>
  <si>
    <t>Serbia</t>
  </si>
  <si>
    <t>Singapore</t>
  </si>
  <si>
    <t>Slovakia</t>
  </si>
  <si>
    <t>Slovenia</t>
  </si>
  <si>
    <t>South Africa</t>
  </si>
  <si>
    <t>South Korea</t>
  </si>
  <si>
    <t>Spain</t>
  </si>
  <si>
    <t>Sudan</t>
  </si>
  <si>
    <t>Sweden</t>
  </si>
  <si>
    <t>Switzerland</t>
  </si>
  <si>
    <t>Syria</t>
  </si>
  <si>
    <t>Taiwan</t>
  </si>
  <si>
    <t>Thailand</t>
  </si>
  <si>
    <t>Turkey</t>
  </si>
  <si>
    <t>Uganda</t>
  </si>
  <si>
    <t>Ukraine</t>
  </si>
  <si>
    <t>United Arab Emirates</t>
  </si>
  <si>
    <t>United Kingdom</t>
  </si>
  <si>
    <t>United States</t>
  </si>
  <si>
    <t>Venezuela</t>
  </si>
  <si>
    <t>Vietnam</t>
  </si>
  <si>
    <t>Yemen</t>
  </si>
  <si>
    <t>Zimbabwe</t>
  </si>
  <si>
    <t>Cases Per Mil</t>
  </si>
  <si>
    <t xml:space="preserve">O+ Corr </t>
  </si>
  <si>
    <t xml:space="preserve">count </t>
  </si>
  <si>
    <t>T Stat</t>
  </si>
  <si>
    <t>p val</t>
  </si>
  <si>
    <t>A+ Corr</t>
  </si>
  <si>
    <t>B+ Corr</t>
  </si>
  <si>
    <t>AB+ Corr</t>
  </si>
  <si>
    <t>O- Corr</t>
  </si>
  <si>
    <t xml:space="preserve">A- Corr </t>
  </si>
  <si>
    <t xml:space="preserve">B- Corr </t>
  </si>
  <si>
    <t>AB- Corr</t>
  </si>
  <si>
    <t>A tot Corr</t>
  </si>
  <si>
    <t>Deaths Per Mil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</si>
</sst>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1" fillId="0" borderId="0" xfId="0" applyFont="1" applyFill="1" applyBorder="1" applyAlignment="1">
      <alignment horizontal="center" vertical="top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3"/>
  <sheetViews>
    <sheetView tabSelected="1" topLeftCell="D1" workbookViewId="0">
      <selection activeCell="W22" sqref="W22"/>
    </sheetView>
  </sheetViews>
  <sheetFormatPr defaultRowHeight="15" x14ac:dyDescent="0.25"/>
  <cols>
    <col min="1" max="1" width="19.28515625" customWidth="1"/>
  </cols>
  <sheetData>
    <row r="1" spans="1:2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P1" s="2" t="s">
        <v>115</v>
      </c>
      <c r="Q1" s="3"/>
      <c r="R1" s="3"/>
      <c r="S1" s="3"/>
      <c r="T1" s="3"/>
      <c r="U1" s="3"/>
      <c r="V1" s="3"/>
      <c r="W1" s="3"/>
    </row>
    <row r="2" spans="1:23" x14ac:dyDescent="0.25">
      <c r="A2" t="s">
        <v>13</v>
      </c>
      <c r="B2">
        <v>44270440</v>
      </c>
      <c r="C2">
        <v>0.45400000000000001</v>
      </c>
      <c r="D2">
        <v>0.34260000000000002</v>
      </c>
      <c r="E2">
        <v>8.5900000000000004E-2</v>
      </c>
      <c r="F2">
        <v>2.64E-2</v>
      </c>
      <c r="G2">
        <v>8.4000000000000005E-2</v>
      </c>
      <c r="H2">
        <v>4.4000000000000003E-3</v>
      </c>
      <c r="I2">
        <v>2.0999999999999999E-3</v>
      </c>
      <c r="J2">
        <v>5.9999999999999995E-4</v>
      </c>
      <c r="K2">
        <v>0.34699999999999998</v>
      </c>
      <c r="L2">
        <v>488</v>
      </c>
      <c r="M2">
        <v>15</v>
      </c>
      <c r="P2" t="s">
        <v>116</v>
      </c>
      <c r="Q2">
        <f>PEARSON(C:C,L:L)</f>
        <v>0.1204395173541811</v>
      </c>
      <c r="R2" t="s">
        <v>117</v>
      </c>
      <c r="S2">
        <f>COUNT(D:D)</f>
        <v>102</v>
      </c>
      <c r="T2" t="s">
        <v>118</v>
      </c>
      <c r="U2">
        <f>(Q2*(SQRT(S2-2)))/SQRT(1-(Q2^2))</f>
        <v>1.2132266543815153</v>
      </c>
      <c r="V2" t="s">
        <v>119</v>
      </c>
      <c r="W2">
        <f>TDIST(U2,100,2)</f>
        <v>0.22790117528614171</v>
      </c>
    </row>
    <row r="3" spans="1:23" x14ac:dyDescent="0.25">
      <c r="A3" t="s">
        <v>14</v>
      </c>
      <c r="B3">
        <v>2931568</v>
      </c>
      <c r="C3">
        <v>0.28999999999999998</v>
      </c>
      <c r="D3">
        <v>0.46300000000000002</v>
      </c>
      <c r="E3">
        <v>0.12</v>
      </c>
      <c r="F3">
        <v>5.6000000000000001E-2</v>
      </c>
      <c r="G3">
        <v>0.02</v>
      </c>
      <c r="H3">
        <v>3.6999999999999998E-2</v>
      </c>
      <c r="I3">
        <v>0.01</v>
      </c>
      <c r="J3">
        <v>4.0000000000000001E-3</v>
      </c>
      <c r="K3">
        <v>0.5</v>
      </c>
      <c r="L3">
        <v>4431</v>
      </c>
      <c r="M3">
        <v>68</v>
      </c>
      <c r="P3" t="s">
        <v>120</v>
      </c>
      <c r="Q3">
        <f>PEARSON(D:D,L:L)</f>
        <v>1.1659480257146169E-2</v>
      </c>
      <c r="R3" t="s">
        <v>117</v>
      </c>
      <c r="S3">
        <f>COUNT(E:E)</f>
        <v>102</v>
      </c>
      <c r="T3" t="s">
        <v>118</v>
      </c>
      <c r="U3">
        <f>(Q3*(SQRT(S3-2)))/SQRT(1-(Q3^2))</f>
        <v>0.11660272853118071</v>
      </c>
      <c r="V3" t="s">
        <v>119</v>
      </c>
      <c r="W3">
        <f>TDIST(U3,100,2)</f>
        <v>0.90740873027013513</v>
      </c>
    </row>
    <row r="4" spans="1:23" x14ac:dyDescent="0.25">
      <c r="A4" t="s">
        <v>15</v>
      </c>
      <c r="B4">
        <v>24642693</v>
      </c>
      <c r="C4">
        <v>0.4</v>
      </c>
      <c r="D4">
        <v>0.31</v>
      </c>
      <c r="E4">
        <v>0.08</v>
      </c>
      <c r="F4">
        <v>0.02</v>
      </c>
      <c r="G4">
        <v>0.09</v>
      </c>
      <c r="H4">
        <v>7.0000000000000007E-2</v>
      </c>
      <c r="I4">
        <v>0.02</v>
      </c>
      <c r="J4">
        <v>0.01</v>
      </c>
      <c r="K4">
        <v>0.38</v>
      </c>
      <c r="L4">
        <v>285</v>
      </c>
      <c r="M4">
        <v>4</v>
      </c>
      <c r="P4" t="s">
        <v>121</v>
      </c>
      <c r="Q4">
        <f>PEARSON(E:E,L:L)</f>
        <v>-0.32593546354256014</v>
      </c>
      <c r="R4" t="s">
        <v>117</v>
      </c>
      <c r="S4">
        <f t="shared" ref="S4" si="0">COUNT(D:D)</f>
        <v>102</v>
      </c>
      <c r="T4" t="s">
        <v>118</v>
      </c>
      <c r="U4">
        <f t="shared" ref="U4:U10" si="1">(Q4*(SQRT(S4-2)))/SQRT(1-(Q4^2))</f>
        <v>-3.4476223223777485</v>
      </c>
      <c r="V4" t="s">
        <v>119</v>
      </c>
      <c r="W4" t="e">
        <f t="shared" ref="W4:W10" si="2">TDIST(U4,100,2)</f>
        <v>#NUM!</v>
      </c>
    </row>
    <row r="5" spans="1:23" x14ac:dyDescent="0.25">
      <c r="A5" t="s">
        <v>16</v>
      </c>
      <c r="B5">
        <v>8592470</v>
      </c>
      <c r="C5">
        <v>0.3</v>
      </c>
      <c r="D5">
        <v>0.37</v>
      </c>
      <c r="E5">
        <v>0.12</v>
      </c>
      <c r="F5">
        <v>0.05</v>
      </c>
      <c r="G5">
        <v>0.06</v>
      </c>
      <c r="H5">
        <v>7.0000000000000007E-2</v>
      </c>
      <c r="I5">
        <v>0.02</v>
      </c>
      <c r="J5">
        <v>0.01</v>
      </c>
      <c r="K5">
        <v>0.44</v>
      </c>
      <c r="L5">
        <v>1877</v>
      </c>
      <c r="M5">
        <v>75</v>
      </c>
      <c r="P5" t="s">
        <v>122</v>
      </c>
      <c r="Q5">
        <f>PEARSON(F:F,L:L)</f>
        <v>-0.25736575937403849</v>
      </c>
      <c r="R5" t="s">
        <v>117</v>
      </c>
      <c r="S5">
        <f t="shared" ref="S5" si="3">COUNT(E:E)</f>
        <v>102</v>
      </c>
      <c r="T5" t="s">
        <v>118</v>
      </c>
      <c r="U5">
        <f t="shared" si="1"/>
        <v>-2.6633759102359282</v>
      </c>
      <c r="V5" t="s">
        <v>119</v>
      </c>
      <c r="W5" t="e">
        <f t="shared" si="2"/>
        <v>#NUM!</v>
      </c>
    </row>
    <row r="6" spans="1:23" x14ac:dyDescent="0.25">
      <c r="A6" t="s">
        <v>17</v>
      </c>
      <c r="B6">
        <v>1418695</v>
      </c>
      <c r="C6">
        <v>0.48480000000000001</v>
      </c>
      <c r="D6">
        <v>0.19350000000000001</v>
      </c>
      <c r="E6">
        <v>0.2261</v>
      </c>
      <c r="F6">
        <v>3.6700000000000003E-2</v>
      </c>
      <c r="G6">
        <v>3.27E-2</v>
      </c>
      <c r="H6">
        <v>1.3299999999999999E-2</v>
      </c>
      <c r="I6">
        <v>1.04E-2</v>
      </c>
      <c r="J6">
        <v>2.5000000000000001E-3</v>
      </c>
      <c r="K6">
        <v>0.20680000000000001</v>
      </c>
      <c r="L6">
        <v>8701</v>
      </c>
      <c r="M6">
        <v>15</v>
      </c>
      <c r="P6" t="s">
        <v>123</v>
      </c>
      <c r="Q6">
        <f>PEARSON(G:G,L:L)</f>
        <v>0.3260653244666567</v>
      </c>
      <c r="R6" t="s">
        <v>117</v>
      </c>
      <c r="S6">
        <f t="shared" ref="S6:S8" si="4">COUNT(D:D)</f>
        <v>102</v>
      </c>
      <c r="T6" t="s">
        <v>118</v>
      </c>
      <c r="U6">
        <f t="shared" si="1"/>
        <v>3.4491593212434237</v>
      </c>
      <c r="V6" t="s">
        <v>119</v>
      </c>
      <c r="W6">
        <f t="shared" si="2"/>
        <v>8.245865929068241E-4</v>
      </c>
    </row>
    <row r="7" spans="1:23" x14ac:dyDescent="0.25">
      <c r="A7" t="s">
        <v>18</v>
      </c>
      <c r="B7">
        <v>164833667</v>
      </c>
      <c r="C7">
        <v>0.318</v>
      </c>
      <c r="D7">
        <v>0.21440000000000001</v>
      </c>
      <c r="E7">
        <v>0.3458</v>
      </c>
      <c r="F7">
        <v>0.16850000000000001</v>
      </c>
      <c r="G7">
        <v>1.3899999999999999E-2</v>
      </c>
      <c r="H7">
        <v>9.5999999999999992E-3</v>
      </c>
      <c r="I7">
        <v>9.5999999999999992E-3</v>
      </c>
      <c r="J7">
        <v>6.4000000000000003E-3</v>
      </c>
      <c r="K7">
        <v>0.224</v>
      </c>
      <c r="L7">
        <v>400</v>
      </c>
      <c r="M7">
        <v>5</v>
      </c>
      <c r="P7" t="s">
        <v>124</v>
      </c>
      <c r="Q7">
        <f>PEARSON(H:H,M:M)</f>
        <v>0.4282432648376801</v>
      </c>
      <c r="R7" t="s">
        <v>117</v>
      </c>
      <c r="S7">
        <f t="shared" si="4"/>
        <v>102</v>
      </c>
      <c r="T7" t="s">
        <v>118</v>
      </c>
      <c r="U7">
        <f t="shared" si="1"/>
        <v>4.7389683084459859</v>
      </c>
      <c r="V7" t="s">
        <v>119</v>
      </c>
      <c r="W7">
        <f t="shared" si="2"/>
        <v>7.1215281601519899E-6</v>
      </c>
    </row>
    <row r="8" spans="1:23" x14ac:dyDescent="0.25">
      <c r="A8" t="s">
        <v>19</v>
      </c>
      <c r="B8">
        <v>11444053</v>
      </c>
      <c r="C8">
        <v>0.38</v>
      </c>
      <c r="D8">
        <v>0.34</v>
      </c>
      <c r="E8">
        <v>8.5999999999999993E-2</v>
      </c>
      <c r="F8">
        <v>4.1000000000000002E-2</v>
      </c>
      <c r="G8">
        <v>7.0000000000000007E-2</v>
      </c>
      <c r="H8">
        <v>0.06</v>
      </c>
      <c r="I8">
        <v>1.4999999999999999E-2</v>
      </c>
      <c r="J8">
        <v>8.0000000000000002E-3</v>
      </c>
      <c r="K8">
        <v>0.4</v>
      </c>
      <c r="L8">
        <v>5112</v>
      </c>
      <c r="M8">
        <v>828</v>
      </c>
      <c r="P8" t="s">
        <v>125</v>
      </c>
      <c r="Q8">
        <f>PEARSON(I:I,M:M)</f>
        <v>0.12046494759619297</v>
      </c>
      <c r="R8" t="s">
        <v>117</v>
      </c>
      <c r="S8">
        <f t="shared" si="4"/>
        <v>102</v>
      </c>
      <c r="T8" t="s">
        <v>118</v>
      </c>
      <c r="U8">
        <f t="shared" si="1"/>
        <v>1.2134865933121524</v>
      </c>
      <c r="V8" t="s">
        <v>119</v>
      </c>
      <c r="W8">
        <f t="shared" si="2"/>
        <v>0.22780227651296914</v>
      </c>
    </row>
    <row r="9" spans="1:23" x14ac:dyDescent="0.25">
      <c r="A9" t="s">
        <v>20</v>
      </c>
      <c r="B9">
        <v>11053376</v>
      </c>
      <c r="C9">
        <v>0.51529999999999998</v>
      </c>
      <c r="D9">
        <v>0.29449999999999998</v>
      </c>
      <c r="E9">
        <v>0.1011</v>
      </c>
      <c r="F9">
        <v>1.15E-2</v>
      </c>
      <c r="G9">
        <v>4.3900000000000002E-2</v>
      </c>
      <c r="H9">
        <v>2.7300000000000001E-2</v>
      </c>
      <c r="I9">
        <v>5.4000000000000003E-3</v>
      </c>
      <c r="J9">
        <v>1E-3</v>
      </c>
      <c r="K9">
        <v>0.32179999999999997</v>
      </c>
      <c r="L9">
        <v>1145</v>
      </c>
      <c r="M9">
        <v>39</v>
      </c>
      <c r="P9" t="s">
        <v>126</v>
      </c>
      <c r="Q9">
        <f>PEARSON(J:J,M:M)</f>
        <v>0.22803450772159969</v>
      </c>
      <c r="R9" t="s">
        <v>117</v>
      </c>
      <c r="S9">
        <f t="shared" ref="S9" si="5">COUNT(E:E)</f>
        <v>102</v>
      </c>
      <c r="T9" t="s">
        <v>118</v>
      </c>
      <c r="U9">
        <f t="shared" si="1"/>
        <v>2.3420509753399847</v>
      </c>
      <c r="V9" t="s">
        <v>119</v>
      </c>
      <c r="W9">
        <f t="shared" si="2"/>
        <v>2.116037197526428E-2</v>
      </c>
    </row>
    <row r="10" spans="1:23" x14ac:dyDescent="0.25">
      <c r="A10" t="s">
        <v>21</v>
      </c>
      <c r="B10">
        <v>3792730</v>
      </c>
      <c r="C10">
        <v>0.31</v>
      </c>
      <c r="D10">
        <v>0.36</v>
      </c>
      <c r="E10">
        <v>0.12</v>
      </c>
      <c r="F10">
        <v>0.06</v>
      </c>
      <c r="G10">
        <v>0.05</v>
      </c>
      <c r="H10">
        <v>7.0000000000000007E-2</v>
      </c>
      <c r="I10">
        <v>0.02</v>
      </c>
      <c r="J10">
        <v>0.01</v>
      </c>
      <c r="K10">
        <v>0.43</v>
      </c>
      <c r="L10">
        <v>794</v>
      </c>
      <c r="M10">
        <v>48</v>
      </c>
      <c r="P10" t="s">
        <v>127</v>
      </c>
      <c r="Q10">
        <f>PEARSON(K:K,M:M)</f>
        <v>0.31474843924709406</v>
      </c>
      <c r="R10" t="s">
        <v>117</v>
      </c>
      <c r="S10">
        <f>COUNT(L:L)</f>
        <v>102</v>
      </c>
      <c r="T10" t="s">
        <v>118</v>
      </c>
      <c r="U10">
        <f t="shared" si="1"/>
        <v>3.3160207278401606</v>
      </c>
      <c r="V10" t="s">
        <v>119</v>
      </c>
      <c r="W10">
        <f t="shared" si="2"/>
        <v>1.2733151276843465E-3</v>
      </c>
    </row>
    <row r="11" spans="1:23" x14ac:dyDescent="0.25">
      <c r="A11" t="s">
        <v>22</v>
      </c>
      <c r="B11">
        <v>211248418</v>
      </c>
      <c r="C11">
        <v>0.36</v>
      </c>
      <c r="D11">
        <v>0.34</v>
      </c>
      <c r="E11">
        <v>0.08</v>
      </c>
      <c r="F11">
        <v>2.5000000000000001E-2</v>
      </c>
      <c r="G11">
        <v>0.09</v>
      </c>
      <c r="H11">
        <v>0.08</v>
      </c>
      <c r="I11">
        <v>0.02</v>
      </c>
      <c r="J11">
        <v>5.0000000000000001E-3</v>
      </c>
      <c r="K11">
        <v>0.42</v>
      </c>
      <c r="L11">
        <v>3191</v>
      </c>
      <c r="M11">
        <v>170</v>
      </c>
      <c r="P11" s="4" t="s">
        <v>128</v>
      </c>
      <c r="Q11" s="4"/>
      <c r="R11" s="4"/>
      <c r="S11" s="4"/>
      <c r="T11" s="4"/>
      <c r="U11" s="4"/>
      <c r="V11" s="4"/>
      <c r="W11" s="4"/>
    </row>
    <row r="12" spans="1:23" x14ac:dyDescent="0.25">
      <c r="A12" t="s">
        <v>23</v>
      </c>
      <c r="B12">
        <v>7045097</v>
      </c>
      <c r="C12">
        <v>0.28000000000000003</v>
      </c>
      <c r="D12">
        <v>0.37</v>
      </c>
      <c r="E12">
        <v>0.13</v>
      </c>
      <c r="F12">
        <v>7.0000000000000007E-2</v>
      </c>
      <c r="G12">
        <v>0.05</v>
      </c>
      <c r="H12">
        <v>7.0000000000000007E-2</v>
      </c>
      <c r="I12">
        <v>0.02</v>
      </c>
      <c r="J12">
        <v>0.01</v>
      </c>
      <c r="K12">
        <v>0.44</v>
      </c>
      <c r="L12">
        <v>390</v>
      </c>
      <c r="M12">
        <v>23</v>
      </c>
      <c r="P12" t="s">
        <v>116</v>
      </c>
      <c r="Q12">
        <f>PEARSON(C:C,M:M)</f>
        <v>-3.964113907540566E-2</v>
      </c>
      <c r="R12" t="s">
        <v>117</v>
      </c>
      <c r="S12">
        <f>COUNT(D:D)</f>
        <v>102</v>
      </c>
      <c r="T12" t="s">
        <v>118</v>
      </c>
      <c r="U12">
        <f>(Q12*(SQRT(S12-2)))/SQRT(1-(Q12^2))</f>
        <v>-0.39672322269184213</v>
      </c>
      <c r="V12" t="s">
        <v>119</v>
      </c>
      <c r="W12" t="e">
        <f>TDIST(U12,100,2)</f>
        <v>#NUM!</v>
      </c>
    </row>
    <row r="13" spans="1:23" x14ac:dyDescent="0.25">
      <c r="A13" t="s">
        <v>24</v>
      </c>
      <c r="B13">
        <v>16077172</v>
      </c>
      <c r="C13">
        <v>0.46700000000000003</v>
      </c>
      <c r="D13">
        <v>0.27200000000000002</v>
      </c>
      <c r="E13">
        <v>0.185</v>
      </c>
      <c r="F13">
        <v>4.9000000000000002E-2</v>
      </c>
      <c r="G13">
        <v>1.2999999999999999E-2</v>
      </c>
      <c r="H13">
        <v>8.0000000000000002E-3</v>
      </c>
      <c r="I13">
        <v>5.0000000000000001E-3</v>
      </c>
      <c r="J13">
        <v>1E-3</v>
      </c>
      <c r="K13">
        <v>0.28000000000000003</v>
      </c>
      <c r="L13">
        <v>7</v>
      </c>
      <c r="P13" t="s">
        <v>120</v>
      </c>
      <c r="Q13">
        <f>PEARSON(D:D,M:M)</f>
        <v>0.24359748023318384</v>
      </c>
      <c r="R13" t="s">
        <v>117</v>
      </c>
      <c r="S13">
        <f>COUNT(E:E)</f>
        <v>102</v>
      </c>
      <c r="T13" t="s">
        <v>118</v>
      </c>
      <c r="U13">
        <f>(Q13*(SQRT(S13-2)))/SQRT(1-(Q13^2))</f>
        <v>2.5116342198540371</v>
      </c>
      <c r="V13" t="s">
        <v>119</v>
      </c>
      <c r="W13">
        <f>TDIST(U13,100,2)</f>
        <v>1.3618243850062337E-2</v>
      </c>
    </row>
    <row r="14" spans="1:23" x14ac:dyDescent="0.25">
      <c r="A14" t="s">
        <v>25</v>
      </c>
      <c r="B14">
        <v>24515533</v>
      </c>
      <c r="C14">
        <v>0.42799999999999999</v>
      </c>
      <c r="D14">
        <v>0.38800000000000001</v>
      </c>
      <c r="E14">
        <v>0.12</v>
      </c>
      <c r="F14">
        <v>3.3000000000000002E-2</v>
      </c>
      <c r="G14">
        <v>1.4E-2</v>
      </c>
      <c r="H14">
        <v>1.2E-2</v>
      </c>
      <c r="I14">
        <v>4.0000000000000001E-3</v>
      </c>
      <c r="J14">
        <v>1E-3</v>
      </c>
      <c r="K14">
        <v>0.4</v>
      </c>
      <c r="L14">
        <v>287</v>
      </c>
      <c r="M14">
        <v>8</v>
      </c>
      <c r="P14" t="s">
        <v>121</v>
      </c>
      <c r="Q14">
        <f>PEARSON(E:E,M:M)</f>
        <v>-0.3944915658173998</v>
      </c>
      <c r="R14" t="s">
        <v>117</v>
      </c>
      <c r="S14">
        <f t="shared" ref="S14" si="6">COUNT(D:D)</f>
        <v>102</v>
      </c>
      <c r="T14" t="s">
        <v>118</v>
      </c>
      <c r="U14">
        <f t="shared" ref="U14:U20" si="7">(Q14*(SQRT(S14-2)))/SQRT(1-(Q14^2))</f>
        <v>-4.2930868862975657</v>
      </c>
      <c r="V14" t="s">
        <v>119</v>
      </c>
      <c r="W14" t="e">
        <f t="shared" ref="W14:W20" si="8">TDIST(U14,100,2)</f>
        <v>#NUM!</v>
      </c>
    </row>
    <row r="15" spans="1:23" x14ac:dyDescent="0.25">
      <c r="A15" t="s">
        <v>26</v>
      </c>
      <c r="B15">
        <v>36627140</v>
      </c>
      <c r="C15">
        <v>0.39</v>
      </c>
      <c r="D15">
        <v>0.36</v>
      </c>
      <c r="E15">
        <v>7.5999999999999998E-2</v>
      </c>
      <c r="F15">
        <v>2.5000000000000001E-2</v>
      </c>
      <c r="G15">
        <v>7.0000000000000007E-2</v>
      </c>
      <c r="H15">
        <v>0.06</v>
      </c>
      <c r="I15">
        <v>1.4E-2</v>
      </c>
      <c r="J15">
        <v>5.0000000000000001E-3</v>
      </c>
      <c r="K15">
        <v>0.42</v>
      </c>
      <c r="L15">
        <v>2537</v>
      </c>
      <c r="M15">
        <v>207</v>
      </c>
      <c r="P15" t="s">
        <v>122</v>
      </c>
      <c r="Q15">
        <f>PEARSON(F:F,M:M)</f>
        <v>-0.23743866444218675</v>
      </c>
      <c r="R15" t="s">
        <v>117</v>
      </c>
      <c r="S15">
        <f t="shared" ref="S15" si="9">COUNT(E:E)</f>
        <v>102</v>
      </c>
      <c r="T15" t="s">
        <v>118</v>
      </c>
      <c r="U15">
        <f t="shared" si="7"/>
        <v>-2.4442870636816494</v>
      </c>
      <c r="V15" t="s">
        <v>119</v>
      </c>
      <c r="W15" t="e">
        <f t="shared" si="8"/>
        <v>#NUM!</v>
      </c>
    </row>
    <row r="16" spans="1:23" x14ac:dyDescent="0.25">
      <c r="A16" t="s">
        <v>27</v>
      </c>
      <c r="B16">
        <v>18314060</v>
      </c>
      <c r="C16">
        <v>0.85499999999999998</v>
      </c>
      <c r="D16">
        <v>8.6999999999999994E-2</v>
      </c>
      <c r="E16">
        <v>3.3500000000000002E-2</v>
      </c>
      <c r="F16">
        <v>0.01</v>
      </c>
      <c r="G16">
        <v>1.2E-2</v>
      </c>
      <c r="H16">
        <v>1E-3</v>
      </c>
      <c r="I16">
        <v>5.0000000000000001E-4</v>
      </c>
      <c r="J16">
        <v>1E-3</v>
      </c>
      <c r="K16">
        <v>8.7999999999999995E-2</v>
      </c>
      <c r="L16">
        <v>6686</v>
      </c>
      <c r="M16">
        <v>81</v>
      </c>
      <c r="P16" t="s">
        <v>123</v>
      </c>
      <c r="Q16">
        <f>PEARSON(G:G,M:M)</f>
        <v>0.45343660661738761</v>
      </c>
      <c r="R16" t="s">
        <v>117</v>
      </c>
      <c r="S16">
        <f t="shared" ref="S16:S18" si="10">COUNT(D:D)</f>
        <v>102</v>
      </c>
      <c r="T16" t="s">
        <v>118</v>
      </c>
      <c r="U16">
        <f t="shared" si="7"/>
        <v>5.087427823148154</v>
      </c>
      <c r="V16" t="s">
        <v>119</v>
      </c>
      <c r="W16">
        <f t="shared" si="8"/>
        <v>1.7022415195916075E-6</v>
      </c>
    </row>
    <row r="17" spans="1:23" x14ac:dyDescent="0.25">
      <c r="A17" t="s">
        <v>28</v>
      </c>
      <c r="B17">
        <v>49069267</v>
      </c>
      <c r="C17">
        <v>0.61299999999999999</v>
      </c>
      <c r="D17">
        <v>0.2611</v>
      </c>
      <c r="E17">
        <v>2.2800000000000001E-2</v>
      </c>
      <c r="F17">
        <v>1.47E-2</v>
      </c>
      <c r="G17">
        <v>5.1299999999999998E-2</v>
      </c>
      <c r="H17">
        <v>2.7E-2</v>
      </c>
      <c r="I17">
        <v>7.0000000000000001E-3</v>
      </c>
      <c r="J17">
        <v>3.0999999999999999E-3</v>
      </c>
      <c r="K17">
        <v>0.28810000000000002</v>
      </c>
      <c r="L17">
        <v>748</v>
      </c>
      <c r="M17">
        <v>24</v>
      </c>
      <c r="P17" t="s">
        <v>124</v>
      </c>
      <c r="Q17">
        <f>PEARSON(H:H,M:M)</f>
        <v>0.4282432648376801</v>
      </c>
      <c r="R17" t="s">
        <v>117</v>
      </c>
      <c r="S17">
        <f t="shared" si="10"/>
        <v>102</v>
      </c>
      <c r="T17" t="s">
        <v>118</v>
      </c>
      <c r="U17">
        <f t="shared" si="7"/>
        <v>4.7389683084459859</v>
      </c>
      <c r="V17" t="s">
        <v>119</v>
      </c>
      <c r="W17">
        <f t="shared" si="8"/>
        <v>7.1215281601519899E-6</v>
      </c>
    </row>
    <row r="18" spans="1:23" x14ac:dyDescent="0.25">
      <c r="A18" t="s">
        <v>29</v>
      </c>
      <c r="B18">
        <v>4207355</v>
      </c>
      <c r="C18">
        <v>0.28999999999999998</v>
      </c>
      <c r="D18">
        <v>0.36</v>
      </c>
      <c r="E18">
        <v>0.15</v>
      </c>
      <c r="F18">
        <v>0.05</v>
      </c>
      <c r="G18">
        <v>0.05</v>
      </c>
      <c r="H18">
        <v>0.06</v>
      </c>
      <c r="I18">
        <v>0.03</v>
      </c>
      <c r="J18">
        <v>0.01</v>
      </c>
      <c r="K18">
        <v>0.42</v>
      </c>
      <c r="L18">
        <v>547</v>
      </c>
      <c r="M18">
        <v>25</v>
      </c>
      <c r="P18" t="s">
        <v>125</v>
      </c>
      <c r="Q18">
        <f>PEARSON(I:I,M:M)</f>
        <v>0.12046494759619297</v>
      </c>
      <c r="R18" t="s">
        <v>117</v>
      </c>
      <c r="S18">
        <f t="shared" si="10"/>
        <v>102</v>
      </c>
      <c r="T18" t="s">
        <v>118</v>
      </c>
      <c r="U18">
        <f t="shared" si="7"/>
        <v>1.2134865933121524</v>
      </c>
      <c r="V18" t="s">
        <v>119</v>
      </c>
      <c r="W18">
        <f t="shared" si="8"/>
        <v>0.22780227651296914</v>
      </c>
    </row>
    <row r="19" spans="1:23" x14ac:dyDescent="0.25">
      <c r="A19" t="s">
        <v>30</v>
      </c>
      <c r="B19">
        <v>11486750</v>
      </c>
      <c r="C19">
        <v>0.45800000000000002</v>
      </c>
      <c r="D19">
        <v>0.33500000000000002</v>
      </c>
      <c r="E19">
        <v>0.10199999999999999</v>
      </c>
      <c r="F19">
        <v>2.9000000000000001E-2</v>
      </c>
      <c r="G19">
        <v>3.5999999999999997E-2</v>
      </c>
      <c r="H19">
        <v>2.8000000000000001E-2</v>
      </c>
      <c r="I19">
        <v>0.01</v>
      </c>
      <c r="J19">
        <v>2E-3</v>
      </c>
      <c r="K19">
        <v>0.36299999999999999</v>
      </c>
      <c r="L19">
        <v>193</v>
      </c>
      <c r="M19">
        <v>7</v>
      </c>
      <c r="P19" t="s">
        <v>126</v>
      </c>
      <c r="Q19">
        <f>PEARSON(J:J,M:M)</f>
        <v>0.22803450772159969</v>
      </c>
      <c r="R19" t="s">
        <v>117</v>
      </c>
      <c r="S19">
        <f t="shared" ref="S19" si="11">COUNT(E:E)</f>
        <v>102</v>
      </c>
      <c r="T19" t="s">
        <v>118</v>
      </c>
      <c r="U19">
        <f t="shared" si="7"/>
        <v>2.3420509753399847</v>
      </c>
      <c r="V19" t="s">
        <v>119</v>
      </c>
      <c r="W19">
        <f t="shared" si="8"/>
        <v>2.116037197526428E-2</v>
      </c>
    </row>
    <row r="20" spans="1:23" x14ac:dyDescent="0.25">
      <c r="A20" t="s">
        <v>31</v>
      </c>
      <c r="B20">
        <v>1189395</v>
      </c>
      <c r="C20">
        <v>0.35220000000000001</v>
      </c>
      <c r="D20">
        <v>0.40350000000000003</v>
      </c>
      <c r="E20">
        <v>0.1111</v>
      </c>
      <c r="F20">
        <v>4.7199999999999999E-2</v>
      </c>
      <c r="G20">
        <v>3.85E-2</v>
      </c>
      <c r="H20">
        <v>3.4799999999999998E-2</v>
      </c>
      <c r="I20">
        <v>8.6999999999999994E-3</v>
      </c>
      <c r="J20">
        <v>4.0000000000000001E-3</v>
      </c>
      <c r="K20">
        <v>0.43830000000000002</v>
      </c>
      <c r="L20">
        <v>799</v>
      </c>
      <c r="M20">
        <v>15</v>
      </c>
      <c r="P20" t="s">
        <v>127</v>
      </c>
      <c r="Q20">
        <f>PEARSON(K:K,M:M)</f>
        <v>0.31474843924709406</v>
      </c>
      <c r="R20" t="s">
        <v>117</v>
      </c>
      <c r="S20">
        <f>COUNT(L:L)</f>
        <v>102</v>
      </c>
      <c r="T20" t="s">
        <v>118</v>
      </c>
      <c r="U20">
        <f t="shared" si="7"/>
        <v>3.3160207278401606</v>
      </c>
      <c r="V20" t="s">
        <v>119</v>
      </c>
      <c r="W20">
        <f t="shared" si="8"/>
        <v>1.2733151276843465E-3</v>
      </c>
    </row>
    <row r="21" spans="1:23" x14ac:dyDescent="0.25">
      <c r="A21" t="s">
        <v>32</v>
      </c>
      <c r="B21">
        <v>5711902</v>
      </c>
      <c r="C21">
        <v>0.35</v>
      </c>
      <c r="D21">
        <v>0.37</v>
      </c>
      <c r="E21">
        <v>0.08</v>
      </c>
      <c r="F21">
        <v>0.04</v>
      </c>
      <c r="G21">
        <v>0.06</v>
      </c>
      <c r="H21">
        <v>7.0000000000000007E-2</v>
      </c>
      <c r="I21">
        <v>0.02</v>
      </c>
      <c r="J21">
        <v>0.01</v>
      </c>
      <c r="K21">
        <v>0.44</v>
      </c>
      <c r="L21">
        <v>2063</v>
      </c>
      <c r="M21">
        <v>102</v>
      </c>
    </row>
    <row r="22" spans="1:23" x14ac:dyDescent="0.25">
      <c r="A22" t="s">
        <v>33</v>
      </c>
      <c r="B22">
        <v>10766932</v>
      </c>
      <c r="C22">
        <v>0.46200000000000002</v>
      </c>
      <c r="D22">
        <v>0.26400000000000001</v>
      </c>
      <c r="E22">
        <v>0.16900000000000001</v>
      </c>
      <c r="F22">
        <v>3.1E-2</v>
      </c>
      <c r="G22">
        <v>3.6999999999999998E-2</v>
      </c>
      <c r="H22">
        <v>2.1000000000000001E-2</v>
      </c>
      <c r="I22">
        <v>1.4E-2</v>
      </c>
      <c r="J22">
        <v>2E-3</v>
      </c>
      <c r="K22">
        <v>0.28499999999999998</v>
      </c>
      <c r="L22">
        <v>1808</v>
      </c>
      <c r="M22">
        <v>50</v>
      </c>
    </row>
    <row r="23" spans="1:23" x14ac:dyDescent="0.25">
      <c r="A23" t="s">
        <v>34</v>
      </c>
      <c r="B23">
        <v>16665756</v>
      </c>
      <c r="C23">
        <v>0.75</v>
      </c>
      <c r="D23">
        <v>0.14000000000000001</v>
      </c>
      <c r="E23">
        <v>7.0999999999999994E-2</v>
      </c>
      <c r="F23">
        <v>5.0000000000000001E-3</v>
      </c>
      <c r="G23">
        <v>2.3800000000000002E-2</v>
      </c>
      <c r="H23">
        <v>7.0000000000000001E-3</v>
      </c>
      <c r="I23">
        <v>3.0000000000000001E-3</v>
      </c>
      <c r="J23">
        <v>2.0000000000000001E-4</v>
      </c>
      <c r="K23">
        <v>0.14699999999999999</v>
      </c>
      <c r="L23">
        <v>2447</v>
      </c>
      <c r="M23">
        <v>205</v>
      </c>
    </row>
    <row r="24" spans="1:23" x14ac:dyDescent="0.25">
      <c r="A24" t="s">
        <v>35</v>
      </c>
      <c r="B24">
        <v>95220838</v>
      </c>
      <c r="C24">
        <v>0.52</v>
      </c>
      <c r="D24">
        <v>0.24</v>
      </c>
      <c r="E24">
        <v>0.124</v>
      </c>
      <c r="F24">
        <v>3.7999999999999999E-2</v>
      </c>
      <c r="G24">
        <v>0.05</v>
      </c>
      <c r="H24">
        <v>0.02</v>
      </c>
      <c r="I24">
        <v>6.0000000000000001E-3</v>
      </c>
      <c r="J24">
        <v>2E-3</v>
      </c>
      <c r="K24">
        <v>0.26</v>
      </c>
      <c r="L24">
        <v>319</v>
      </c>
      <c r="M24">
        <v>12</v>
      </c>
    </row>
    <row r="25" spans="1:23" x14ac:dyDescent="0.25">
      <c r="A25" t="s">
        <v>36</v>
      </c>
      <c r="B25">
        <v>6171483</v>
      </c>
      <c r="C25">
        <v>0.62</v>
      </c>
      <c r="D25">
        <v>0.23</v>
      </c>
      <c r="E25">
        <v>0.11</v>
      </c>
      <c r="F25">
        <v>0.01</v>
      </c>
      <c r="G25">
        <v>0.01</v>
      </c>
      <c r="H25">
        <v>0.01</v>
      </c>
      <c r="I25">
        <v>7.0000000000000001E-3</v>
      </c>
      <c r="J25">
        <v>3.0000000000000001E-3</v>
      </c>
      <c r="K25">
        <v>0.24</v>
      </c>
      <c r="L25">
        <v>465</v>
      </c>
      <c r="M25">
        <v>8</v>
      </c>
    </row>
    <row r="26" spans="1:23" x14ac:dyDescent="0.25">
      <c r="A26" t="s">
        <v>37</v>
      </c>
      <c r="B26">
        <v>1305745</v>
      </c>
      <c r="C26">
        <v>0.29499999999999998</v>
      </c>
      <c r="D26">
        <v>0.308</v>
      </c>
      <c r="E26">
        <v>0.20699999999999999</v>
      </c>
      <c r="F26">
        <v>6.3E-2</v>
      </c>
      <c r="G26">
        <v>4.2999999999999997E-2</v>
      </c>
      <c r="H26">
        <v>4.4999999999999998E-2</v>
      </c>
      <c r="I26">
        <v>0.03</v>
      </c>
      <c r="J26">
        <v>8.9999999999999993E-3</v>
      </c>
      <c r="K26">
        <v>0.35299999999999998</v>
      </c>
      <c r="L26">
        <v>1462</v>
      </c>
      <c r="M26">
        <v>52</v>
      </c>
    </row>
    <row r="27" spans="1:23" x14ac:dyDescent="0.25">
      <c r="A27" t="s">
        <v>38</v>
      </c>
      <c r="B27">
        <v>104352727</v>
      </c>
      <c r="C27">
        <v>0.39</v>
      </c>
      <c r="D27">
        <v>0.28000000000000003</v>
      </c>
      <c r="E27">
        <v>0.21</v>
      </c>
      <c r="F27">
        <v>0.05</v>
      </c>
      <c r="G27">
        <v>0.03</v>
      </c>
      <c r="H27">
        <v>0.02</v>
      </c>
      <c r="I27">
        <v>0.01</v>
      </c>
      <c r="J27">
        <v>0.01</v>
      </c>
      <c r="K27">
        <v>0.3</v>
      </c>
      <c r="L27">
        <v>18</v>
      </c>
      <c r="M27">
        <v>0.2</v>
      </c>
    </row>
    <row r="28" spans="1:23" x14ac:dyDescent="0.25">
      <c r="A28" t="s">
        <v>39</v>
      </c>
      <c r="B28">
        <v>912208</v>
      </c>
      <c r="C28">
        <v>0.43</v>
      </c>
      <c r="D28">
        <v>0.33300000000000002</v>
      </c>
      <c r="E28">
        <v>0.16500000000000001</v>
      </c>
      <c r="F28">
        <v>4.8000000000000001E-2</v>
      </c>
      <c r="G28">
        <v>0.01</v>
      </c>
      <c r="H28">
        <v>7.0000000000000001E-3</v>
      </c>
      <c r="I28">
        <v>5.0000000000000001E-3</v>
      </c>
      <c r="J28">
        <v>2E-3</v>
      </c>
      <c r="K28">
        <v>0.34</v>
      </c>
      <c r="L28">
        <v>20</v>
      </c>
    </row>
    <row r="29" spans="1:23" x14ac:dyDescent="0.25">
      <c r="A29" t="s">
        <v>40</v>
      </c>
      <c r="B29">
        <v>5541328</v>
      </c>
      <c r="C29">
        <v>0.28000000000000003</v>
      </c>
      <c r="D29">
        <v>0.35</v>
      </c>
      <c r="E29">
        <v>0.16</v>
      </c>
      <c r="F29">
        <v>7.0000000000000007E-2</v>
      </c>
      <c r="G29">
        <v>0.05</v>
      </c>
      <c r="H29">
        <v>0.06</v>
      </c>
      <c r="I29">
        <v>0.02</v>
      </c>
      <c r="J29">
        <v>0.01</v>
      </c>
      <c r="K29">
        <v>0.41</v>
      </c>
      <c r="L29">
        <v>1260</v>
      </c>
      <c r="M29">
        <v>58</v>
      </c>
    </row>
    <row r="30" spans="1:23" x14ac:dyDescent="0.25">
      <c r="A30" t="s">
        <v>41</v>
      </c>
      <c r="B30">
        <v>64939560</v>
      </c>
      <c r="C30">
        <v>0.36</v>
      </c>
      <c r="D30">
        <v>0.37</v>
      </c>
      <c r="E30">
        <v>0.09</v>
      </c>
      <c r="F30">
        <v>0.03</v>
      </c>
      <c r="G30">
        <v>0.06</v>
      </c>
      <c r="H30">
        <v>7.0000000000000007E-2</v>
      </c>
      <c r="I30">
        <v>0.01</v>
      </c>
      <c r="J30">
        <v>0.01</v>
      </c>
      <c r="K30">
        <v>0.44</v>
      </c>
      <c r="L30">
        <v>2354</v>
      </c>
      <c r="M30">
        <v>447</v>
      </c>
    </row>
    <row r="31" spans="1:23" x14ac:dyDescent="0.25">
      <c r="A31" t="s">
        <v>42</v>
      </c>
      <c r="B31">
        <v>80635980</v>
      </c>
      <c r="C31">
        <v>0.35</v>
      </c>
      <c r="D31">
        <v>0.37</v>
      </c>
      <c r="E31">
        <v>0.09</v>
      </c>
      <c r="F31">
        <v>0.04</v>
      </c>
      <c r="G31">
        <v>0.06</v>
      </c>
      <c r="H31">
        <v>0.06</v>
      </c>
      <c r="I31">
        <v>0.02</v>
      </c>
      <c r="J31">
        <v>0.01</v>
      </c>
      <c r="K31">
        <v>0.43</v>
      </c>
      <c r="L31">
        <v>2218</v>
      </c>
      <c r="M31">
        <v>105</v>
      </c>
    </row>
    <row r="32" spans="1:23" x14ac:dyDescent="0.25">
      <c r="A32" t="s">
        <v>43</v>
      </c>
      <c r="B32">
        <v>29779258</v>
      </c>
      <c r="C32">
        <v>0.53800000000000003</v>
      </c>
      <c r="D32">
        <v>0.17599999999999999</v>
      </c>
      <c r="E32">
        <v>0.183</v>
      </c>
      <c r="F32">
        <v>2.8000000000000001E-2</v>
      </c>
      <c r="G32">
        <v>4.4999999999999998E-2</v>
      </c>
      <c r="H32">
        <v>1.2999999999999999E-2</v>
      </c>
      <c r="I32">
        <v>1.2999999999999999E-2</v>
      </c>
      <c r="J32">
        <v>2E-3</v>
      </c>
      <c r="K32">
        <v>0.189</v>
      </c>
      <c r="L32">
        <v>311</v>
      </c>
      <c r="M32">
        <v>1</v>
      </c>
    </row>
    <row r="33" spans="1:13" x14ac:dyDescent="0.25">
      <c r="A33" t="s">
        <v>44</v>
      </c>
      <c r="B33">
        <v>10892849</v>
      </c>
      <c r="C33">
        <v>0.374</v>
      </c>
      <c r="D33">
        <v>0.32900000000000001</v>
      </c>
      <c r="E33">
        <v>0.11</v>
      </c>
      <c r="F33">
        <v>3.6999999999999998E-2</v>
      </c>
      <c r="G33">
        <v>7.0000000000000007E-2</v>
      </c>
      <c r="H33">
        <v>0.05</v>
      </c>
      <c r="I33">
        <v>0.02</v>
      </c>
      <c r="J33">
        <v>0.01</v>
      </c>
      <c r="K33">
        <v>0.379</v>
      </c>
      <c r="L33">
        <v>287</v>
      </c>
      <c r="M33">
        <v>17</v>
      </c>
    </row>
    <row r="34" spans="1:13" x14ac:dyDescent="0.25">
      <c r="A34" t="s">
        <v>45</v>
      </c>
      <c r="B34">
        <v>13291741</v>
      </c>
      <c r="C34">
        <v>0.46879999999999999</v>
      </c>
      <c r="D34">
        <v>0.21640000000000001</v>
      </c>
      <c r="E34">
        <v>0.2286</v>
      </c>
      <c r="F34">
        <v>4.5199999999999997E-2</v>
      </c>
      <c r="G34">
        <v>0.02</v>
      </c>
      <c r="H34">
        <v>8.9999999999999993E-3</v>
      </c>
      <c r="I34">
        <v>0.01</v>
      </c>
      <c r="J34">
        <v>2E-3</v>
      </c>
      <c r="K34">
        <v>0.22539999999999999</v>
      </c>
      <c r="L34">
        <v>314</v>
      </c>
      <c r="M34">
        <v>2</v>
      </c>
    </row>
    <row r="35" spans="1:13" x14ac:dyDescent="0.25">
      <c r="A35" t="s">
        <v>46</v>
      </c>
      <c r="B35">
        <v>9348898</v>
      </c>
      <c r="C35">
        <v>0.57499999999999996</v>
      </c>
      <c r="D35">
        <v>0.27</v>
      </c>
      <c r="E35">
        <v>7.8E-2</v>
      </c>
      <c r="F35">
        <v>2.5000000000000001E-2</v>
      </c>
      <c r="G35">
        <v>2.7E-2</v>
      </c>
      <c r="H35">
        <v>1.7000000000000001E-2</v>
      </c>
      <c r="I35">
        <v>6.0000000000000001E-3</v>
      </c>
      <c r="J35">
        <v>2E-3</v>
      </c>
      <c r="K35">
        <v>0.28699999999999998</v>
      </c>
      <c r="L35">
        <v>622</v>
      </c>
      <c r="M35">
        <v>25</v>
      </c>
    </row>
    <row r="36" spans="1:13" x14ac:dyDescent="0.25">
      <c r="A36" t="s">
        <v>47</v>
      </c>
      <c r="B36">
        <v>7402115</v>
      </c>
      <c r="C36">
        <v>0.41499999999999998</v>
      </c>
      <c r="D36">
        <v>0.26129999999999998</v>
      </c>
      <c r="E36">
        <v>0.25340000000000001</v>
      </c>
      <c r="F36">
        <v>6.3500000000000001E-2</v>
      </c>
      <c r="G36">
        <v>3.2000000000000002E-3</v>
      </c>
      <c r="H36">
        <v>1.6999999999999999E-3</v>
      </c>
      <c r="I36">
        <v>1.4E-3</v>
      </c>
      <c r="J36">
        <v>5.0000000000000001E-4</v>
      </c>
      <c r="K36">
        <v>0.26300000000000001</v>
      </c>
      <c r="L36">
        <v>148</v>
      </c>
      <c r="M36">
        <v>0.5</v>
      </c>
    </row>
    <row r="37" spans="1:13" x14ac:dyDescent="0.25">
      <c r="A37" t="s">
        <v>48</v>
      </c>
      <c r="B37">
        <v>9787801</v>
      </c>
      <c r="C37">
        <v>0.27</v>
      </c>
      <c r="D37">
        <v>0.33</v>
      </c>
      <c r="E37">
        <v>0.16</v>
      </c>
      <c r="F37">
        <v>0.08</v>
      </c>
      <c r="G37">
        <v>0.05</v>
      </c>
      <c r="H37">
        <v>7.0000000000000007E-2</v>
      </c>
      <c r="I37">
        <v>0.03</v>
      </c>
      <c r="J37">
        <v>0.01</v>
      </c>
      <c r="K37">
        <v>0.4</v>
      </c>
      <c r="L37">
        <v>415</v>
      </c>
      <c r="M37">
        <v>57</v>
      </c>
    </row>
    <row r="38" spans="1:13" x14ac:dyDescent="0.25">
      <c r="A38" t="s">
        <v>49</v>
      </c>
      <c r="B38">
        <v>334311</v>
      </c>
      <c r="C38">
        <v>0.46800000000000003</v>
      </c>
      <c r="D38">
        <v>0.27200000000000002</v>
      </c>
      <c r="E38">
        <v>0.09</v>
      </c>
      <c r="F38">
        <v>0.02</v>
      </c>
      <c r="G38">
        <v>8.2000000000000003E-2</v>
      </c>
      <c r="H38">
        <v>4.8000000000000001E-2</v>
      </c>
      <c r="I38">
        <v>1.6E-2</v>
      </c>
      <c r="J38">
        <v>4.0000000000000001E-3</v>
      </c>
      <c r="K38">
        <v>0.32</v>
      </c>
      <c r="L38">
        <v>5298</v>
      </c>
      <c r="M38">
        <v>29</v>
      </c>
    </row>
    <row r="39" spans="1:13" x14ac:dyDescent="0.25">
      <c r="A39" t="s">
        <v>50</v>
      </c>
      <c r="B39">
        <v>1342561902</v>
      </c>
      <c r="C39">
        <v>0.27850000000000003</v>
      </c>
      <c r="D39">
        <v>0.20799999999999999</v>
      </c>
      <c r="E39">
        <v>0.38140000000000002</v>
      </c>
      <c r="F39">
        <v>8.9300000000000004E-2</v>
      </c>
      <c r="G39">
        <v>1.43E-2</v>
      </c>
      <c r="H39">
        <v>5.7000000000000002E-3</v>
      </c>
      <c r="I39">
        <v>1.7899999999999999E-2</v>
      </c>
      <c r="J39">
        <v>4.8999999999999998E-3</v>
      </c>
      <c r="K39">
        <v>0.2137</v>
      </c>
      <c r="L39">
        <v>186</v>
      </c>
      <c r="M39">
        <v>5</v>
      </c>
    </row>
    <row r="40" spans="1:13" x14ac:dyDescent="0.25">
      <c r="A40" t="s">
        <v>51</v>
      </c>
      <c r="B40">
        <v>263519317</v>
      </c>
      <c r="C40">
        <v>0.36820000000000003</v>
      </c>
      <c r="D40">
        <v>0.25869999999999999</v>
      </c>
      <c r="E40">
        <v>0.28849999999999998</v>
      </c>
      <c r="F40">
        <v>7.9600000000000004E-2</v>
      </c>
      <c r="G40">
        <v>1.8E-3</v>
      </c>
      <c r="H40">
        <v>1.2999999999999999E-3</v>
      </c>
      <c r="I40">
        <v>1.5E-3</v>
      </c>
      <c r="J40">
        <v>4.0000000000000002E-4</v>
      </c>
      <c r="K40">
        <v>0.26</v>
      </c>
      <c r="L40">
        <v>114</v>
      </c>
      <c r="M40">
        <v>7</v>
      </c>
    </row>
    <row r="41" spans="1:13" x14ac:dyDescent="0.25">
      <c r="A41" t="s">
        <v>52</v>
      </c>
      <c r="B41">
        <v>80982137</v>
      </c>
      <c r="C41">
        <v>0.33500000000000002</v>
      </c>
      <c r="D41">
        <v>0.27</v>
      </c>
      <c r="E41">
        <v>0.222</v>
      </c>
      <c r="F41">
        <v>7.0000000000000007E-2</v>
      </c>
      <c r="G41">
        <v>0.04</v>
      </c>
      <c r="H41">
        <v>0.03</v>
      </c>
      <c r="I41">
        <v>2.5000000000000001E-2</v>
      </c>
      <c r="J41">
        <v>8.0000000000000002E-3</v>
      </c>
      <c r="K41">
        <v>0.3</v>
      </c>
      <c r="L41">
        <v>2047</v>
      </c>
      <c r="M41">
        <v>99</v>
      </c>
    </row>
    <row r="42" spans="1:13" x14ac:dyDescent="0.25">
      <c r="A42" t="s">
        <v>53</v>
      </c>
      <c r="B42">
        <v>38657787</v>
      </c>
      <c r="C42">
        <v>0.32100000000000001</v>
      </c>
      <c r="D42">
        <v>0.25</v>
      </c>
      <c r="E42">
        <v>0.25600000000000001</v>
      </c>
      <c r="F42">
        <v>7.3999999999999996E-2</v>
      </c>
      <c r="G42">
        <v>3.5999999999999997E-2</v>
      </c>
      <c r="H42">
        <v>2.7E-2</v>
      </c>
      <c r="I42">
        <v>2.7E-2</v>
      </c>
      <c r="J42">
        <v>8.9999999999999993E-3</v>
      </c>
      <c r="K42">
        <v>0.27700000000000002</v>
      </c>
      <c r="L42">
        <v>308</v>
      </c>
      <c r="M42">
        <v>9</v>
      </c>
    </row>
    <row r="43" spans="1:13" x14ac:dyDescent="0.25">
      <c r="A43" t="s">
        <v>54</v>
      </c>
      <c r="B43">
        <v>4749263</v>
      </c>
      <c r="C43">
        <v>0.47</v>
      </c>
      <c r="D43">
        <v>0.26</v>
      </c>
      <c r="E43">
        <v>0.09</v>
      </c>
      <c r="F43">
        <v>0.02</v>
      </c>
      <c r="G43">
        <v>0.08</v>
      </c>
      <c r="H43">
        <v>0.05</v>
      </c>
      <c r="I43">
        <v>0.02</v>
      </c>
      <c r="J43">
        <v>0.01</v>
      </c>
      <c r="K43">
        <v>0.31</v>
      </c>
      <c r="L43">
        <v>5108</v>
      </c>
      <c r="M43">
        <v>340</v>
      </c>
    </row>
    <row r="44" spans="1:13" x14ac:dyDescent="0.25">
      <c r="A44" t="s">
        <v>55</v>
      </c>
      <c r="B44">
        <v>8323659</v>
      </c>
      <c r="C44">
        <v>0.32</v>
      </c>
      <c r="D44">
        <v>0.34</v>
      </c>
      <c r="E44">
        <v>0.17</v>
      </c>
      <c r="F44">
        <v>7.0000000000000007E-2</v>
      </c>
      <c r="G44">
        <v>0.03</v>
      </c>
      <c r="H44">
        <v>0.04</v>
      </c>
      <c r="I44">
        <v>0.02</v>
      </c>
      <c r="J44">
        <v>0.01</v>
      </c>
      <c r="K44">
        <v>0.38</v>
      </c>
      <c r="L44">
        <v>1942</v>
      </c>
      <c r="M44">
        <v>32</v>
      </c>
    </row>
    <row r="45" spans="1:13" x14ac:dyDescent="0.25">
      <c r="A45" t="s">
        <v>56</v>
      </c>
      <c r="B45">
        <v>59797969</v>
      </c>
      <c r="C45">
        <v>0.39</v>
      </c>
      <c r="D45">
        <v>0.36</v>
      </c>
      <c r="E45">
        <v>7.4999999999999997E-2</v>
      </c>
      <c r="F45">
        <v>2.5000000000000001E-2</v>
      </c>
      <c r="G45">
        <v>7.0000000000000007E-2</v>
      </c>
      <c r="H45">
        <v>0.06</v>
      </c>
      <c r="I45">
        <v>1.4999999999999999E-2</v>
      </c>
      <c r="J45">
        <v>5.0000000000000001E-3</v>
      </c>
      <c r="K45">
        <v>0.42</v>
      </c>
      <c r="L45">
        <v>3886</v>
      </c>
      <c r="M45">
        <v>561</v>
      </c>
    </row>
    <row r="46" spans="1:13" x14ac:dyDescent="0.25">
      <c r="A46" t="s">
        <v>57</v>
      </c>
      <c r="B46">
        <v>23869656</v>
      </c>
      <c r="C46">
        <v>0.46500000000000002</v>
      </c>
      <c r="D46">
        <v>0.22500000000000001</v>
      </c>
      <c r="E46">
        <v>0.22500000000000001</v>
      </c>
      <c r="F46">
        <v>4.2999999999999997E-2</v>
      </c>
      <c r="G46">
        <v>0.02</v>
      </c>
      <c r="H46">
        <v>0.01</v>
      </c>
      <c r="I46">
        <v>0.01</v>
      </c>
      <c r="J46">
        <v>2E-3</v>
      </c>
      <c r="K46">
        <v>0.23499999999999999</v>
      </c>
      <c r="L46">
        <v>135</v>
      </c>
      <c r="M46">
        <v>1</v>
      </c>
    </row>
    <row r="47" spans="1:13" x14ac:dyDescent="0.25">
      <c r="A47" t="s">
        <v>58</v>
      </c>
      <c r="B47">
        <v>2813316</v>
      </c>
      <c r="C47">
        <v>0.47</v>
      </c>
      <c r="D47">
        <v>0.23</v>
      </c>
      <c r="E47">
        <v>0.2</v>
      </c>
      <c r="F47">
        <v>0.03</v>
      </c>
      <c r="G47">
        <v>3.5000000000000003E-2</v>
      </c>
      <c r="H47">
        <v>0.02</v>
      </c>
      <c r="I47">
        <v>0.01</v>
      </c>
      <c r="J47">
        <v>5.0000000000000001E-3</v>
      </c>
      <c r="K47">
        <v>0.25</v>
      </c>
      <c r="L47">
        <v>201</v>
      </c>
      <c r="M47">
        <v>3</v>
      </c>
    </row>
    <row r="48" spans="1:13" x14ac:dyDescent="0.25">
      <c r="A48" t="s">
        <v>59</v>
      </c>
      <c r="B48">
        <v>126044340</v>
      </c>
      <c r="C48">
        <v>0.29899999999999999</v>
      </c>
      <c r="D48">
        <v>0.39800000000000002</v>
      </c>
      <c r="E48">
        <v>0.19900000000000001</v>
      </c>
      <c r="F48">
        <v>9.9000000000000005E-2</v>
      </c>
      <c r="G48">
        <v>1.5E-3</v>
      </c>
      <c r="H48">
        <v>2E-3</v>
      </c>
      <c r="I48">
        <v>1E-3</v>
      </c>
      <c r="J48">
        <v>5.0000000000000001E-4</v>
      </c>
      <c r="K48">
        <v>0.4</v>
      </c>
      <c r="L48">
        <v>135</v>
      </c>
      <c r="M48">
        <v>7</v>
      </c>
    </row>
    <row r="49" spans="1:13" x14ac:dyDescent="0.25">
      <c r="A49" t="s">
        <v>60</v>
      </c>
      <c r="B49">
        <v>18431447</v>
      </c>
      <c r="C49">
        <v>0.307</v>
      </c>
      <c r="D49">
        <v>0.29799999999999999</v>
      </c>
      <c r="E49">
        <v>0.24199999999999999</v>
      </c>
      <c r="F49">
        <v>8.3000000000000004E-2</v>
      </c>
      <c r="G49">
        <v>2.3E-2</v>
      </c>
      <c r="H49">
        <v>2.1999999999999999E-2</v>
      </c>
      <c r="I49">
        <v>1.7999999999999999E-2</v>
      </c>
      <c r="J49">
        <v>7.0000000000000001E-3</v>
      </c>
      <c r="K49">
        <v>0.32</v>
      </c>
      <c r="L49">
        <v>677</v>
      </c>
      <c r="M49">
        <v>3</v>
      </c>
    </row>
    <row r="50" spans="1:13" x14ac:dyDescent="0.25">
      <c r="A50" t="s">
        <v>61</v>
      </c>
      <c r="B50">
        <v>48470780</v>
      </c>
      <c r="C50">
        <v>0.45600000000000002</v>
      </c>
      <c r="D50">
        <v>0.252</v>
      </c>
      <c r="E50">
        <v>0.21279999999999999</v>
      </c>
      <c r="F50">
        <v>4.2000000000000003E-2</v>
      </c>
      <c r="G50">
        <v>1.7999999999999999E-2</v>
      </c>
      <c r="H50">
        <v>0.01</v>
      </c>
      <c r="I50">
        <v>8.9999999999999993E-3</v>
      </c>
      <c r="J50">
        <v>2.0000000000000001E-4</v>
      </c>
      <c r="K50">
        <v>0.26200000000000001</v>
      </c>
      <c r="L50">
        <v>52</v>
      </c>
      <c r="M50">
        <v>2</v>
      </c>
    </row>
    <row r="51" spans="1:13" x14ac:dyDescent="0.25">
      <c r="A51" t="s">
        <v>62</v>
      </c>
      <c r="B51">
        <v>1944122</v>
      </c>
      <c r="C51">
        <v>0.30599999999999999</v>
      </c>
      <c r="D51">
        <v>0.31</v>
      </c>
      <c r="E51">
        <v>0.17</v>
      </c>
      <c r="F51">
        <v>0.06</v>
      </c>
      <c r="G51">
        <v>5.3999999999999999E-2</v>
      </c>
      <c r="H51">
        <v>0.06</v>
      </c>
      <c r="I51">
        <v>0.03</v>
      </c>
      <c r="J51">
        <v>0.01</v>
      </c>
      <c r="K51">
        <v>0.37</v>
      </c>
      <c r="L51">
        <v>576</v>
      </c>
      <c r="M51">
        <v>13</v>
      </c>
    </row>
    <row r="52" spans="1:13" x14ac:dyDescent="0.25">
      <c r="A52" t="s">
        <v>63</v>
      </c>
      <c r="B52">
        <v>6039438</v>
      </c>
      <c r="C52">
        <v>0.38400000000000001</v>
      </c>
      <c r="D52">
        <v>0.32300000000000001</v>
      </c>
      <c r="E52">
        <v>9.5000000000000001E-2</v>
      </c>
      <c r="F52">
        <v>3.2000000000000001E-2</v>
      </c>
      <c r="G52">
        <v>7.6999999999999999E-2</v>
      </c>
      <c r="H52">
        <v>6.5000000000000002E-2</v>
      </c>
      <c r="I52">
        <v>1.7000000000000001E-2</v>
      </c>
      <c r="J52">
        <v>7.0000000000000001E-3</v>
      </c>
      <c r="K52">
        <v>0.38800000000000001</v>
      </c>
      <c r="L52">
        <v>195</v>
      </c>
      <c r="M52">
        <v>4</v>
      </c>
    </row>
    <row r="53" spans="1:13" x14ac:dyDescent="0.25">
      <c r="A53" t="s">
        <v>64</v>
      </c>
      <c r="B53">
        <v>6408990</v>
      </c>
      <c r="C53">
        <v>0.4264</v>
      </c>
      <c r="D53">
        <v>0.28860000000000002</v>
      </c>
      <c r="E53">
        <v>0.1119</v>
      </c>
      <c r="F53">
        <v>4.4999999999999998E-2</v>
      </c>
      <c r="G53">
        <v>6.2600000000000003E-2</v>
      </c>
      <c r="H53">
        <v>4.24E-2</v>
      </c>
      <c r="I53">
        <v>1.6400000000000001E-2</v>
      </c>
      <c r="J53">
        <v>6.7000000000000002E-3</v>
      </c>
      <c r="K53">
        <v>0.33100000000000002</v>
      </c>
      <c r="L53">
        <v>37</v>
      </c>
      <c r="M53">
        <v>0.7</v>
      </c>
    </row>
    <row r="54" spans="1:13" x14ac:dyDescent="0.25">
      <c r="A54" t="s">
        <v>65</v>
      </c>
      <c r="B54">
        <v>38140</v>
      </c>
      <c r="C54">
        <v>0.34</v>
      </c>
      <c r="D54">
        <v>0.37</v>
      </c>
      <c r="E54">
        <v>0.1</v>
      </c>
      <c r="F54">
        <v>0.04</v>
      </c>
      <c r="G54">
        <v>0.06</v>
      </c>
      <c r="H54">
        <v>6.5000000000000002E-2</v>
      </c>
      <c r="I54">
        <v>1.7999999999999999E-2</v>
      </c>
      <c r="J54">
        <v>7.0000000000000001E-3</v>
      </c>
      <c r="K54">
        <v>0.435</v>
      </c>
      <c r="L54">
        <v>2151</v>
      </c>
      <c r="M54">
        <v>26</v>
      </c>
    </row>
    <row r="55" spans="1:13" x14ac:dyDescent="0.25">
      <c r="A55" t="s">
        <v>66</v>
      </c>
      <c r="B55">
        <v>2827573</v>
      </c>
      <c r="C55">
        <v>0.36</v>
      </c>
      <c r="D55">
        <v>0.33</v>
      </c>
      <c r="E55">
        <v>0.11</v>
      </c>
      <c r="F55">
        <v>0.04</v>
      </c>
      <c r="G55">
        <v>7.0000000000000007E-2</v>
      </c>
      <c r="H55">
        <v>0.06</v>
      </c>
      <c r="I55">
        <v>0.02</v>
      </c>
      <c r="J55">
        <v>0.01</v>
      </c>
      <c r="K55">
        <v>0.39</v>
      </c>
      <c r="L55">
        <v>629</v>
      </c>
      <c r="M55">
        <v>26</v>
      </c>
    </row>
    <row r="56" spans="1:13" x14ac:dyDescent="0.25">
      <c r="A56" t="s">
        <v>67</v>
      </c>
      <c r="B56">
        <v>606413</v>
      </c>
      <c r="C56">
        <v>0.41499999999999998</v>
      </c>
      <c r="D56">
        <v>0.26100000000000001</v>
      </c>
      <c r="E56">
        <v>0.254</v>
      </c>
      <c r="F56">
        <v>6.3E-2</v>
      </c>
      <c r="G56">
        <v>3.3E-3</v>
      </c>
      <c r="H56">
        <v>1.6999999999999999E-3</v>
      </c>
      <c r="I56">
        <v>1.5E-3</v>
      </c>
      <c r="J56">
        <v>5.0000000000000001E-4</v>
      </c>
      <c r="K56">
        <v>0.26269999999999999</v>
      </c>
      <c r="L56">
        <v>69</v>
      </c>
    </row>
    <row r="57" spans="1:13" x14ac:dyDescent="0.25">
      <c r="A57" t="s">
        <v>68</v>
      </c>
      <c r="B57">
        <v>31165480</v>
      </c>
      <c r="C57">
        <v>0.34320000000000001</v>
      </c>
      <c r="D57">
        <v>0.30349999999999999</v>
      </c>
      <c r="E57">
        <v>0.2737</v>
      </c>
      <c r="F57">
        <v>7.46E-2</v>
      </c>
      <c r="G57">
        <v>1.6999999999999999E-3</v>
      </c>
      <c r="H57">
        <v>1.5E-3</v>
      </c>
      <c r="I57">
        <v>1.4E-3</v>
      </c>
      <c r="J57">
        <v>4.0000000000000002E-4</v>
      </c>
      <c r="K57">
        <v>0.30499999999999999</v>
      </c>
      <c r="L57">
        <v>257</v>
      </c>
      <c r="M57">
        <v>4</v>
      </c>
    </row>
    <row r="58" spans="1:13" x14ac:dyDescent="0.25">
      <c r="A58" t="s">
        <v>69</v>
      </c>
      <c r="B58">
        <v>432810</v>
      </c>
      <c r="C58">
        <v>0.38</v>
      </c>
      <c r="D58">
        <v>0.41</v>
      </c>
      <c r="E58">
        <v>7.0000000000000007E-2</v>
      </c>
      <c r="F58">
        <v>0.03</v>
      </c>
      <c r="G58">
        <v>0.05</v>
      </c>
      <c r="H58">
        <v>4.4999999999999998E-2</v>
      </c>
      <c r="I58">
        <v>0.01</v>
      </c>
      <c r="J58">
        <v>5.0000000000000001E-3</v>
      </c>
      <c r="K58">
        <v>0.45500000000000002</v>
      </c>
      <c r="L58">
        <v>1425</v>
      </c>
      <c r="M58">
        <v>20</v>
      </c>
    </row>
    <row r="59" spans="1:13" x14ac:dyDescent="0.25">
      <c r="A59" t="s">
        <v>70</v>
      </c>
      <c r="B59">
        <v>4266765</v>
      </c>
      <c r="C59">
        <v>0.46300000000000002</v>
      </c>
      <c r="D59">
        <v>0.26679999999999998</v>
      </c>
      <c r="E59">
        <v>0.17469999999999999</v>
      </c>
      <c r="F59">
        <v>3.85E-2</v>
      </c>
      <c r="G59">
        <v>2.8000000000000001E-2</v>
      </c>
      <c r="H59">
        <v>1.6E-2</v>
      </c>
      <c r="I59">
        <v>1.0999999999999999E-2</v>
      </c>
      <c r="J59">
        <v>2E-3</v>
      </c>
      <c r="K59">
        <v>0.2828</v>
      </c>
      <c r="L59">
        <v>204</v>
      </c>
      <c r="M59">
        <v>11</v>
      </c>
    </row>
    <row r="60" spans="1:13" x14ac:dyDescent="0.25">
      <c r="A60" t="s">
        <v>71</v>
      </c>
      <c r="B60">
        <v>1267303</v>
      </c>
      <c r="C60">
        <v>0.38300000000000001</v>
      </c>
      <c r="D60">
        <v>0.26</v>
      </c>
      <c r="E60">
        <v>0.25</v>
      </c>
      <c r="F60">
        <v>6.7000000000000004E-2</v>
      </c>
      <c r="G60">
        <v>1.7000000000000001E-2</v>
      </c>
      <c r="H60">
        <v>0.01</v>
      </c>
      <c r="I60">
        <v>0.01</v>
      </c>
      <c r="J60">
        <v>3.0000000000000001E-3</v>
      </c>
      <c r="K60">
        <v>0.27</v>
      </c>
      <c r="L60">
        <v>265</v>
      </c>
      <c r="M60">
        <v>8</v>
      </c>
    </row>
    <row r="61" spans="1:13" x14ac:dyDescent="0.25">
      <c r="A61" t="s">
        <v>72</v>
      </c>
      <c r="B61">
        <v>130227836</v>
      </c>
      <c r="C61">
        <v>0.59089999999999998</v>
      </c>
      <c r="D61">
        <v>0.26229999999999998</v>
      </c>
      <c r="E61">
        <v>8.5300000000000001E-2</v>
      </c>
      <c r="F61">
        <v>1.7299999999999999E-2</v>
      </c>
      <c r="G61">
        <v>2.7300000000000001E-2</v>
      </c>
      <c r="H61">
        <v>1.21E-2</v>
      </c>
      <c r="I61">
        <v>4.0000000000000001E-3</v>
      </c>
      <c r="J61">
        <v>8.0000000000000004E-4</v>
      </c>
      <c r="K61">
        <v>0.27439999999999998</v>
      </c>
      <c r="L61">
        <v>882</v>
      </c>
      <c r="M61">
        <v>105</v>
      </c>
    </row>
    <row r="62" spans="1:13" x14ac:dyDescent="0.25">
      <c r="A62" t="s">
        <v>73</v>
      </c>
      <c r="B62">
        <v>4043722</v>
      </c>
      <c r="C62">
        <v>0.28499999999999998</v>
      </c>
      <c r="D62">
        <v>0.318</v>
      </c>
      <c r="E62">
        <v>0.17599999999999999</v>
      </c>
      <c r="F62">
        <v>7.0000000000000007E-2</v>
      </c>
      <c r="G62">
        <v>0.05</v>
      </c>
      <c r="H62">
        <v>0.06</v>
      </c>
      <c r="I62">
        <v>0.03</v>
      </c>
      <c r="J62">
        <v>1.0999999999999999E-2</v>
      </c>
      <c r="K62">
        <v>0.378</v>
      </c>
      <c r="L62">
        <v>2404</v>
      </c>
      <c r="M62">
        <v>85</v>
      </c>
    </row>
    <row r="63" spans="1:13" x14ac:dyDescent="0.25">
      <c r="A63" t="s">
        <v>74</v>
      </c>
      <c r="B63">
        <v>3052044</v>
      </c>
      <c r="C63">
        <v>0.55400000000000005</v>
      </c>
      <c r="D63">
        <v>0.27700000000000002</v>
      </c>
      <c r="E63">
        <v>0.109</v>
      </c>
      <c r="F63">
        <v>4.9599999999999998E-2</v>
      </c>
      <c r="G63">
        <v>6.0000000000000001E-3</v>
      </c>
      <c r="H63">
        <v>3.0000000000000001E-3</v>
      </c>
      <c r="I63">
        <v>1E-3</v>
      </c>
      <c r="J63">
        <v>4.0000000000000002E-4</v>
      </c>
      <c r="K63">
        <v>0.28000000000000003</v>
      </c>
      <c r="L63">
        <v>59</v>
      </c>
    </row>
    <row r="64" spans="1:13" x14ac:dyDescent="0.25">
      <c r="A64" t="s">
        <v>75</v>
      </c>
      <c r="B64">
        <v>36328588</v>
      </c>
      <c r="C64">
        <v>0.42299999999999999</v>
      </c>
      <c r="D64">
        <v>0.29799999999999999</v>
      </c>
      <c r="E64">
        <v>0.14299999999999999</v>
      </c>
      <c r="F64">
        <v>4.1000000000000002E-2</v>
      </c>
      <c r="G64">
        <v>4.4999999999999998E-2</v>
      </c>
      <c r="H64">
        <v>3.1E-2</v>
      </c>
      <c r="I64">
        <v>1.4999999999999999E-2</v>
      </c>
      <c r="J64">
        <v>4.0000000000000001E-3</v>
      </c>
      <c r="K64">
        <v>0.32900000000000001</v>
      </c>
      <c r="L64">
        <v>222</v>
      </c>
      <c r="M64">
        <v>6</v>
      </c>
    </row>
    <row r="65" spans="1:13" x14ac:dyDescent="0.25">
      <c r="A65" t="s">
        <v>76</v>
      </c>
      <c r="B65">
        <v>53507932</v>
      </c>
      <c r="C65">
        <v>0.35699999999999998</v>
      </c>
      <c r="D65">
        <v>0.23799999999999999</v>
      </c>
      <c r="E65">
        <v>0.32700000000000001</v>
      </c>
      <c r="F65">
        <v>6.9500000000000006E-2</v>
      </c>
      <c r="G65">
        <v>3.0000000000000001E-3</v>
      </c>
      <c r="H65">
        <v>2E-3</v>
      </c>
      <c r="I65">
        <v>3.0000000000000001E-3</v>
      </c>
      <c r="J65">
        <v>5.0000000000000001E-4</v>
      </c>
      <c r="K65">
        <v>0.24</v>
      </c>
      <c r="L65">
        <v>4</v>
      </c>
      <c r="M65">
        <v>0.1</v>
      </c>
    </row>
    <row r="66" spans="1:13" x14ac:dyDescent="0.25">
      <c r="A66" t="s">
        <v>77</v>
      </c>
      <c r="B66">
        <v>29188100</v>
      </c>
      <c r="C66">
        <v>0.35199999999999998</v>
      </c>
      <c r="D66">
        <v>0.28299999999999997</v>
      </c>
      <c r="E66">
        <v>0.27100000000000002</v>
      </c>
      <c r="F66">
        <v>8.5999999999999993E-2</v>
      </c>
      <c r="G66">
        <v>3.0000000000000001E-3</v>
      </c>
      <c r="H66">
        <v>2E-3</v>
      </c>
      <c r="I66">
        <v>2E-3</v>
      </c>
      <c r="J66">
        <v>1E-3</v>
      </c>
      <c r="K66">
        <v>0.28499999999999998</v>
      </c>
      <c r="L66">
        <v>118</v>
      </c>
      <c r="M66">
        <v>0.4</v>
      </c>
    </row>
    <row r="67" spans="1:13" x14ac:dyDescent="0.25">
      <c r="A67" t="s">
        <v>78</v>
      </c>
      <c r="B67">
        <v>17033012</v>
      </c>
      <c r="C67">
        <v>0.39500000000000002</v>
      </c>
      <c r="D67">
        <v>0.35</v>
      </c>
      <c r="E67">
        <v>6.7000000000000004E-2</v>
      </c>
      <c r="F67">
        <v>2.5000000000000001E-2</v>
      </c>
      <c r="G67">
        <v>7.4999999999999997E-2</v>
      </c>
      <c r="H67">
        <v>7.0000000000000007E-2</v>
      </c>
      <c r="I67">
        <v>1.2999999999999999E-2</v>
      </c>
      <c r="J67">
        <v>5.0000000000000001E-3</v>
      </c>
      <c r="K67">
        <v>0.42</v>
      </c>
      <c r="L67">
        <v>2777</v>
      </c>
      <c r="M67">
        <v>351</v>
      </c>
    </row>
    <row r="68" spans="1:13" x14ac:dyDescent="0.25">
      <c r="A68" t="s">
        <v>79</v>
      </c>
      <c r="B68">
        <v>4604996</v>
      </c>
      <c r="C68">
        <v>0.38</v>
      </c>
      <c r="D68">
        <v>0.32</v>
      </c>
      <c r="E68">
        <v>0.09</v>
      </c>
      <c r="F68">
        <v>0.03</v>
      </c>
      <c r="G68">
        <v>0.09</v>
      </c>
      <c r="H68">
        <v>0.06</v>
      </c>
      <c r="I68">
        <v>0.02</v>
      </c>
      <c r="J68">
        <v>0.01</v>
      </c>
      <c r="K68">
        <v>0.38</v>
      </c>
      <c r="L68">
        <v>301</v>
      </c>
      <c r="M68">
        <v>4</v>
      </c>
    </row>
    <row r="69" spans="1:13" x14ac:dyDescent="0.25">
      <c r="A69" t="s">
        <v>80</v>
      </c>
      <c r="B69">
        <v>191851411</v>
      </c>
      <c r="C69">
        <v>0.51300000000000001</v>
      </c>
      <c r="D69">
        <v>0.224</v>
      </c>
      <c r="E69">
        <v>0.20699999999999999</v>
      </c>
      <c r="F69">
        <v>2.5999999999999999E-2</v>
      </c>
      <c r="G69">
        <v>1.6E-2</v>
      </c>
      <c r="H69">
        <v>7.0000000000000001E-3</v>
      </c>
      <c r="I69">
        <v>6.0000000000000001E-3</v>
      </c>
      <c r="J69">
        <v>1E-3</v>
      </c>
      <c r="K69">
        <v>0.23100000000000001</v>
      </c>
      <c r="L69">
        <v>59</v>
      </c>
      <c r="M69">
        <v>2</v>
      </c>
    </row>
    <row r="70" spans="1:13" x14ac:dyDescent="0.25">
      <c r="A70" t="s">
        <v>81</v>
      </c>
      <c r="B70">
        <v>2083690</v>
      </c>
      <c r="C70">
        <v>0.3</v>
      </c>
      <c r="D70">
        <v>0.34</v>
      </c>
      <c r="E70">
        <v>0.15</v>
      </c>
      <c r="F70">
        <v>0.06</v>
      </c>
      <c r="G70">
        <v>0.05</v>
      </c>
      <c r="H70">
        <v>0.06</v>
      </c>
      <c r="I70">
        <v>0.03</v>
      </c>
      <c r="J70">
        <v>0.01</v>
      </c>
      <c r="K70">
        <v>0.4</v>
      </c>
      <c r="L70">
        <v>1452</v>
      </c>
      <c r="M70">
        <v>73</v>
      </c>
    </row>
    <row r="71" spans="1:13" x14ac:dyDescent="0.25">
      <c r="A71" t="s">
        <v>82</v>
      </c>
      <c r="B71">
        <v>5330986</v>
      </c>
      <c r="C71">
        <v>0.33200000000000002</v>
      </c>
      <c r="D71">
        <v>0.41599999999999998</v>
      </c>
      <c r="E71">
        <v>6.8000000000000005E-2</v>
      </c>
      <c r="F71">
        <v>3.4000000000000002E-2</v>
      </c>
      <c r="G71">
        <v>5.8000000000000003E-2</v>
      </c>
      <c r="H71">
        <v>7.3999999999999996E-2</v>
      </c>
      <c r="I71">
        <v>1.2E-2</v>
      </c>
      <c r="J71">
        <v>6.0000000000000001E-3</v>
      </c>
      <c r="K71">
        <v>0.49</v>
      </c>
      <c r="L71">
        <v>1577</v>
      </c>
      <c r="M71">
        <v>44</v>
      </c>
    </row>
    <row r="72" spans="1:13" x14ac:dyDescent="0.25">
      <c r="A72" t="s">
        <v>83</v>
      </c>
      <c r="B72">
        <v>180440005</v>
      </c>
      <c r="C72">
        <v>0.26629999999999998</v>
      </c>
      <c r="D72">
        <v>0.216</v>
      </c>
      <c r="E72">
        <v>0.34399999999999997</v>
      </c>
      <c r="F72">
        <v>9.5200000000000007E-2</v>
      </c>
      <c r="G72">
        <v>2.1700000000000001E-2</v>
      </c>
      <c r="H72">
        <v>1.66E-2</v>
      </c>
      <c r="I72">
        <v>3.5700000000000003E-2</v>
      </c>
      <c r="J72">
        <v>4.4999999999999997E-3</v>
      </c>
      <c r="K72">
        <v>0.2326</v>
      </c>
      <c r="L72">
        <v>449</v>
      </c>
      <c r="M72">
        <v>9</v>
      </c>
    </row>
    <row r="73" spans="1:13" x14ac:dyDescent="0.25">
      <c r="A73" t="s">
        <v>84</v>
      </c>
      <c r="B73">
        <v>7952511</v>
      </c>
      <c r="C73">
        <v>0.48</v>
      </c>
      <c r="D73">
        <v>0.372</v>
      </c>
      <c r="E73">
        <v>9.6000000000000002E-2</v>
      </c>
      <c r="F73">
        <v>2.8000000000000001E-2</v>
      </c>
      <c r="G73">
        <v>0.01</v>
      </c>
      <c r="H73">
        <v>8.0000000000000002E-3</v>
      </c>
      <c r="I73">
        <v>4.0000000000000001E-3</v>
      </c>
      <c r="J73">
        <v>2E-3</v>
      </c>
      <c r="K73">
        <v>0.38</v>
      </c>
      <c r="L73">
        <v>0.9</v>
      </c>
    </row>
    <row r="74" spans="1:13" x14ac:dyDescent="0.25">
      <c r="A74" t="s">
        <v>85</v>
      </c>
      <c r="B74">
        <v>32167717</v>
      </c>
      <c r="C74">
        <v>0.7</v>
      </c>
      <c r="D74">
        <v>0.184</v>
      </c>
      <c r="E74">
        <v>7.8E-2</v>
      </c>
      <c r="F74">
        <v>1.6E-2</v>
      </c>
      <c r="G74">
        <v>1.4E-2</v>
      </c>
      <c r="H74">
        <v>5.0000000000000001E-3</v>
      </c>
      <c r="I74">
        <v>2.8E-3</v>
      </c>
      <c r="J74">
        <v>2.0000000000000001E-4</v>
      </c>
      <c r="K74">
        <v>0.189</v>
      </c>
      <c r="L74">
        <v>5821</v>
      </c>
      <c r="M74">
        <v>161</v>
      </c>
    </row>
    <row r="75" spans="1:13" x14ac:dyDescent="0.25">
      <c r="A75" t="s">
        <v>86</v>
      </c>
      <c r="B75">
        <v>103801747</v>
      </c>
      <c r="C75">
        <v>0.45900000000000002</v>
      </c>
      <c r="D75">
        <v>0.22900000000000001</v>
      </c>
      <c r="E75">
        <v>0.249</v>
      </c>
      <c r="F75">
        <v>5.9700000000000003E-2</v>
      </c>
      <c r="G75">
        <v>1E-3</v>
      </c>
      <c r="H75">
        <v>1E-3</v>
      </c>
      <c r="I75">
        <v>1E-3</v>
      </c>
      <c r="J75">
        <v>2.9999999999999997E-4</v>
      </c>
      <c r="K75">
        <v>0.23</v>
      </c>
      <c r="L75">
        <v>200</v>
      </c>
      <c r="M75">
        <v>9</v>
      </c>
    </row>
    <row r="76" spans="1:13" x14ac:dyDescent="0.25">
      <c r="A76" t="s">
        <v>87</v>
      </c>
      <c r="B76">
        <v>38563480</v>
      </c>
      <c r="C76">
        <v>0.31</v>
      </c>
      <c r="D76">
        <v>0.32</v>
      </c>
      <c r="E76">
        <v>0.15</v>
      </c>
      <c r="F76">
        <v>7.0000000000000007E-2</v>
      </c>
      <c r="G76">
        <v>0.06</v>
      </c>
      <c r="H76">
        <v>0.06</v>
      </c>
      <c r="I76">
        <v>0.02</v>
      </c>
      <c r="J76">
        <v>0.01</v>
      </c>
      <c r="K76">
        <v>0.38</v>
      </c>
      <c r="L76">
        <v>702</v>
      </c>
      <c r="M76">
        <v>31</v>
      </c>
    </row>
    <row r="77" spans="1:13" x14ac:dyDescent="0.25">
      <c r="A77" t="s">
        <v>88</v>
      </c>
      <c r="B77">
        <v>10264672</v>
      </c>
      <c r="C77">
        <v>0.36199999999999999</v>
      </c>
      <c r="D77">
        <v>0.39800000000000002</v>
      </c>
      <c r="E77">
        <v>6.6000000000000003E-2</v>
      </c>
      <c r="F77">
        <v>2.9000000000000001E-2</v>
      </c>
      <c r="G77">
        <v>6.0999999999999999E-2</v>
      </c>
      <c r="H77">
        <v>6.8000000000000005E-2</v>
      </c>
      <c r="I77">
        <v>1.0999999999999999E-2</v>
      </c>
      <c r="J77">
        <v>5.0000000000000001E-3</v>
      </c>
      <c r="K77">
        <v>0.46600000000000003</v>
      </c>
      <c r="L77">
        <v>3402</v>
      </c>
      <c r="M77">
        <v>145</v>
      </c>
    </row>
    <row r="78" spans="1:13" x14ac:dyDescent="0.25">
      <c r="A78" t="s">
        <v>89</v>
      </c>
      <c r="B78">
        <v>19237087</v>
      </c>
      <c r="C78">
        <v>0.28000000000000003</v>
      </c>
      <c r="D78">
        <v>0.36499999999999999</v>
      </c>
      <c r="E78">
        <v>0.13600000000000001</v>
      </c>
      <c r="F78">
        <v>6.8000000000000005E-2</v>
      </c>
      <c r="G78">
        <v>0.05</v>
      </c>
      <c r="H78">
        <v>6.5000000000000002E-2</v>
      </c>
      <c r="I78">
        <v>2.4E-2</v>
      </c>
      <c r="J78">
        <v>1.2E-2</v>
      </c>
      <c r="K78">
        <v>0.43</v>
      </c>
      <c r="L78">
        <v>1064</v>
      </c>
      <c r="M78">
        <v>69</v>
      </c>
    </row>
    <row r="79" spans="1:13" x14ac:dyDescent="0.25">
      <c r="A79" t="s">
        <v>90</v>
      </c>
      <c r="B79">
        <v>143374801</v>
      </c>
      <c r="C79">
        <v>0.28000000000000003</v>
      </c>
      <c r="D79">
        <v>0.3</v>
      </c>
      <c r="E79">
        <v>0.2</v>
      </c>
      <c r="F79">
        <v>7.0000000000000007E-2</v>
      </c>
      <c r="G79">
        <v>4.9000000000000002E-2</v>
      </c>
      <c r="H79">
        <v>5.8000000000000003E-2</v>
      </c>
      <c r="I79">
        <v>3.2000000000000001E-2</v>
      </c>
      <c r="J79">
        <v>1.0999999999999999E-2</v>
      </c>
      <c r="K79">
        <v>0.35799999999999998</v>
      </c>
      <c r="L79">
        <v>3205</v>
      </c>
      <c r="M79">
        <v>40</v>
      </c>
    </row>
    <row r="80" spans="1:13" x14ac:dyDescent="0.25">
      <c r="A80" t="s">
        <v>91</v>
      </c>
      <c r="B80">
        <v>32744532</v>
      </c>
      <c r="C80">
        <v>0.47799999999999998</v>
      </c>
      <c r="D80">
        <v>0.23899999999999999</v>
      </c>
      <c r="E80">
        <v>0.17</v>
      </c>
      <c r="F80">
        <v>0.04</v>
      </c>
      <c r="G80">
        <v>0.04</v>
      </c>
      <c r="H80">
        <v>0.02</v>
      </c>
      <c r="I80">
        <v>0.01</v>
      </c>
      <c r="J80">
        <v>3.0000000000000001E-3</v>
      </c>
      <c r="K80">
        <v>0.25900000000000001</v>
      </c>
      <c r="L80">
        <v>2931</v>
      </c>
      <c r="M80">
        <v>20</v>
      </c>
    </row>
    <row r="81" spans="1:13" x14ac:dyDescent="0.25">
      <c r="A81" t="s">
        <v>92</v>
      </c>
      <c r="B81">
        <v>8776827</v>
      </c>
      <c r="C81">
        <v>0.31919999999999998</v>
      </c>
      <c r="D81">
        <v>0.3528</v>
      </c>
      <c r="E81">
        <v>0.126</v>
      </c>
      <c r="F81">
        <v>4.2000000000000003E-2</v>
      </c>
      <c r="G81">
        <v>6.08E-2</v>
      </c>
      <c r="H81">
        <v>6.7199999999999996E-2</v>
      </c>
      <c r="I81">
        <v>2.4E-2</v>
      </c>
      <c r="J81">
        <v>8.0000000000000002E-3</v>
      </c>
      <c r="K81">
        <v>0.42</v>
      </c>
      <c r="L81">
        <v>1353</v>
      </c>
      <c r="M81">
        <v>28</v>
      </c>
    </row>
    <row r="82" spans="1:13" x14ac:dyDescent="0.25">
      <c r="A82" t="s">
        <v>93</v>
      </c>
      <c r="B82">
        <v>5784819</v>
      </c>
      <c r="C82">
        <v>0.44700000000000001</v>
      </c>
      <c r="D82">
        <v>0.23899999999999999</v>
      </c>
      <c r="E82">
        <v>0.245</v>
      </c>
      <c r="F82">
        <v>5.6000000000000001E-2</v>
      </c>
      <c r="G82">
        <v>6.0000000000000001E-3</v>
      </c>
      <c r="H82">
        <v>3.0000000000000001E-3</v>
      </c>
      <c r="I82">
        <v>3.0000000000000001E-3</v>
      </c>
      <c r="J82">
        <v>1E-3</v>
      </c>
      <c r="K82">
        <v>0.24199999999999999</v>
      </c>
      <c r="L82">
        <v>6483</v>
      </c>
      <c r="M82">
        <v>4</v>
      </c>
    </row>
    <row r="83" spans="1:13" x14ac:dyDescent="0.25">
      <c r="A83" t="s">
        <v>94</v>
      </c>
      <c r="B83">
        <v>5432265</v>
      </c>
      <c r="C83">
        <v>0.27200000000000002</v>
      </c>
      <c r="D83">
        <v>0.35699999999999998</v>
      </c>
      <c r="E83">
        <v>0.153</v>
      </c>
      <c r="F83">
        <v>6.8000000000000005E-2</v>
      </c>
      <c r="G83">
        <v>4.8000000000000001E-2</v>
      </c>
      <c r="H83">
        <v>6.3E-2</v>
      </c>
      <c r="I83">
        <v>2.7E-2</v>
      </c>
      <c r="J83">
        <v>1.2E-2</v>
      </c>
      <c r="K83">
        <v>0.42</v>
      </c>
      <c r="L83">
        <v>280</v>
      </c>
      <c r="M83">
        <v>5</v>
      </c>
    </row>
    <row r="84" spans="1:13" x14ac:dyDescent="0.25">
      <c r="A84" t="s">
        <v>95</v>
      </c>
      <c r="B84">
        <v>2071258</v>
      </c>
      <c r="C84">
        <v>0.31</v>
      </c>
      <c r="D84">
        <v>0.33</v>
      </c>
      <c r="E84">
        <v>0.12</v>
      </c>
      <c r="F84">
        <v>0.06</v>
      </c>
      <c r="G84">
        <v>7.0000000000000007E-2</v>
      </c>
      <c r="H84">
        <v>7.0000000000000007E-2</v>
      </c>
      <c r="I84">
        <v>0.03</v>
      </c>
      <c r="J84">
        <v>0.01</v>
      </c>
      <c r="K84">
        <v>0.4</v>
      </c>
      <c r="L84">
        <v>714</v>
      </c>
      <c r="M84">
        <v>52</v>
      </c>
    </row>
    <row r="85" spans="1:13" x14ac:dyDescent="0.25">
      <c r="A85" t="s">
        <v>96</v>
      </c>
      <c r="B85">
        <v>55437815</v>
      </c>
      <c r="C85">
        <v>0.39</v>
      </c>
      <c r="D85">
        <v>0.32</v>
      </c>
      <c r="E85">
        <v>0.12</v>
      </c>
      <c r="F85">
        <v>0.03</v>
      </c>
      <c r="G85">
        <v>0.06</v>
      </c>
      <c r="H85">
        <v>0.05</v>
      </c>
      <c r="I85">
        <v>0.02</v>
      </c>
      <c r="J85">
        <v>0.01</v>
      </c>
      <c r="K85">
        <v>0.37</v>
      </c>
      <c r="L85">
        <v>776</v>
      </c>
      <c r="M85">
        <v>16</v>
      </c>
    </row>
    <row r="86" spans="1:13" x14ac:dyDescent="0.25">
      <c r="A86" t="s">
        <v>97</v>
      </c>
      <c r="B86">
        <v>50748307</v>
      </c>
      <c r="C86">
        <v>0.27900000000000003</v>
      </c>
      <c r="D86">
        <v>0.3387</v>
      </c>
      <c r="E86">
        <v>0.26919999999999999</v>
      </c>
      <c r="F86">
        <v>0.10979999999999999</v>
      </c>
      <c r="G86">
        <v>1E-3</v>
      </c>
      <c r="H86">
        <v>1.2999999999999999E-3</v>
      </c>
      <c r="I86">
        <v>8.0000000000000004E-4</v>
      </c>
      <c r="J86">
        <v>2.0000000000000001E-4</v>
      </c>
      <c r="K86">
        <v>0.34</v>
      </c>
      <c r="L86">
        <v>230</v>
      </c>
      <c r="M86">
        <v>5</v>
      </c>
    </row>
    <row r="87" spans="1:13" x14ac:dyDescent="0.25">
      <c r="A87" t="s">
        <v>98</v>
      </c>
      <c r="B87">
        <v>46070163</v>
      </c>
      <c r="C87">
        <v>0.35</v>
      </c>
      <c r="D87">
        <v>0.36</v>
      </c>
      <c r="E87">
        <v>0.08</v>
      </c>
      <c r="F87">
        <v>2.5000000000000001E-2</v>
      </c>
      <c r="G87">
        <v>0.09</v>
      </c>
      <c r="H87">
        <v>7.0000000000000007E-2</v>
      </c>
      <c r="I87">
        <v>0.02</v>
      </c>
      <c r="J87">
        <v>5.0000000000000001E-3</v>
      </c>
      <c r="K87">
        <v>0.43</v>
      </c>
      <c r="L87">
        <v>6168</v>
      </c>
      <c r="M87">
        <v>580</v>
      </c>
    </row>
    <row r="88" spans="1:13" x14ac:dyDescent="0.25">
      <c r="A88" t="s">
        <v>99</v>
      </c>
      <c r="B88">
        <v>40827975</v>
      </c>
      <c r="C88">
        <v>0.48</v>
      </c>
      <c r="D88">
        <v>0.27700000000000002</v>
      </c>
      <c r="E88">
        <v>0.152</v>
      </c>
      <c r="F88">
        <v>2.8000000000000001E-2</v>
      </c>
      <c r="G88">
        <v>3.5000000000000003E-2</v>
      </c>
      <c r="H88">
        <v>1.7999999999999999E-2</v>
      </c>
      <c r="I88">
        <v>8.0000000000000002E-3</v>
      </c>
      <c r="J88">
        <v>2E-3</v>
      </c>
      <c r="K88">
        <v>0.29499999999999998</v>
      </c>
      <c r="L88">
        <v>139</v>
      </c>
      <c r="M88">
        <v>8</v>
      </c>
    </row>
    <row r="89" spans="1:13" x14ac:dyDescent="0.25">
      <c r="A89" t="s">
        <v>100</v>
      </c>
      <c r="B89">
        <v>9920843</v>
      </c>
      <c r="C89">
        <v>0.32</v>
      </c>
      <c r="D89">
        <v>0.37</v>
      </c>
      <c r="E89">
        <v>0.1</v>
      </c>
      <c r="F89">
        <v>0.05</v>
      </c>
      <c r="G89">
        <v>0.06</v>
      </c>
      <c r="H89">
        <v>7.0000000000000007E-2</v>
      </c>
      <c r="I89">
        <v>0.02</v>
      </c>
      <c r="J89">
        <v>0.01</v>
      </c>
      <c r="K89">
        <v>0.44</v>
      </c>
      <c r="L89">
        <v>4431</v>
      </c>
      <c r="M89">
        <v>462</v>
      </c>
    </row>
    <row r="90" spans="1:13" x14ac:dyDescent="0.25">
      <c r="A90" t="s">
        <v>101</v>
      </c>
      <c r="B90">
        <v>8454321</v>
      </c>
      <c r="C90">
        <v>0.35</v>
      </c>
      <c r="D90">
        <v>0.38</v>
      </c>
      <c r="E90">
        <v>0.08</v>
      </c>
      <c r="F90">
        <v>0.04</v>
      </c>
      <c r="G90">
        <v>0.06</v>
      </c>
      <c r="H90">
        <v>7.0000000000000007E-2</v>
      </c>
      <c r="I90">
        <v>0.01</v>
      </c>
      <c r="J90">
        <v>0.01</v>
      </c>
      <c r="K90">
        <v>0.45</v>
      </c>
      <c r="L90">
        <v>3580</v>
      </c>
      <c r="M90">
        <v>222</v>
      </c>
    </row>
    <row r="91" spans="1:13" x14ac:dyDescent="0.25">
      <c r="A91" t="s">
        <v>102</v>
      </c>
      <c r="B91">
        <v>18920698</v>
      </c>
      <c r="C91">
        <v>0.43</v>
      </c>
      <c r="D91">
        <v>0.3</v>
      </c>
      <c r="E91">
        <v>0.14000000000000001</v>
      </c>
      <c r="F91">
        <v>3.6999999999999998E-2</v>
      </c>
      <c r="G91">
        <v>0.05</v>
      </c>
      <c r="H91">
        <v>0.03</v>
      </c>
      <c r="I91">
        <v>0.01</v>
      </c>
      <c r="J91">
        <v>3.0000000000000001E-3</v>
      </c>
      <c r="K91">
        <v>0.33</v>
      </c>
      <c r="L91">
        <v>7</v>
      </c>
      <c r="M91">
        <v>0.3</v>
      </c>
    </row>
    <row r="92" spans="1:13" x14ac:dyDescent="0.25">
      <c r="A92" t="s">
        <v>103</v>
      </c>
      <c r="B92">
        <v>23234936</v>
      </c>
      <c r="C92">
        <v>0.439</v>
      </c>
      <c r="D92">
        <v>0.25900000000000001</v>
      </c>
      <c r="E92">
        <v>0.23899999999999999</v>
      </c>
      <c r="F92">
        <v>0.06</v>
      </c>
      <c r="G92">
        <v>1.6999999999999999E-3</v>
      </c>
      <c r="H92">
        <v>1E-3</v>
      </c>
      <c r="I92">
        <v>1E-4</v>
      </c>
      <c r="J92">
        <v>2.0000000000000001E-4</v>
      </c>
      <c r="K92">
        <v>0.26</v>
      </c>
      <c r="L92">
        <v>19</v>
      </c>
      <c r="M92">
        <v>0.3</v>
      </c>
    </row>
    <row r="93" spans="1:13" x14ac:dyDescent="0.25">
      <c r="A93" t="s">
        <v>104</v>
      </c>
      <c r="B93">
        <v>68298027</v>
      </c>
      <c r="C93">
        <v>0.40799999999999997</v>
      </c>
      <c r="D93">
        <v>0.16900000000000001</v>
      </c>
      <c r="E93">
        <v>0.36799999999999999</v>
      </c>
      <c r="F93">
        <v>4.9700000000000001E-2</v>
      </c>
      <c r="G93">
        <v>2E-3</v>
      </c>
      <c r="H93">
        <v>1E-3</v>
      </c>
      <c r="I93">
        <v>2E-3</v>
      </c>
      <c r="J93">
        <v>2.9999999999999997E-4</v>
      </c>
      <c r="K93">
        <v>0.17</v>
      </c>
      <c r="L93">
        <v>45</v>
      </c>
      <c r="M93">
        <v>0.8</v>
      </c>
    </row>
    <row r="94" spans="1:13" x14ac:dyDescent="0.25">
      <c r="A94" t="s">
        <v>105</v>
      </c>
      <c r="B94">
        <v>80420065</v>
      </c>
      <c r="C94">
        <v>0.29799999999999999</v>
      </c>
      <c r="D94">
        <v>0.378</v>
      </c>
      <c r="E94">
        <v>0.14199999999999999</v>
      </c>
      <c r="F94">
        <v>7.1999999999999995E-2</v>
      </c>
      <c r="G94">
        <v>3.9E-2</v>
      </c>
      <c r="H94">
        <v>4.7E-2</v>
      </c>
      <c r="I94">
        <v>1.6E-2</v>
      </c>
      <c r="J94">
        <v>8.0000000000000002E-3</v>
      </c>
      <c r="K94">
        <v>0.42499999999999999</v>
      </c>
      <c r="L94">
        <v>2019</v>
      </c>
      <c r="M94">
        <v>56</v>
      </c>
    </row>
    <row r="95" spans="1:13" x14ac:dyDescent="0.25">
      <c r="A95" t="s">
        <v>106</v>
      </c>
      <c r="B95">
        <v>43276492</v>
      </c>
      <c r="C95">
        <v>0.437</v>
      </c>
      <c r="D95">
        <v>0.39</v>
      </c>
      <c r="E95">
        <v>0.107</v>
      </c>
      <c r="F95">
        <v>3.9E-2</v>
      </c>
      <c r="G95">
        <v>1.2999999999999999E-2</v>
      </c>
      <c r="H95">
        <v>0.01</v>
      </c>
      <c r="I95">
        <v>3.0000000000000001E-3</v>
      </c>
      <c r="J95">
        <v>1E-3</v>
      </c>
      <c r="K95">
        <v>0.4</v>
      </c>
      <c r="L95">
        <v>14</v>
      </c>
    </row>
    <row r="96" spans="1:13" x14ac:dyDescent="0.25">
      <c r="A96" t="s">
        <v>107</v>
      </c>
      <c r="B96">
        <v>44404078</v>
      </c>
      <c r="C96">
        <v>0.32</v>
      </c>
      <c r="D96">
        <v>0.34</v>
      </c>
      <c r="E96">
        <v>0.15</v>
      </c>
      <c r="F96">
        <v>0.05</v>
      </c>
      <c r="G96">
        <v>0.05</v>
      </c>
      <c r="H96">
        <v>0.06</v>
      </c>
      <c r="I96">
        <v>0.02</v>
      </c>
      <c r="J96">
        <v>0.01</v>
      </c>
      <c r="K96">
        <v>0.4</v>
      </c>
      <c r="L96">
        <v>617</v>
      </c>
      <c r="M96">
        <v>18</v>
      </c>
    </row>
    <row r="97" spans="1:13" x14ac:dyDescent="0.25">
      <c r="A97" t="s">
        <v>108</v>
      </c>
      <c r="B97">
        <v>3398017</v>
      </c>
      <c r="C97">
        <v>0.441</v>
      </c>
      <c r="D97">
        <v>0.219</v>
      </c>
      <c r="E97">
        <v>0.20899999999999999</v>
      </c>
      <c r="F97">
        <v>4.2999999999999997E-2</v>
      </c>
      <c r="G97">
        <v>4.2999999999999997E-2</v>
      </c>
      <c r="H97">
        <v>2.1000000000000001E-2</v>
      </c>
      <c r="I97">
        <v>0.02</v>
      </c>
      <c r="J97">
        <v>4.0000000000000001E-3</v>
      </c>
      <c r="K97">
        <v>0.24</v>
      </c>
      <c r="L97">
        <v>3927</v>
      </c>
      <c r="M97">
        <v>28</v>
      </c>
    </row>
    <row r="98" spans="1:13" x14ac:dyDescent="0.25">
      <c r="A98" t="s">
        <v>109</v>
      </c>
      <c r="B98">
        <v>65512375</v>
      </c>
      <c r="C98">
        <v>0.38</v>
      </c>
      <c r="D98">
        <v>0.32</v>
      </c>
      <c r="E98">
        <v>0.08</v>
      </c>
      <c r="F98">
        <v>0.03</v>
      </c>
      <c r="G98">
        <v>0.09</v>
      </c>
      <c r="H98">
        <v>7.0000000000000007E-2</v>
      </c>
      <c r="I98">
        <v>0.02</v>
      </c>
      <c r="J98">
        <v>0.01</v>
      </c>
      <c r="K98">
        <v>0.39</v>
      </c>
      <c r="L98">
        <v>4217</v>
      </c>
      <c r="M98">
        <v>597</v>
      </c>
    </row>
    <row r="99" spans="1:13" x14ac:dyDescent="0.25">
      <c r="A99" t="s">
        <v>110</v>
      </c>
      <c r="B99">
        <v>326481533</v>
      </c>
      <c r="C99">
        <v>0.374</v>
      </c>
      <c r="D99">
        <v>0.35699999999999998</v>
      </c>
      <c r="E99">
        <v>8.5000000000000006E-2</v>
      </c>
      <c r="F99">
        <v>3.4000000000000002E-2</v>
      </c>
      <c r="G99">
        <v>6.6000000000000003E-2</v>
      </c>
      <c r="H99">
        <v>6.3E-2</v>
      </c>
      <c r="I99">
        <v>1.4999999999999999E-2</v>
      </c>
      <c r="J99">
        <v>6.0000000000000001E-3</v>
      </c>
      <c r="K99">
        <v>0.42</v>
      </c>
      <c r="L99">
        <v>6034</v>
      </c>
      <c r="M99">
        <v>339</v>
      </c>
    </row>
    <row r="100" spans="1:13" x14ac:dyDescent="0.25">
      <c r="A100" t="s">
        <v>111</v>
      </c>
      <c r="B100">
        <v>32011082</v>
      </c>
      <c r="C100">
        <v>0.58299999999999996</v>
      </c>
      <c r="D100">
        <v>0.28199999999999997</v>
      </c>
      <c r="E100">
        <v>5.6000000000000001E-2</v>
      </c>
      <c r="F100">
        <v>1.9E-2</v>
      </c>
      <c r="G100">
        <v>3.6999999999999998E-2</v>
      </c>
      <c r="H100">
        <v>1.7999999999999999E-2</v>
      </c>
      <c r="I100">
        <v>4.0000000000000001E-3</v>
      </c>
      <c r="J100">
        <v>1E-3</v>
      </c>
      <c r="K100">
        <v>0.3</v>
      </c>
      <c r="L100">
        <v>81</v>
      </c>
      <c r="M100">
        <v>0.8</v>
      </c>
    </row>
    <row r="101" spans="1:13" x14ac:dyDescent="0.25">
      <c r="A101" t="s">
        <v>112</v>
      </c>
      <c r="B101">
        <v>95414640</v>
      </c>
      <c r="C101">
        <v>0.41699999999999998</v>
      </c>
      <c r="D101">
        <v>0.219</v>
      </c>
      <c r="E101">
        <v>0.308</v>
      </c>
      <c r="F101">
        <v>4.9799999999999997E-2</v>
      </c>
      <c r="G101">
        <v>3.0000000000000001E-3</v>
      </c>
      <c r="H101">
        <v>1E-3</v>
      </c>
      <c r="I101">
        <v>2E-3</v>
      </c>
      <c r="J101">
        <v>2.0000000000000001E-4</v>
      </c>
      <c r="K101">
        <v>0.22</v>
      </c>
      <c r="L101">
        <v>3</v>
      </c>
    </row>
    <row r="102" spans="1:13" x14ac:dyDescent="0.25">
      <c r="A102" t="s">
        <v>113</v>
      </c>
      <c r="B102">
        <v>29246429</v>
      </c>
      <c r="C102">
        <v>0.47839999999999999</v>
      </c>
      <c r="D102">
        <v>0.27500000000000002</v>
      </c>
      <c r="E102">
        <v>0.1532</v>
      </c>
      <c r="F102">
        <v>2.1399999999999999E-2</v>
      </c>
      <c r="G102">
        <v>3.6600000000000001E-2</v>
      </c>
      <c r="H102">
        <v>2.1000000000000001E-2</v>
      </c>
      <c r="I102">
        <v>1.17E-2</v>
      </c>
      <c r="J102">
        <v>1.6000000000000001E-3</v>
      </c>
      <c r="K102">
        <v>0.29599999999999999</v>
      </c>
      <c r="L102">
        <v>16</v>
      </c>
      <c r="M102">
        <v>4</v>
      </c>
    </row>
    <row r="103" spans="1:13" x14ac:dyDescent="0.25">
      <c r="A103" t="s">
        <v>114</v>
      </c>
      <c r="B103">
        <v>16912880</v>
      </c>
      <c r="C103">
        <v>0.63300000000000001</v>
      </c>
      <c r="D103">
        <v>0.185</v>
      </c>
      <c r="E103">
        <v>0.14599999999999999</v>
      </c>
      <c r="F103">
        <v>9.9000000000000008E-3</v>
      </c>
      <c r="G103">
        <v>1.7000000000000001E-2</v>
      </c>
      <c r="H103">
        <v>5.0000000000000001E-3</v>
      </c>
      <c r="I103">
        <v>4.0000000000000001E-3</v>
      </c>
      <c r="J103">
        <v>1E-4</v>
      </c>
      <c r="K103">
        <v>0.19</v>
      </c>
      <c r="L103">
        <v>19</v>
      </c>
      <c r="M103">
        <v>0.3</v>
      </c>
    </row>
  </sheetData>
  <mergeCells count="2">
    <mergeCell ref="P1:W1"/>
    <mergeCell ref="P11:W11"/>
  </mergeCells>
  <conditionalFormatting sqref="Q2:Q9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2:W10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2:Q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2:W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1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Sastry</cp:lastModifiedBy>
  <dcterms:created xsi:type="dcterms:W3CDTF">2020-06-10T01:17:57Z</dcterms:created>
  <dcterms:modified xsi:type="dcterms:W3CDTF">2020-06-10T19:46:04Z</dcterms:modified>
</cp:coreProperties>
</file>