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231"/>
  <workbookPr/>
  <mc:AlternateContent xmlns:mc="http://schemas.openxmlformats.org/markup-compatibility/2006">
    <mc:Choice Requires="x15">
      <x15ac:absPath xmlns:x15ac="http://schemas.microsoft.com/office/spreadsheetml/2010/11/ac" url="C:\Users\shree\Downloads\"/>
    </mc:Choice>
  </mc:AlternateContent>
  <xr:revisionPtr revIDLastSave="0" documentId="8_{20D48E73-37B4-4760-AE5A-F7427B1EEA93}" xr6:coauthVersionLast="47" xr6:coauthVersionMax="47" xr10:uidLastSave="{00000000-0000-0000-0000-000000000000}"/>
  <bookViews>
    <workbookView xWindow="-108" yWindow="-108" windowWidth="23256" windowHeight="12456" xr2:uid="{26D4546B-D2A1-4444-8EAF-A6228F96F0C1}"/>
  </bookViews>
  <sheets>
    <sheet name="Dashboard" sheetId="6" r:id="rId1"/>
    <sheet name="Sheet2" sheetId="7" r:id="rId2"/>
    <sheet name="Data" sheetId="2" r:id="rId3"/>
    <sheet name="Assets" sheetId="4" r:id="rId4"/>
  </sheets>
  <definedNames>
    <definedName name="_xlnm._FilterDatabase" localSheetId="2" hidden="1">Data!$B$3:$H$1003</definedName>
    <definedName name="_xlcn.WorksheetConnection_07.sampledataexcelportfolioproject.xlsxcalls" hidden="1">calls[]</definedName>
    <definedName name="_xlcn.WorksheetConnection_07.sampledataexcelportfolioproject.xlsxcustomers" hidden="1">customers[]</definedName>
    <definedName name="Slicer_Representative">#N/A</definedName>
  </definedNames>
  <calcPr calcId="191029"/>
  <pivotCaches>
    <pivotCache cacheId="0" r:id="rId5"/>
    <pivotCache cacheId="1" r:id="rId6"/>
    <pivotCache cacheId="2" r:id="rId7"/>
    <pivotCache cacheId="3" r:id="rId8"/>
    <pivotCache cacheId="72" r:id="rId9"/>
    <pivotCache cacheId="75" r:id="rId10"/>
    <pivotCache cacheId="78" r:id="rId11"/>
    <pivotCache cacheId="81" r:id="rId12"/>
    <pivotCache cacheId="8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2" i="7" l="1"/>
  <c r="L23" i="6" s="1"/>
  <c r="J42" i="7"/>
  <c r="J45" i="7" s="1"/>
  <c r="J50" i="7" s="1"/>
  <c r="L26" i="6" s="1"/>
  <c r="J41" i="7"/>
  <c r="J44" i="7" s="1"/>
  <c r="J49" i="7" s="1"/>
  <c r="L25" i="6" s="1"/>
  <c r="J40" i="7"/>
  <c r="J48" i="7" s="1"/>
  <c r="L24" i="6" s="1"/>
  <c r="N15" i="6" a="1"/>
  <c r="N15" i="6" s="1"/>
  <c r="K25" i="7"/>
  <c r="J28" i="7" s="1"/>
  <c r="G28" i="7" a="1"/>
  <c r="G28"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K28" i="7" l="1"/>
  <c r="K29" i="7"/>
  <c r="K30" i="7"/>
  <c r="K31" i="7"/>
  <c r="K32" i="7"/>
  <c r="J31" i="7"/>
  <c r="J29" i="7"/>
  <c r="J30" i="7"/>
  <c r="J3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3EE3A8-B7B9-4981-B71E-BD00DC373C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3989A70-41AB-4359-9ED2-1D9CCE95DB1E}"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
        </x15:connection>
      </ext>
    </extLst>
  </connection>
  <connection id="3" xr16:uid="{5308D828-DB93-4544-B024-2DE68F8C9C13}"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<sst xmlns="http://schemas.openxmlformats.org/spreadsheetml/2006/main" count="3184" uniqueCount="1092">
  <si>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</si>
  <si>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</si>
  <si>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</si>
  <si>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</si>
  <si>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</si>
  <si>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</si>
  <si>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</si>
  <si>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</si>
  <si>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</si>
  <si>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</si>
  <si>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</si>
  <si>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</si>
  <si>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</si>
  <si>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</si>
  <si>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</si>
  <si>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</si>
  <si>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</si>
  <si>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</si>
  <si>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</si>
  <si>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</si>
  <si>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</si>
  <si>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</si>
  <si>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</si>
  <si>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</si>
  <si>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</si>
  <si>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</si>
  <si>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</si>
  <si>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</si>
  <si>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</si>
  <si>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</si>
  <si>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</si>
  <si>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</si>
  <si>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</si>
  <si>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</si>
  <si>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</si>
  <si>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</si>
  <si>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</si>
  <si>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</si>
  <si>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</si>
  <si>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</si>
  <si>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</si>
  <si>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</si>
  <si>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</si>
  <si>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</si>
  <si>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</si>
  <si>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</si>
  <si>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</si>
  <si>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</si>
  <si>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</si>
  <si>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</si>
  <si>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</si>
  <si>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</si>
  <si>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</si>
  <si>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</si>
  <si>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</si>
  <si>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</si>
  <si>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</si>
  <si>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</si>
  <si>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</si>
  <si>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</si>
  <si>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</si>
  <si>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</si>
  <si>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</si>
  <si>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</si>
  <si>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</si>
  <si>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</si>
  <si>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</si>
  <si>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</si>
  <si>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</si>
  <si>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</si>
  <si>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</si>
  <si>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</si>
  <si>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</si>
  <si>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</si>
  <si>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</si>
  <si>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</si>
  <si>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</si>
  <si>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</si>
  <si>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</si>
  <si>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</si>
  <si>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</si>
  <si>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</si>
  <si>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</si>
  <si>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</si>
  <si>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</si>
  <si>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</si>
  <si>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</si>
  <si>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</si>
  <si>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</si>
  <si>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</si>
  <si>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</si>
  <si>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</si>
  <si>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</si>
  <si>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</si>
  <si>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</si>
  <si>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</si>
  <si>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</si>
  <si>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</si>
  <si>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</si>
  <si>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</si>
  <si>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</si>
  <si>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</si>
  <si>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</si>
  <si>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</si>
  <si>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</si>
  <si>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</si>
  <si>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</si>
  <si>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</si>
  <si>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</si>
  <si>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</si>
  <si>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</si>
  <si>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</si>
  <si>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</si>
  <si>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</si>
  <si>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</si>
  <si>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</si>
  <si>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</si>
  <si>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</si>
  <si>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</si>
  <si>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</si>
  <si>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</si>
  <si>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</si>
  <si>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</si>
  <si>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</si>
  <si>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</si>
  <si>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</si>
  <si>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</si>
  <si>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</si>
  <si>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</si>
  <si>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</si>
  <si>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</si>
  <si>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</si>
  <si>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</si>
  <si>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</si>
  <si>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</si>
  <si>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</si>
  <si>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</si>
  <si>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</si>
  <si>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</si>
  <si>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</si>
  <si>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</si>
  <si>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</si>
  <si>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</si>
  <si>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</si>
  <si>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</si>
  <si>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</si>
  <si>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</si>
  <si>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</si>
  <si>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</si>
  <si>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</si>
  <si>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</si>
  <si>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</si>
  <si>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</si>
  <si>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</si>
  <si>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</si>
  <si>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</si>
  <si>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</si>
  <si>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</si>
  <si>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</si>
  <si>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</si>
  <si>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</si>
  <si>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</si>
  <si>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</si>
  <si>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</si>
  <si>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</si>
  <si>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</si>
  <si>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</si>
  <si>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</si>
  <si>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</si>
  <si>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</si>
  <si>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</si>
  <si>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</si>
  <si>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</si>
  <si>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</si>
  <si>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</si>
  <si>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</si>
  <si>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</si>
  <si>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</si>
  <si>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</si>
  <si>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</si>
  <si>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</si>
  <si>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</si>
  <si>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</si>
  <si>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</si>
  <si>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</si>
  <si>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</si>
  <si>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</si>
  <si>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</si>
  <si>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</si>
  <si>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</si>
  <si>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</si>
  <si>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</si>
  <si>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</si>
  <si>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</si>
  <si>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</si>
  <si>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</si>
  <si>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</si>
  <si>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</si>
  <si>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</si>
  <si>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</si>
  <si>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</si>
  <si>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</si>
  <si>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</si>
  <si>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</si>
  <si>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</si>
  <si>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</si>
  <si>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</si>
  <si>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</si>
  <si>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</si>
  <si>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</si>
  <si>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</si>
  <si>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</si>
  <si>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</si>
  <si>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</si>
  <si>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</si>
  <si>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</si>
  <si>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</si>
  <si>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</si>
  <si>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</si>
  <si>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</si>
  <si>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</si>
  <si>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</si>
  <si>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</si>
  <si>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</si>
  <si>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</si>
  <si>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</si>
  <si>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</si>
  <si>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</si>
  <si>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</si>
  <si>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</si>
  <si>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</si>
  <si>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</si>
  <si>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</si>
  <si>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</si>
  <si>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</si>
  <si>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</si>
  <si>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</si>
  <si>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</si>
  <si>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</si>
  <si>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</si>
  <si>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</si>
  <si>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</si>
  <si>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</si>
  <si>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</si>
  <si>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</si>
  <si>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</si>
  <si>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</si>
  <si>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</si>
  <si>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</si>
  <si>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</si>
  <si>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</si>
  <si>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</si>
  <si>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</si>
  <si>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</si>
  <si>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</si>
  <si>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</si>
  <si>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</si>
  <si>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</si>
  <si>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</si>
  <si>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</si>
  <si>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</si>
  <si>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</si>
  <si>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</si>
  <si>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</si>
  <si>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</si>
  <si>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</si>
  <si>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</si>
  <si>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</si>
  <si>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</si>
  <si>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</si>
  <si>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</si>
  <si>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</si>
  <si>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</si>
  <si>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</si>
  <si>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</si>
  <si>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</si>
  <si>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</si>
  <si>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</si>
  <si>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</si>
  <si>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</si>
  <si>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</si>
  <si>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</si>
  <si>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</si>
  <si>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</si>
  <si>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</si>
  <si>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</si>
  <si>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</si>
  <si>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</si>
  <si>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</si>
  <si>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</si>
  <si>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</si>
  <si>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</si>
  <si>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</si>
  <si>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</si>
  <si>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</si>
  <si>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</si>
  <si>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</si>
  <si>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</si>
  <si>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</si>
  <si>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</si>
  <si>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</si>
  <si>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</si>
  <si>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</si>
  <si>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</si>
  <si>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</si>
  <si>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</si>
  <si>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</si>
  <si>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</si>
  <si>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</si>
  <si>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</si>
  <si>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</si>
  <si>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</si>
  <si>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</si>
  <si>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</si>
  <si>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</si>
  <si>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</si>
  <si>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</si>
  <si>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</si>
  <si>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</si>
  <si>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</si>
  <si>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</si>
  <si>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</si>
  <si>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</si>
  <si>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</si>
  <si>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</si>
  <si>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</si>
  <si>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</si>
  <si>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</si>
  <si>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</si>
  <si>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</si>
  <si>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</si>
  <si>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</si>
  <si>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</si>
  <si>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</si>
  <si>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</si>
  <si>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</si>
  <si>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</si>
  <si>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</si>
  <si>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</si>
  <si>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</si>
  <si>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</si>
  <si>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</si>
  <si>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</si>
  <si>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</si>
  <si>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</si>
  <si>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</si>
  <si>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</si>
  <si>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</si>
  <si>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</si>
  <si>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</si>
  <si>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</si>
  <si>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</si>
  <si>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</si>
  <si>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</si>
  <si>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</si>
  <si>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</si>
  <si>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</si>
  <si>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</si>
  <si>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</si>
  <si>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</si>
  <si>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</si>
  <si>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</si>
  <si>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</si>
  <si>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</si>
  <si>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</si>
  <si>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</si>
  <si>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</si>
  <si>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</si>
  <si>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</si>
  <si>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</si>
  <si>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</si>
  <si>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</si>
  <si>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</si>
  <si>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</si>
  <si>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</si>
  <si>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</si>
  <si>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</si>
  <si>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</si>
  <si>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</si>
  <si>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</si>
  <si>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</si>
  <si>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</si>
  <si>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</si>
  <si>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</si>
  <si>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</si>
  <si>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</si>
  <si>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</si>
  <si>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</si>
  <si>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</si>
  <si>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</si>
  <si>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</si>
  <si>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</si>
  <si>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</si>
  <si>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</si>
  <si>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</si>
  <si>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</si>
  <si>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</si>
  <si>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</si>
  <si>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</si>
  <si>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</si>
  <si>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</si>
  <si>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</si>
  <si>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</si>
  <si>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</si>
  <si>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</si>
  <si>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</si>
  <si>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</si>
  <si>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</si>
  <si>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</si>
  <si>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</si>
  <si>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</si>
  <si>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</si>
  <si>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</si>
  <si>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</si>
  <si>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</si>
  <si>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</si>
  <si>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</si>
  <si>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</si>
  <si>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</si>
  <si>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</si>
  <si>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</si>
  <si>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</si>
  <si>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</si>
  <si>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</si>
  <si>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</si>
  <si>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</si>
  <si>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</si>
  <si>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</si>
  <si>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</si>
  <si>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</si>
  <si>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</si>
  <si>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</si>
  <si>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</si>
  <si>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</si>
  <si>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</si>
  <si>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</si>
  <si>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</si>
  <si>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</si>
  <si>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</si>
  <si>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</si>
  <si>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</si>
  <si>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</si>
  <si>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</si>
  <si>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</si>
  <si>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</si>
  <si>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</si>
  <si>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</si>
  <si>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</si>
  <si>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</si>
  <si>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</si>
  <si>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</si>
  <si>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</si>
  <si>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</si>
  <si>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</si>
  <si>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</si>
  <si>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</si>
  <si>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</si>
  <si>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</si>
  <si>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</si>
  <si>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</si>
  <si>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</si>
  <si>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</si>
  <si>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</si>
  <si>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</si>
  <si>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</si>
  <si>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</si>
  <si>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</si>
  <si>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</si>
  <si>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</si>
  <si>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</si>
  <si>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</si>
  <si>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</si>
  <si>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</si>
  <si>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</si>
  <si>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</si>
  <si>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</si>
  <si>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</si>
  <si>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</si>
  <si>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</si>
  <si>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</si>
  <si>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</si>
  <si>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</si>
  <si>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</si>
  <si>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</si>
  <si>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</si>
  <si>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</si>
  <si>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</si>
  <si>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</si>
  <si>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</si>
  <si>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</si>
  <si>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</si>
  <si>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</si>
  <si>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</si>
  <si>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</si>
  <si>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</si>
  <si>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</si>
  <si>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</si>
  <si>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</si>
  <si>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</si>
  <si>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</si>
  <si>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</si>
  <si>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</si>
  <si>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</si>
  <si>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</si>
  <si>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</si>
  <si>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</si>
  <si>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</si>
  <si>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</si>
  <si>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</si>
  <si>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</si>
  <si>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</si>
  <si>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</si>
  <si>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</si>
  <si>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</si>
  <si>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</si>
  <si>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</si>
  <si>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</si>
  <si>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</si>
  <si>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</si>
  <si>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</si>
  <si>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</si>
  <si>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</si>
  <si>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</si>
  <si>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</si>
  <si>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</si>
  <si>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</si>
  <si>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</si>
  <si>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</si>
  <si>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</si>
  <si>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</si>
  <si>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</si>
  <si>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</si>
  <si>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</si>
  <si>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</si>
  <si>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</si>
  <si>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</si>
  <si>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</si>
  <si>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</si>
  <si>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</si>
  <si>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</si>
  <si>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</si>
  <si>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</si>
  <si>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</si>
  <si>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</si>
  <si>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</si>
  <si>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</si>
  <si>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</si>
  <si>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</si>
  <si>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</si>
  <si>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</si>
  <si>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</si>
  <si>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</si>
  <si>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</si>
  <si>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</si>
  <si>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</si>
  <si>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</si>
  <si>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</si>
  <si>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</si>
  <si>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</si>
  <si>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</si>
  <si>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</si>
  <si>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</si>
  <si>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</si>
  <si>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</si>
  <si>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</si>
  <si>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</si>
  <si>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</si>
  <si>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</si>
  <si>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</si>
  <si>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</si>
  <si>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</si>
  <si>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</si>
  <si>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</si>
  <si>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</si>
  <si>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</si>
  <si>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</si>
  <si>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</si>
  <si>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</si>
  <si>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</si>
  <si>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</si>
  <si>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</si>
  <si>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</si>
  <si>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</si>
  <si>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</si>
  <si>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</si>
  <si>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</si>
  <si>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</si>
  <si>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</si>
  <si>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</si>
  <si>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</si>
  <si>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</si>
  <si>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</si>
  <si>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</si>
  <si>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</si>
  <si>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</si>
  <si>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</si>
  <si>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</si>
  <si>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</si>
  <si>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</si>
  <si>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</si>
  <si>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</si>
  <si>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</si>
  <si>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</si>
  <si>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</si>
  <si>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</si>
  <si>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</si>
  <si>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</si>
  <si>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</si>
  <si>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</si>
  <si>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</si>
  <si>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</si>
  <si>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</si>
  <si>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</si>
  <si>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</si>
  <si>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</si>
  <si>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</si>
  <si>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</si>
  <si>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</si>
  <si>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</si>
  <si>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</si>
  <si>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</si>
  <si>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</si>
  <si>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</si>
  <si>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</si>
  <si>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</si>
  <si>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</si>
  <si>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</si>
  <si>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</si>
  <si>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</si>
  <si>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</si>
  <si>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</si>
  <si>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</si>
  <si>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</si>
  <si>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</si>
  <si>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</si>
  <si>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</si>
  <si>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</si>
  <si>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</si>
  <si>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</si>
  <si>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</si>
  <si>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</si>
  <si>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</si>
  <si>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</si>
  <si>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</si>
  <si>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</si>
  <si>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</si>
  <si>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</si>
  <si>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</si>
  <si>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</si>
  <si>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</si>
  <si>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</si>
  <si>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</si>
  <si>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</si>
  <si>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</si>
  <si>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</si>
  <si>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</si>
  <si>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</si>
  <si>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</si>
  <si>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</si>
  <si>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</si>
  <si>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</si>
  <si>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</si>
  <si>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</si>
  <si>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</si>
  <si>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</si>
  <si>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</si>
  <si>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</si>
  <si>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</si>
  <si>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</si>
  <si>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</si>
  <si>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</si>
  <si>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</si>
  <si>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</si>
  <si>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</si>
  <si>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</si>
  <si>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</si>
  <si>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</si>
  <si>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</si>
  <si>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</si>
  <si>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</si>
  <si>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</si>
  <si>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</si>
  <si>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</si>
  <si>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</si>
  <si>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</si>
  <si>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</si>
  <si>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</si>
  <si>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</si>
  <si>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</si>
  <si>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</si>
  <si>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</si>
  <si>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</si>
  <si>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</si>
  <si>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</si>
  <si>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</si>
  <si>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</si>
  <si>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</si>
  <si>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</si>
  <si>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</si>
  <si>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</si>
  <si>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</si>
  <si>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</si>
  <si>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</si>
  <si>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</si>
  <si>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</si>
  <si>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</si>
  <si>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</si>
  <si>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</si>
  <si>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</si>
  <si>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</si>
  <si>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</si>
  <si>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</si>
  <si>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</si>
  <si>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</si>
  <si>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</si>
  <si>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</si>
  <si>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</si>
  <si>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</si>
  <si>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</si>
  <si>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</si>
  <si>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</si>
  <si>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</si>
  <si>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</si>
  <si>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</si>
  <si>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</si>
  <si>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</si>
  <si>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</si>
  <si>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</si>
  <si>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</si>
  <si>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</si>
  <si>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</si>
  <si>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</si>
  <si>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</si>
  <si>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</si>
  <si>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</si>
  <si>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</si>
  <si>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</si>
  <si>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</si>
  <si>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</si>
  <si>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</si>
  <si>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</si>
  <si>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</si>
  <si>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</si>
  <si>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</si>
  <si>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</si>
  <si>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</si>
  <si>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</si>
  <si>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</si>
  <si>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</si>
  <si>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</si>
  <si>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</si>
  <si>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</si>
  <si>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</si>
  <si>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</si>
  <si>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</si>
  <si>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</si>
  <si>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</si>
  <si>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</si>
  <si>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</si>
  <si>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</si>
  <si>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</si>
  <si>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</si>
  <si>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</si>
  <si>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</si>
  <si>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</si>
  <si>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</si>
  <si>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</si>
  <si>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</si>
  <si>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</si>
  <si>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</si>
  <si>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</si>
  <si>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</si>
  <si>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</si>
  <si>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</si>
  <si>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</si>
  <si>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</si>
  <si>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</si>
  <si>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</si>
  <si>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</si>
  <si>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</si>
  <si>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</si>
  <si>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</si>
  <si>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</si>
  <si>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</si>
  <si>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</si>
  <si>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</si>
  <si>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</si>
  <si>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</si>
  <si>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</si>
  <si>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</si>
  <si>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</si>
  <si>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</si>
  <si>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</si>
  <si>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</si>
  <si>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</si>
  <si>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</si>
  <si>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</si>
  <si>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</si>
  <si>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</si>
  <si>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</si>
  <si>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</si>
  <si>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</si>
  <si>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</si>
  <si>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</si>
  <si>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</si>
  <si>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</si>
  <si>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</si>
  <si>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</si>
  <si>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</si>
  <si>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</si>
  <si>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</si>
  <si>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</si>
  <si>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</si>
  <si>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</si>
  <si>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</si>
  <si>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</si>
  <si>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</si>
  <si>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</si>
  <si>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</si>
  <si>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</si>
  <si>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</si>
  <si>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</si>
  <si>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</si>
  <si>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</si>
  <si>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</si>
  <si>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</si>
  <si>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</si>
  <si>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</si>
  <si>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</si>
  <si>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</si>
  <si>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</si>
  <si>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</si>
  <si>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</si>
  <si>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</si>
  <si>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</si>
  <si>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</si>
  <si>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</si>
  <si>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</si>
  <si>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</si>
  <si>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</si>
  <si>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</si>
  <si>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</si>
  <si>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</si>
  <si>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</si>
  <si>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</si>
  <si>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</si>
  <si>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</si>
  <si>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</si>
  <si>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</si>
  <si>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</si>
  <si>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</si>
  <si>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</si>
  <si>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</si>
  <si>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</si>
  <si>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</si>
  <si>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</si>
  <si>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</si>
  <si>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</si>
  <si>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</si>
  <si>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</si>
  <si>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</si>
  <si>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</si>
  <si>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</si>
  <si>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</si>
  <si>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</si>
  <si>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</si>
  <si>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</si>
  <si>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</si>
  <si>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</si>
  <si>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</si>
  <si>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</si>
  <si>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</si>
  <si>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</si>
  <si>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</si>
  <si>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</si>
  <si>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</si>
  <si>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</si>
  <si>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</si>
  <si>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</si>
  <si>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</si>
  <si>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</si>
  <si>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</si>
  <si>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</si>
  <si>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</si>
  <si>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</si>
  <si>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</si>
  <si>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</si>
  <si>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</si>
  <si>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</si>
  <si>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</si>
  <si>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</si>
  <si>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</si>
  <si>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</si>
  <si>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</si>
  <si>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</si>
  <si>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</si>
  <si>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</si>
  <si>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</si>
  <si>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</si>
  <si>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</si>
  <si>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</si>
  <si>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</si>
  <si>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</si>
  <si>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</si>
  <si>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</si>
  <si>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</si>
  <si>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</si>
  <si>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</si>
  <si>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</si>
  <si>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</si>
  <si>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</si>
  <si>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</si>
  <si>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</si>
  <si>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</si>
  <si>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</si>
  <si>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</si>
  <si>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</si>
  <si>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</si>
  <si>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</si>
  <si>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</si>
  <si>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</si>
  <si>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</si>
  <si>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</si>
  <si>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</si>
  <si>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</si>
  <si>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</si>
  <si>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</si>
  <si>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</si>
  <si>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</si>
  <si>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</si>
  <si>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</si>
  <si>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</si>
  <si>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</si>
  <si>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</si>
  <si>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</si>
  <si>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</si>
  <si>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</si>
  <si>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</si>
  <si>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</si>
  <si>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</si>
  <si>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</si>
  <si>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</si>
  <si>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</si>
  <si>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</si>
  <si>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</si>
  <si>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</si>
  <si>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</si>
  <si>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</si>
  <si>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</si>
  <si>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</si>
  <si>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</si>
  <si>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</si>
  <si>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</si>
  <si>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</si>
  <si>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</si>
  <si>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</si>
  <si>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</si>
  <si>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</si>
  <si>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</si>
  <si>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</si>
  <si>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</si>
  <si>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</si>
  <si>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</si>
  <si>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</si>
  <si>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</si>
  <si>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</si>
  <si>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</si>
  <si>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</si>
  <si>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</si>
  <si>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</si>
  <si>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</si>
  <si>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</si>
  <si>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</si>
  <si>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</si>
  <si>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</si>
  <si>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</si>
  <si>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</si>
  <si>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</si>
  <si>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</si>
  <si>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</si>
  <si>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</si>
  <si>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</si>
  <si>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</si>
  <si>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</si>
  <si>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</si>
  <si>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</si>
  <si>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</si>
  <si>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</si>
  <si>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</si>
  <si>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</si>
  <si>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</si>
  <si>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</si>
  <si>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</si>
  <si>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</si>
  <si>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</si>
  <si>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</si>
  <si>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</si>
  <si>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</si>
  <si>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</si>
  <si>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</si>
  <si>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</si>
  <si>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</si>
  <si>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</si>
  <si>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</si>
  <si>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</si>
  <si>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</si>
  <si>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</si>
  <si>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</si>
  <si>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</si>
  <si>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</si>
  <si>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</si>
  <si>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</si>
  <si>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</si>
  <si>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</si>
  <si>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</si>
  <si>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</si>
  <si>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</si>
  <si>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</si>
  <si>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</si>
  <si>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</si>
  <si>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</si>
  <si>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</si>
  <si>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</si>
  <si>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</si>
  <si>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</si>
  <si>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</si>
  <si>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</si>
  <si>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</si>
  <si>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</si>
  <si>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</si>
  <si>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</si>
  <si>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</si>
  <si>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</si>
  <si>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</si>
  <si>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</si>
  <si>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</si>
  <si>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</si>
  <si>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</si>
  <si>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</si>
  <si>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</si>
  <si>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</si>
  <si>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</si>
  <si>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</si>
  <si>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</si>
  <si>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</si>
  <si>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</si>
  <si>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</si>
  <si>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</si>
  <si>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</si>
  <si>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</si>
  <si>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</si>
  <si>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</si>
  <si>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</si>
  <si>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</si>
  <si>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</si>
  <si>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</si>
  <si>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</si>
  <si>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</si>
  <si>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</si>
  <si>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</si>
  <si>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</si>
  <si>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</si>
  <si>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</si>
  <si>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</si>
  <si>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</si>
  <si>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</si>
  <si>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</si>
  <si>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</si>
  <si>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</si>
  <si>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</si>
  <si>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 xml:space="preserve">Rep </t>
  </si>
  <si>
    <t>Calls</t>
  </si>
  <si>
    <t>Amount</t>
  </si>
  <si>
    <t>Sell calls</t>
  </si>
  <si>
    <t>Sell Amoubt</t>
  </si>
  <si>
    <t>Selected Rep</t>
  </si>
  <si>
    <t>Column Labels</t>
  </si>
  <si>
    <t xml:space="preserve"> </t>
  </si>
  <si>
    <t xml:space="preserve"> Total</t>
  </si>
  <si>
    <t>REPS SUMMARY</t>
  </si>
  <si>
    <t>%of Calls</t>
  </si>
  <si>
    <t>Amount Rank</t>
  </si>
  <si>
    <t xml:space="preserve">Calls </t>
  </si>
  <si>
    <t>Labels:</t>
  </si>
  <si>
    <t>Call Rank</t>
  </si>
  <si>
    <t>Name</t>
  </si>
  <si>
    <t>ROY</t>
  </si>
  <si>
    <t>SHINE</t>
  </si>
  <si>
    <t>LIA</t>
  </si>
  <si>
    <t>SHILPHA</t>
  </si>
  <si>
    <t>RAJ</t>
  </si>
  <si>
    <t>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</si>
</sst>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C09]#,##0"/>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b/>
      <sz val="28"/>
      <color theme="1" tint="0.34998626667073579"/>
      <name val="Aptos"/>
      <family val="2"/>
      <scheme val="minor"/>
    </font>
  </fonts>
  <fills count="8">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indexed="64"/>
      </patternFill>
    </fill>
    <fill>
      <patternFill patternType="solid">
        <fgColor theme="0"/>
        <bgColor theme="4" tint="0.79998168889431442"/>
      </patternFill>
    </fill>
    <fill>
      <patternFill patternType="solid">
        <fgColor theme="2" tint="-9.9978637043366805E-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style="thin">
        <color theme="4" tint="0.39997558519241921"/>
      </bottom>
      <diagonal/>
    </border>
    <border>
      <left/>
      <right style="thin">
        <color theme="0" tint="-0.24994659260841701"/>
      </right>
      <top style="thin">
        <color theme="0" tint="-0.24994659260841701"/>
      </top>
      <bottom style="thin">
        <color theme="4" tint="0.39997558519241921"/>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3" borderId="0" xfId="0" applyFill="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5" fillId="5" borderId="10" xfId="0" applyFont="1" applyFill="1" applyBorder="1"/>
    <xf numFmtId="0" fontId="1" fillId="6" borderId="11" xfId="0" applyFont="1" applyFill="1" applyBorder="1"/>
    <xf numFmtId="0" fontId="1" fillId="6" borderId="12" xfId="0" applyFont="1"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6" fillId="5" borderId="13" xfId="0" applyFont="1" applyFill="1" applyBorder="1"/>
    <xf numFmtId="9" fontId="0" fillId="0" borderId="0" xfId="1" applyFont="1"/>
    <xf numFmtId="2" fontId="0" fillId="0" borderId="0" xfId="1" applyNumberFormat="1" applyFont="1"/>
    <xf numFmtId="0" fontId="0" fillId="7"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30">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patternType="solid">
          <bgColor theme="0" tint="-0.14999847407452621"/>
        </patternFill>
      </fill>
    </dxf>
    <dxf>
      <fill>
        <patternFill>
          <bgColor theme="8"/>
        </patternFill>
      </fill>
    </dxf>
    <dxf>
      <fill>
        <patternFill>
          <bgColor theme="8" tint="0.59996337778862885"/>
        </patternFill>
      </fill>
      <border>
        <left style="thin">
          <color theme="1"/>
        </left>
        <right style="thin">
          <color theme="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theme="8"/>
        </patternFill>
      </fill>
    </dxf>
    <dxf>
      <fill>
        <patternFill patternType="solid">
          <bgColor theme="0" tint="-0.14999847407452621"/>
        </patternFill>
      </fill>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9"/>
    </tableStyle>
    <tableStyle name="SlicerStyleDark5 2" pivot="0" table="0" count="10" xr9:uid="{D8BDBA05-3F0F-4344-B8FB-797F4D8929E9}">
      <tableStyleElement type="wholeTable" dxfId="28"/>
      <tableStyleElement type="headerRow" dxfId="2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Analysis.xlsx]Sheet2!Weekday trend</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s>
    <c:plotArea>
      <c:layout/>
      <c:barChart>
        <c:barDir val="bar"/>
        <c:grouping val="clustered"/>
        <c:varyColors val="0"/>
        <c:ser>
          <c:idx val="0"/>
          <c:order val="0"/>
          <c:tx>
            <c:strRef>
              <c:f>Sheet2!$F$11</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Sheet2!$E$12:$E$19</c:f>
              <c:strCache>
                <c:ptCount val="7"/>
                <c:pt idx="0">
                  <c:v>Sunday</c:v>
                </c:pt>
                <c:pt idx="1">
                  <c:v>Monday</c:v>
                </c:pt>
                <c:pt idx="2">
                  <c:v>Tuesday</c:v>
                </c:pt>
                <c:pt idx="3">
                  <c:v>Wednesday</c:v>
                </c:pt>
                <c:pt idx="4">
                  <c:v>Thursday</c:v>
                </c:pt>
                <c:pt idx="5">
                  <c:v>Friday</c:v>
                </c:pt>
                <c:pt idx="6">
                  <c:v>Saturday</c:v>
                </c:pt>
              </c:strCache>
            </c:strRef>
          </c:cat>
          <c:val>
            <c:numRef>
              <c:f>Sheet2!$F$12:$F$19</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12D7-4DB6-BBD3-37CE517EEAC1}"/>
            </c:ext>
          </c:extLst>
        </c:ser>
        <c:dLbls>
          <c:showLegendKey val="0"/>
          <c:showVal val="0"/>
          <c:showCatName val="0"/>
          <c:showSerName val="0"/>
          <c:showPercent val="0"/>
          <c:showBubbleSize val="0"/>
        </c:dLbls>
        <c:gapWidth val="25"/>
        <c:axId val="2016198351"/>
        <c:axId val="2016198831"/>
      </c:barChart>
      <c:catAx>
        <c:axId val="201619835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198831"/>
        <c:crosses val="autoZero"/>
        <c:auto val="1"/>
        <c:lblAlgn val="ctr"/>
        <c:lblOffset val="100"/>
        <c:noMultiLvlLbl val="0"/>
      </c:catAx>
      <c:valAx>
        <c:axId val="2016198831"/>
        <c:scaling>
          <c:orientation val="minMax"/>
        </c:scaling>
        <c:delete val="1"/>
        <c:axPos val="t"/>
        <c:numFmt formatCode="#,##0" sourceLinked="1"/>
        <c:majorTickMark val="none"/>
        <c:minorTickMark val="none"/>
        <c:tickLblPos val="nextTo"/>
        <c:crossAx val="2016198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Analysis.xlsx]Sheet2!Monthly Trend</c:name>
    <c:fmtId val="7"/>
  </c:pivotSource>
  <c:chart>
    <c:title>
      <c:layout>
        <c:manualLayout>
          <c:xMode val="edge"/>
          <c:yMode val="edge"/>
          <c:x val="4.7743055555555552E-2"/>
          <c:y val="3.875968992248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5000"/>
                  <a:lumOff val="95000"/>
                </a:schemeClr>
              </a:gs>
              <a:gs pos="53000">
                <a:schemeClr val="accent6">
                  <a:lumMod val="45000"/>
                  <a:lumOff val="55000"/>
                </a:schemeClr>
              </a:gs>
              <a:gs pos="0">
                <a:schemeClr val="accent6"/>
              </a:gs>
              <a:gs pos="100000">
                <a:schemeClr val="accent6">
                  <a:lumMod val="30000"/>
                  <a:lumOff val="7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Sheet2!$C$11</c:f>
              <c:strCache>
                <c:ptCount val="1"/>
                <c:pt idx="0">
                  <c:v>Call count2</c:v>
                </c:pt>
              </c:strCache>
            </c:strRef>
          </c:tx>
          <c:spPr>
            <a:gradFill flip="none" rotWithShape="1">
              <a:gsLst>
                <a:gs pos="0">
                  <a:schemeClr val="accent6">
                    <a:lumMod val="5000"/>
                    <a:lumOff val="95000"/>
                  </a:schemeClr>
                </a:gs>
                <a:gs pos="53000">
                  <a:schemeClr val="accent6">
                    <a:lumMod val="45000"/>
                    <a:lumOff val="55000"/>
                  </a:schemeClr>
                </a:gs>
                <a:gs pos="0">
                  <a:schemeClr val="accent6"/>
                </a:gs>
                <a:gs pos="100000">
                  <a:schemeClr val="accent6">
                    <a:lumMod val="30000"/>
                    <a:lumOff val="70000"/>
                  </a:schemeClr>
                </a:gs>
              </a:gsLst>
              <a:lin ang="5400000" scaled="1"/>
              <a:tileRect/>
            </a:gradFill>
            <a:ln>
              <a:noFill/>
            </a:ln>
            <a:effectLst/>
          </c:spP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Sheet2!$C$12:$C$24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CB78-445E-ABDD-26B24617F06E}"/>
            </c:ext>
          </c:extLst>
        </c:ser>
        <c:dLbls>
          <c:showLegendKey val="0"/>
          <c:showVal val="0"/>
          <c:showCatName val="0"/>
          <c:showSerName val="0"/>
          <c:showPercent val="0"/>
          <c:showBubbleSize val="0"/>
        </c:dLbls>
        <c:axId val="1967730543"/>
        <c:axId val="1967732463"/>
      </c:areaChart>
      <c:lineChart>
        <c:grouping val="standard"/>
        <c:varyColors val="0"/>
        <c:ser>
          <c:idx val="0"/>
          <c:order val="0"/>
          <c:tx>
            <c:strRef>
              <c:f>Sheet2!$B$11</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solidFill>
              </a:ln>
              <a:effectLst/>
            </c:spPr>
          </c:marker>
          <c:cat>
            <c:strRef>
              <c:f>Sheet2!$A$12:$A$24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Sheet2!$B$12:$B$24</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CB78-445E-ABDD-26B24617F06E}"/>
            </c:ext>
          </c:extLst>
        </c:ser>
        <c:dLbls>
          <c:showLegendKey val="0"/>
          <c:showVal val="0"/>
          <c:showCatName val="0"/>
          <c:showSerName val="0"/>
          <c:showPercent val="0"/>
          <c:showBubbleSize val="0"/>
        </c:dLbls>
        <c:marker val="1"/>
        <c:smooth val="0"/>
        <c:axId val="1967730543"/>
        <c:axId val="1967732463"/>
      </c:lineChart>
      <c:catAx>
        <c:axId val="196773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32463"/>
        <c:crosses val="autoZero"/>
        <c:auto val="1"/>
        <c:lblAlgn val="ctr"/>
        <c:lblOffset val="100"/>
        <c:noMultiLvlLbl val="0"/>
      </c:catAx>
      <c:valAx>
        <c:axId val="1967732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30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Sheet2!$G$28:$G$32</c:f>
              <c:strCache>
                <c:ptCount val="5"/>
                <c:pt idx="0">
                  <c:v>R01</c:v>
                </c:pt>
                <c:pt idx="1">
                  <c:v>R02</c:v>
                </c:pt>
                <c:pt idx="2">
                  <c:v>R03</c:v>
                </c:pt>
                <c:pt idx="3">
                  <c:v>R04</c:v>
                </c:pt>
                <c:pt idx="4">
                  <c:v>R05</c:v>
                </c:pt>
              </c:strCache>
            </c:strRef>
          </c:cat>
          <c:val>
            <c:numRef>
              <c:f>Sheet2!$H$28:$H$32</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D09-4E71-BC43-FD119802A58B}"/>
            </c:ext>
          </c:extLst>
        </c:ser>
        <c:ser>
          <c:idx val="1"/>
          <c:order val="1"/>
          <c:tx>
            <c:strRef>
              <c:f>Sheet2!$J$27</c:f>
              <c:strCache>
                <c:ptCount val="1"/>
                <c:pt idx="0">
                  <c:v>Sell calls</c:v>
                </c:pt>
              </c:strCache>
            </c:strRef>
          </c:tx>
          <c:spPr>
            <a:gradFill>
              <a:gsLst>
                <a:gs pos="0">
                  <a:schemeClr val="accent6">
                    <a:lumMod val="5000"/>
                    <a:lumOff val="95000"/>
                  </a:schemeClr>
                </a:gs>
                <a:gs pos="87000">
                  <a:schemeClr val="accent5">
                    <a:lumMod val="40000"/>
                    <a:lumOff val="60000"/>
                  </a:schemeClr>
                </a:gs>
                <a:gs pos="0">
                  <a:schemeClr val="accent6"/>
                </a:gs>
                <a:gs pos="100000">
                  <a:schemeClr val="accent6">
                    <a:lumMod val="30000"/>
                    <a:lumOff val="70000"/>
                  </a:schemeClr>
                </a:gs>
              </a:gsLst>
              <a:lin ang="8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Sheet2!$J$28:$J$32</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2D09-4E71-BC43-FD119802A58B}"/>
            </c:ext>
          </c:extLst>
        </c:ser>
        <c:dLbls>
          <c:dLblPos val="outEnd"/>
          <c:showLegendKey val="0"/>
          <c:showVal val="1"/>
          <c:showCatName val="0"/>
          <c:showSerName val="0"/>
          <c:showPercent val="0"/>
          <c:showBubbleSize val="0"/>
        </c:dLbls>
        <c:gapWidth val="25"/>
        <c:overlap val="100"/>
        <c:axId val="1998442031"/>
        <c:axId val="1998445391"/>
      </c:barChart>
      <c:catAx>
        <c:axId val="199844203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445391"/>
        <c:crosses val="autoZero"/>
        <c:auto val="1"/>
        <c:lblAlgn val="ctr"/>
        <c:lblOffset val="100"/>
        <c:noMultiLvlLbl val="0"/>
      </c:catAx>
      <c:valAx>
        <c:axId val="1998445391"/>
        <c:scaling>
          <c:orientation val="minMax"/>
        </c:scaling>
        <c:delete val="1"/>
        <c:axPos val="t"/>
        <c:numFmt formatCode="General" sourceLinked="1"/>
        <c:majorTickMark val="none"/>
        <c:minorTickMark val="none"/>
        <c:tickLblPos val="nextTo"/>
        <c:crossAx val="1998442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Sheet2!$G$28:$G$32</c:f>
              <c:strCache>
                <c:ptCount val="5"/>
                <c:pt idx="0">
                  <c:v>R01</c:v>
                </c:pt>
                <c:pt idx="1">
                  <c:v>R02</c:v>
                </c:pt>
                <c:pt idx="2">
                  <c:v>R03</c:v>
                </c:pt>
                <c:pt idx="3">
                  <c:v>R04</c:v>
                </c:pt>
                <c:pt idx="4">
                  <c:v>R05</c:v>
                </c:pt>
              </c:strCache>
            </c:strRef>
          </c:cat>
          <c:val>
            <c:numRef>
              <c:f>Sheet2!$I$28:$I$32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D48-4686-9094-798899FC0524}"/>
            </c:ext>
          </c:extLst>
        </c:ser>
        <c:ser>
          <c:idx val="1"/>
          <c:order val="1"/>
          <c:tx>
            <c:strRef>
              <c:f>Sheet2!$K$27</c:f>
              <c:strCache>
                <c:ptCount val="1"/>
                <c:pt idx="0">
                  <c:v>Sell Amoubt</c:v>
                </c:pt>
              </c:strCache>
            </c:strRef>
          </c:tx>
          <c:spPr>
            <a:gradFill>
              <a:gsLst>
                <a:gs pos="0">
                  <a:schemeClr val="accent6">
                    <a:lumMod val="5000"/>
                    <a:lumOff val="95000"/>
                  </a:schemeClr>
                </a:gs>
                <a:gs pos="86000">
                  <a:schemeClr val="accent5">
                    <a:lumMod val="40000"/>
                    <a:lumOff val="60000"/>
                  </a:schemeClr>
                </a:gs>
                <a:gs pos="0">
                  <a:schemeClr val="accent6"/>
                </a:gs>
                <a:gs pos="100000">
                  <a:schemeClr val="accent6">
                    <a:lumMod val="30000"/>
                    <a:lumOff val="70000"/>
                  </a:schemeClr>
                </a:gs>
              </a:gsLst>
              <a:lin ang="8400000" scaled="0"/>
            </a:gradFill>
            <a:ln>
              <a:noFill/>
            </a:ln>
            <a:effectLst/>
          </c:spPr>
          <c:invertIfNegative val="0"/>
          <c:dLbls>
            <c:delete val="1"/>
          </c:dLbls>
          <c:val>
            <c:numRef>
              <c:f>Sheet2!$K$28:$K$32</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1-CD48-4686-9094-798899FC0524}"/>
            </c:ext>
          </c:extLst>
        </c:ser>
        <c:dLbls>
          <c:dLblPos val="outEnd"/>
          <c:showLegendKey val="0"/>
          <c:showVal val="1"/>
          <c:showCatName val="0"/>
          <c:showSerName val="0"/>
          <c:showPercent val="0"/>
          <c:showBubbleSize val="0"/>
        </c:dLbls>
        <c:gapWidth val="25"/>
        <c:overlap val="100"/>
        <c:axId val="1998448271"/>
        <c:axId val="1998443471"/>
      </c:barChart>
      <c:catAx>
        <c:axId val="1998448271"/>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443471"/>
        <c:crosses val="autoZero"/>
        <c:auto val="1"/>
        <c:lblAlgn val="ctr"/>
        <c:lblOffset val="100"/>
        <c:noMultiLvlLbl val="0"/>
      </c:catAx>
      <c:valAx>
        <c:axId val="1998443471"/>
        <c:scaling>
          <c:orientation val="minMax"/>
        </c:scaling>
        <c:delete val="1"/>
        <c:axPos val="t"/>
        <c:numFmt formatCode="\$#,###.0,&quot;k&quot;" sourceLinked="1"/>
        <c:majorTickMark val="out"/>
        <c:minorTickMark val="none"/>
        <c:tickLblPos val="nextTo"/>
        <c:crossAx val="1998448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Analysis.xlsx]Sheet2!PivotTable7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solidFill>
                  <a:schemeClr val="accent6"/>
                </a:solidFill>
              </a:rPr>
              <a:t>Female</a:t>
            </a:r>
            <a:r>
              <a:rPr lang="en-IN" sz="1050"/>
              <a:t> vs. </a:t>
            </a:r>
            <a:r>
              <a:rPr lang="en-IN" sz="1050" b="1">
                <a:solidFill>
                  <a:schemeClr val="accent4">
                    <a:lumMod val="60000"/>
                    <a:lumOff val="40000"/>
                  </a:schemeClr>
                </a:solidFill>
              </a:rPr>
              <a:t>Male</a:t>
            </a:r>
            <a:r>
              <a:rPr lang="en-IN" sz="1050"/>
              <a:t> Callers</a:t>
            </a:r>
          </a:p>
        </c:rich>
      </c:tx>
      <c:layout>
        <c:manualLayout>
          <c:xMode val="edge"/>
          <c:yMode val="edge"/>
          <c:x val="9.1238785265910213E-2"/>
          <c:y val="3.8314176245210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60000"/>
              <a:lumOff val="40000"/>
            </a:schemeClr>
          </a:solidFill>
          <a:ln>
            <a:noFill/>
          </a:ln>
          <a:effectLst/>
        </c:spPr>
        <c:marker>
          <c:symbol val="none"/>
        </c:marker>
        <c:dLbl>
          <c:idx val="0"/>
          <c:spPr>
            <a:solidFill>
              <a:schemeClr val="bg1">
                <a:lumMod val="95000"/>
                <a:alpha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lumMod val="60000"/>
              <a:lumOff val="40000"/>
            </a:schemeClr>
          </a:solidFill>
          <a:ln>
            <a:noFill/>
          </a:ln>
          <a:effectLst/>
        </c:spPr>
      </c:pivotFmt>
      <c:pivotFmt>
        <c:idx val="7"/>
        <c:spPr>
          <a:solidFill>
            <a:schemeClr val="accent4">
              <a:lumMod val="60000"/>
              <a:lumOff val="40000"/>
            </a:schemeClr>
          </a:solidFill>
          <a:ln>
            <a:noFill/>
          </a:ln>
          <a:effectLst/>
        </c:spPr>
      </c:pivotFmt>
    </c:pivotFmts>
    <c:plotArea>
      <c:layout/>
      <c:barChart>
        <c:barDir val="col"/>
        <c:grouping val="percentStacked"/>
        <c:varyColors val="0"/>
        <c:ser>
          <c:idx val="0"/>
          <c:order val="0"/>
          <c:tx>
            <c:strRef>
              <c:f>Sheet2!$B$43:$B$44</c:f>
              <c:strCache>
                <c:ptCount val="1"/>
                <c:pt idx="0">
                  <c:v>Female</c:v>
                </c:pt>
              </c:strCache>
            </c:strRef>
          </c:tx>
          <c:spPr>
            <a:solidFill>
              <a:schemeClr val="accent6"/>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Sheet2!$A$45:$A$48</c:f>
              <c:strCache>
                <c:ptCount val="3"/>
                <c:pt idx="0">
                  <c:v>Cincinnati</c:v>
                </c:pt>
                <c:pt idx="1">
                  <c:v>Cleveland</c:v>
                </c:pt>
                <c:pt idx="2">
                  <c:v>Columbus</c:v>
                </c:pt>
              </c:strCache>
            </c:strRef>
          </c:cat>
          <c:val>
            <c:numRef>
              <c:f>Sheet2!$B$45:$B$48</c:f>
              <c:numCache>
                <c:formatCode>#,##0</c:formatCode>
                <c:ptCount val="3"/>
                <c:pt idx="0">
                  <c:v>144</c:v>
                </c:pt>
                <c:pt idx="1">
                  <c:v>326</c:v>
                </c:pt>
                <c:pt idx="2">
                  <c:v>129</c:v>
                </c:pt>
              </c:numCache>
            </c:numRef>
          </c:val>
          <c:extLst>
            <c:ext xmlns:c16="http://schemas.microsoft.com/office/drawing/2014/chart" uri="{C3380CC4-5D6E-409C-BE32-E72D297353CC}">
              <c16:uniqueId val="{00000000-05C7-426A-8663-B46334473C73}"/>
            </c:ext>
          </c:extLst>
        </c:ser>
        <c:ser>
          <c:idx val="1"/>
          <c:order val="1"/>
          <c:tx>
            <c:strRef>
              <c:f>Sheet2!$C$43:$C$44</c:f>
              <c:strCache>
                <c:ptCount val="1"/>
                <c:pt idx="0">
                  <c:v>Male</c:v>
                </c:pt>
              </c:strCache>
            </c:strRef>
          </c:tx>
          <c:spPr>
            <a:solidFill>
              <a:schemeClr val="accent4">
                <a:lumMod val="60000"/>
                <a:lumOff val="40000"/>
              </a:schemeClr>
            </a:solidFill>
            <a:ln>
              <a:noFill/>
            </a:ln>
            <a:effectLst/>
          </c:spPr>
          <c:invertIfNegative val="0"/>
          <c:dLbls>
            <c:spPr>
              <a:solidFill>
                <a:schemeClr val="bg1">
                  <a:lumMod val="95000"/>
                  <a:alpha val="4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Sheet2!$A$45:$A$48</c:f>
              <c:strCache>
                <c:ptCount val="3"/>
                <c:pt idx="0">
                  <c:v>Cincinnati</c:v>
                </c:pt>
                <c:pt idx="1">
                  <c:v>Cleveland</c:v>
                </c:pt>
                <c:pt idx="2">
                  <c:v>Columbus</c:v>
                </c:pt>
              </c:strCache>
            </c:strRef>
          </c:cat>
          <c:val>
            <c:numRef>
              <c:f>Sheet2!$C$45:$C$48</c:f>
              <c:numCache>
                <c:formatCode>#,##0</c:formatCode>
                <c:ptCount val="3"/>
                <c:pt idx="0">
                  <c:v>132</c:v>
                </c:pt>
                <c:pt idx="1">
                  <c:v>63</c:v>
                </c:pt>
                <c:pt idx="2">
                  <c:v>206</c:v>
                </c:pt>
              </c:numCache>
            </c:numRef>
          </c:val>
          <c:extLst>
            <c:ext xmlns:c16="http://schemas.microsoft.com/office/drawing/2014/chart" uri="{C3380CC4-5D6E-409C-BE32-E72D297353CC}">
              <c16:uniqueId val="{00000001-05C7-426A-8663-B46334473C73}"/>
            </c:ext>
          </c:extLst>
        </c:ser>
        <c:dLbls>
          <c:showLegendKey val="0"/>
          <c:showVal val="0"/>
          <c:showCatName val="0"/>
          <c:showSerName val="0"/>
          <c:showPercent val="0"/>
          <c:showBubbleSize val="0"/>
        </c:dLbls>
        <c:gapWidth val="25"/>
        <c:overlap val="100"/>
        <c:axId val="2016200751"/>
        <c:axId val="2016202191"/>
      </c:barChart>
      <c:catAx>
        <c:axId val="2016200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202191"/>
        <c:crosses val="autoZero"/>
        <c:auto val="1"/>
        <c:lblAlgn val="ctr"/>
        <c:lblOffset val="100"/>
        <c:noMultiLvlLbl val="0"/>
      </c:catAx>
      <c:valAx>
        <c:axId val="2016202191"/>
        <c:scaling>
          <c:orientation val="minMax"/>
        </c:scaling>
        <c:delete val="1"/>
        <c:axPos val="l"/>
        <c:numFmt formatCode="0%" sourceLinked="1"/>
        <c:majorTickMark val="none"/>
        <c:minorTickMark val="none"/>
        <c:tickLblPos val="nextTo"/>
        <c:crossAx val="2016200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Analysis.xlsx]Sheet2!Rep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Sheet2!$B$52</c:f>
              <c:strCache>
                <c:ptCount val="1"/>
                <c:pt idx="0">
                  <c:v>Total</c:v>
                </c:pt>
              </c:strCache>
            </c:strRef>
          </c:tx>
          <c:spPr>
            <a:solidFill>
              <a:schemeClr val="accent1"/>
            </a:solidFill>
            <a:ln>
              <a:noFill/>
            </a:ln>
            <a:effectLst/>
          </c:spPr>
          <c:invertIfNegative val="0"/>
          <c:cat>
            <c:strRef>
              <c:f>Sheet2!$A$53:$A$57</c:f>
              <c:strCache>
                <c:ptCount val="4"/>
                <c:pt idx="0">
                  <c:v>2</c:v>
                </c:pt>
                <c:pt idx="1">
                  <c:v>3</c:v>
                </c:pt>
                <c:pt idx="2">
                  <c:v>4</c:v>
                </c:pt>
                <c:pt idx="3">
                  <c:v>5</c:v>
                </c:pt>
              </c:strCache>
            </c:strRef>
          </c:cat>
          <c:val>
            <c:numRef>
              <c:f>Sheet2!$B$53:$B$57</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46EA-490B-8B2A-EC28540C015F}"/>
            </c:ext>
          </c:extLst>
        </c:ser>
        <c:dLbls>
          <c:showLegendKey val="0"/>
          <c:showVal val="0"/>
          <c:showCatName val="0"/>
          <c:showSerName val="0"/>
          <c:showPercent val="0"/>
          <c:showBubbleSize val="0"/>
        </c:dLbls>
        <c:gapWidth val="10"/>
        <c:overlap val="-27"/>
        <c:axId val="1998432911"/>
        <c:axId val="1998433391"/>
      </c:barChart>
      <c:catAx>
        <c:axId val="199843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433391"/>
        <c:crosses val="autoZero"/>
        <c:auto val="1"/>
        <c:lblAlgn val="ctr"/>
        <c:lblOffset val="100"/>
        <c:noMultiLvlLbl val="0"/>
      </c:catAx>
      <c:valAx>
        <c:axId val="199843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43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jpe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38100</xdr:colOff>
      <xdr:row>1</xdr:row>
      <xdr:rowOff>38100</xdr:rowOff>
    </xdr:from>
    <xdr:to>
      <xdr:col>3</xdr:col>
      <xdr:colOff>609600</xdr:colOff>
      <xdr:row>5</xdr:row>
      <xdr:rowOff>22860</xdr:rowOff>
    </xdr:to>
    <xdr:sp macro="" textlink="Sheet2!A4">
      <xdr:nvSpPr>
        <xdr:cNvPr id="2" name="Rectangle 1">
          <a:extLst>
            <a:ext uri="{FF2B5EF4-FFF2-40B4-BE49-F238E27FC236}">
              <a16:creationId xmlns:a16="http://schemas.microsoft.com/office/drawing/2014/main" id="{1E202E04-347C-D5DC-A588-FE44D3B0693E}"/>
            </a:ext>
          </a:extLst>
        </xdr:cNvPr>
        <xdr:cNvSpPr/>
      </xdr:nvSpPr>
      <xdr:spPr>
        <a:xfrm>
          <a:off x="304800" y="220980"/>
          <a:ext cx="1242060" cy="7162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4002EF-669A-4881-BDE1-43715D4D1A5B}" type="TxLink">
            <a:rPr lang="en-US" sz="2000" b="1" i="0" u="none" strike="noStrike">
              <a:solidFill>
                <a:schemeClr val="bg1"/>
              </a:solidFill>
              <a:latin typeface="+mj-lt"/>
            </a:rPr>
            <a:pPr algn="ctr"/>
            <a:t>1,000</a:t>
          </a:fld>
          <a:endParaRPr lang="en-IN" sz="2000" b="1">
            <a:solidFill>
              <a:schemeClr val="bg1"/>
            </a:solidFill>
            <a:latin typeface="+mj-lt"/>
          </a:endParaRPr>
        </a:p>
      </xdr:txBody>
    </xdr:sp>
    <xdr:clientData/>
  </xdr:twoCellAnchor>
  <xdr:twoCellAnchor>
    <xdr:from>
      <xdr:col>2</xdr:col>
      <xdr:colOff>396240</xdr:colOff>
      <xdr:row>1</xdr:row>
      <xdr:rowOff>60960</xdr:rowOff>
    </xdr:from>
    <xdr:to>
      <xdr:col>3</xdr:col>
      <xdr:colOff>388620</xdr:colOff>
      <xdr:row>2</xdr:row>
      <xdr:rowOff>91440</xdr:rowOff>
    </xdr:to>
    <xdr:sp macro="" textlink="">
      <xdr:nvSpPr>
        <xdr:cNvPr id="11" name="TextBox 10">
          <a:extLst>
            <a:ext uri="{FF2B5EF4-FFF2-40B4-BE49-F238E27FC236}">
              <a16:creationId xmlns:a16="http://schemas.microsoft.com/office/drawing/2014/main" id="{E43EBCC1-62B0-F975-A687-615CBD2200B0}"/>
            </a:ext>
          </a:extLst>
        </xdr:cNvPr>
        <xdr:cNvSpPr txBox="1"/>
      </xdr:nvSpPr>
      <xdr:spPr>
        <a:xfrm>
          <a:off x="662940" y="243840"/>
          <a:ext cx="6629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mj-lt"/>
            </a:rPr>
            <a:t>Calls</a:t>
          </a:r>
        </a:p>
      </xdr:txBody>
    </xdr:sp>
    <xdr:clientData/>
  </xdr:twoCellAnchor>
  <xdr:twoCellAnchor>
    <xdr:from>
      <xdr:col>2</xdr:col>
      <xdr:colOff>434340</xdr:colOff>
      <xdr:row>3</xdr:row>
      <xdr:rowOff>137160</xdr:rowOff>
    </xdr:from>
    <xdr:to>
      <xdr:col>3</xdr:col>
      <xdr:colOff>259080</xdr:colOff>
      <xdr:row>4</xdr:row>
      <xdr:rowOff>160020</xdr:rowOff>
    </xdr:to>
    <xdr:sp macro="" textlink="Sheet2!A9">
      <xdr:nvSpPr>
        <xdr:cNvPr id="15" name="TextBox 14">
          <a:extLst>
            <a:ext uri="{FF2B5EF4-FFF2-40B4-BE49-F238E27FC236}">
              <a16:creationId xmlns:a16="http://schemas.microsoft.com/office/drawing/2014/main" id="{423F881F-0F6D-9B3B-874D-F9D14D549A6E}"/>
            </a:ext>
          </a:extLst>
        </xdr:cNvPr>
        <xdr:cNvSpPr txBox="1"/>
      </xdr:nvSpPr>
      <xdr:spPr>
        <a:xfrm>
          <a:off x="701040" y="685800"/>
          <a:ext cx="4953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9D5424D-7F16-4EB0-A267-2A0E037AB25C}" type="TxLink">
            <a:rPr lang="en-US" sz="1100" b="1" i="0" u="none" strike="noStrike">
              <a:ln>
                <a:noFill/>
              </a:ln>
              <a:solidFill>
                <a:schemeClr val="bg1"/>
              </a:solidFill>
              <a:latin typeface="Aptos"/>
            </a:rPr>
            <a:pPr/>
            <a:t>200</a:t>
          </a:fld>
          <a:endParaRPr lang="en-IN" sz="1100" b="1">
            <a:ln>
              <a:noFill/>
            </a:ln>
            <a:solidFill>
              <a:schemeClr val="bg1"/>
            </a:solidFill>
          </a:endParaRPr>
        </a:p>
      </xdr:txBody>
    </xdr:sp>
    <xdr:clientData/>
  </xdr:twoCellAnchor>
  <xdr:twoCellAnchor>
    <xdr:from>
      <xdr:col>2</xdr:col>
      <xdr:colOff>30480</xdr:colOff>
      <xdr:row>6</xdr:row>
      <xdr:rowOff>83820</xdr:rowOff>
    </xdr:from>
    <xdr:to>
      <xdr:col>3</xdr:col>
      <xdr:colOff>601980</xdr:colOff>
      <xdr:row>10</xdr:row>
      <xdr:rowOff>68580</xdr:rowOff>
    </xdr:to>
    <xdr:sp macro="" textlink="Sheet2!B4">
      <xdr:nvSpPr>
        <xdr:cNvPr id="16" name="Rectangle 15">
          <a:extLst>
            <a:ext uri="{FF2B5EF4-FFF2-40B4-BE49-F238E27FC236}">
              <a16:creationId xmlns:a16="http://schemas.microsoft.com/office/drawing/2014/main" id="{153C5978-B47E-47C4-BDC2-C2AA07A13185}"/>
            </a:ext>
          </a:extLst>
        </xdr:cNvPr>
        <xdr:cNvSpPr/>
      </xdr:nvSpPr>
      <xdr:spPr>
        <a:xfrm>
          <a:off x="297180" y="1424940"/>
          <a:ext cx="1242060" cy="7162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BBC7B1E-D450-4B32-A076-74F92D7C9E0B}" type="TxLink">
            <a:rPr lang="en-US" sz="2000" b="1" i="0" u="none" strike="noStrike">
              <a:solidFill>
                <a:schemeClr val="bg1"/>
              </a:solidFill>
              <a:latin typeface="+mj-lt"/>
              <a:ea typeface="+mn-ea"/>
              <a:cs typeface="+mn-cs"/>
            </a:rPr>
            <a:pPr marL="0" indent="0" algn="ctr"/>
            <a:t>$96,623</a:t>
          </a:fld>
          <a:endParaRPr lang="en-IN" sz="2000" b="1" i="0" u="none" strike="noStrike">
            <a:solidFill>
              <a:schemeClr val="bg1"/>
            </a:solidFill>
            <a:latin typeface="+mj-lt"/>
            <a:ea typeface="+mn-ea"/>
            <a:cs typeface="+mn-cs"/>
          </a:endParaRPr>
        </a:p>
      </xdr:txBody>
    </xdr:sp>
    <xdr:clientData/>
  </xdr:twoCellAnchor>
  <xdr:twoCellAnchor>
    <xdr:from>
      <xdr:col>2</xdr:col>
      <xdr:colOff>289560</xdr:colOff>
      <xdr:row>6</xdr:row>
      <xdr:rowOff>106680</xdr:rowOff>
    </xdr:from>
    <xdr:to>
      <xdr:col>3</xdr:col>
      <xdr:colOff>381000</xdr:colOff>
      <xdr:row>7</xdr:row>
      <xdr:rowOff>160020</xdr:rowOff>
    </xdr:to>
    <xdr:sp macro="" textlink="">
      <xdr:nvSpPr>
        <xdr:cNvPr id="17" name="TextBox 16">
          <a:extLst>
            <a:ext uri="{FF2B5EF4-FFF2-40B4-BE49-F238E27FC236}">
              <a16:creationId xmlns:a16="http://schemas.microsoft.com/office/drawing/2014/main" id="{7B7FCB4F-AE2A-4AD7-99CA-569118DFF039}"/>
            </a:ext>
          </a:extLst>
        </xdr:cNvPr>
        <xdr:cNvSpPr txBox="1"/>
      </xdr:nvSpPr>
      <xdr:spPr>
        <a:xfrm>
          <a:off x="556260" y="1203960"/>
          <a:ext cx="7620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mj-lt"/>
            </a:rPr>
            <a:t>Amount</a:t>
          </a:r>
        </a:p>
      </xdr:txBody>
    </xdr:sp>
    <xdr:clientData/>
  </xdr:twoCellAnchor>
  <xdr:twoCellAnchor>
    <xdr:from>
      <xdr:col>2</xdr:col>
      <xdr:colOff>320040</xdr:colOff>
      <xdr:row>9</xdr:row>
      <xdr:rowOff>38100</xdr:rowOff>
    </xdr:from>
    <xdr:to>
      <xdr:col>3</xdr:col>
      <xdr:colOff>403860</xdr:colOff>
      <xdr:row>10</xdr:row>
      <xdr:rowOff>45720</xdr:rowOff>
    </xdr:to>
    <xdr:sp macro="" textlink="Sheet2!B9">
      <xdr:nvSpPr>
        <xdr:cNvPr id="18" name="TextBox 17">
          <a:extLst>
            <a:ext uri="{FF2B5EF4-FFF2-40B4-BE49-F238E27FC236}">
              <a16:creationId xmlns:a16="http://schemas.microsoft.com/office/drawing/2014/main" id="{58759537-EA28-4B7E-84DF-52C05F1CFA73}"/>
            </a:ext>
          </a:extLst>
        </xdr:cNvPr>
        <xdr:cNvSpPr txBox="1"/>
      </xdr:nvSpPr>
      <xdr:spPr>
        <a:xfrm>
          <a:off x="586740" y="1684020"/>
          <a:ext cx="75438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71ECED4-A6D2-4522-AAA6-7E0A7AAB92DE}" type="TxLink">
            <a:rPr lang="en-US" sz="1100" b="1" i="0" u="none" strike="noStrike">
              <a:ln>
                <a:noFill/>
              </a:ln>
              <a:solidFill>
                <a:schemeClr val="bg1"/>
              </a:solidFill>
              <a:latin typeface="Aptos"/>
              <a:ea typeface="+mn-ea"/>
              <a:cs typeface="+mn-cs"/>
            </a:rPr>
            <a:pPr marL="0" indent="0"/>
            <a:t>$20,104</a:t>
          </a:fld>
          <a:endParaRPr lang="en-IN" sz="1100" b="1" i="0" u="none" strike="noStrike">
            <a:ln>
              <a:noFill/>
            </a:ln>
            <a:solidFill>
              <a:schemeClr val="bg1"/>
            </a:solidFill>
            <a:latin typeface="Aptos"/>
            <a:ea typeface="+mn-ea"/>
            <a:cs typeface="+mn-cs"/>
          </a:endParaRPr>
        </a:p>
      </xdr:txBody>
    </xdr:sp>
    <xdr:clientData/>
  </xdr:twoCellAnchor>
  <xdr:twoCellAnchor>
    <xdr:from>
      <xdr:col>2</xdr:col>
      <xdr:colOff>30480</xdr:colOff>
      <xdr:row>11</xdr:row>
      <xdr:rowOff>152400</xdr:rowOff>
    </xdr:from>
    <xdr:to>
      <xdr:col>3</xdr:col>
      <xdr:colOff>601980</xdr:colOff>
      <xdr:row>15</xdr:row>
      <xdr:rowOff>137160</xdr:rowOff>
    </xdr:to>
    <xdr:sp macro="" textlink="Sheet2!C4">
      <xdr:nvSpPr>
        <xdr:cNvPr id="19" name="Rectangle 18">
          <a:extLst>
            <a:ext uri="{FF2B5EF4-FFF2-40B4-BE49-F238E27FC236}">
              <a16:creationId xmlns:a16="http://schemas.microsoft.com/office/drawing/2014/main" id="{24D9E934-D345-4AC0-87C0-35F8DD19289F}"/>
            </a:ext>
          </a:extLst>
        </xdr:cNvPr>
        <xdr:cNvSpPr/>
      </xdr:nvSpPr>
      <xdr:spPr>
        <a:xfrm>
          <a:off x="297180" y="2164080"/>
          <a:ext cx="1242060" cy="7162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62F73B4-0B1E-4536-BAAF-F8701334C29D}" type="TxLink">
            <a:rPr lang="en-US" sz="2000" b="1" i="0" u="none" strike="noStrike">
              <a:solidFill>
                <a:schemeClr val="bg1"/>
              </a:solidFill>
              <a:latin typeface="+mj-lt"/>
              <a:ea typeface="+mn-ea"/>
              <a:cs typeface="+mn-cs"/>
            </a:rPr>
            <a:pPr marL="0" indent="0" algn="ctr"/>
            <a:t>89,850</a:t>
          </a:fld>
          <a:endParaRPr lang="en-IN" sz="2000" b="1" i="0" u="none" strike="noStrike">
            <a:solidFill>
              <a:schemeClr val="bg1"/>
            </a:solidFill>
            <a:latin typeface="+mj-lt"/>
            <a:ea typeface="+mn-ea"/>
            <a:cs typeface="+mn-cs"/>
          </a:endParaRPr>
        </a:p>
      </xdr:txBody>
    </xdr:sp>
    <xdr:clientData/>
  </xdr:twoCellAnchor>
  <xdr:twoCellAnchor>
    <xdr:from>
      <xdr:col>2</xdr:col>
      <xdr:colOff>243840</xdr:colOff>
      <xdr:row>12</xdr:row>
      <xdr:rowOff>7620</xdr:rowOff>
    </xdr:from>
    <xdr:to>
      <xdr:col>3</xdr:col>
      <xdr:colOff>381000</xdr:colOff>
      <xdr:row>13</xdr:row>
      <xdr:rowOff>22860</xdr:rowOff>
    </xdr:to>
    <xdr:sp macro="" textlink="">
      <xdr:nvSpPr>
        <xdr:cNvPr id="20" name="TextBox 19">
          <a:extLst>
            <a:ext uri="{FF2B5EF4-FFF2-40B4-BE49-F238E27FC236}">
              <a16:creationId xmlns:a16="http://schemas.microsoft.com/office/drawing/2014/main" id="{5AEFF2DE-9B87-415C-8004-AC1C8201BB50}"/>
            </a:ext>
          </a:extLst>
        </xdr:cNvPr>
        <xdr:cNvSpPr txBox="1"/>
      </xdr:nvSpPr>
      <xdr:spPr>
        <a:xfrm>
          <a:off x="510540" y="2202180"/>
          <a:ext cx="80772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mj-lt"/>
            </a:rPr>
            <a:t>Duration</a:t>
          </a:r>
        </a:p>
      </xdr:txBody>
    </xdr:sp>
    <xdr:clientData/>
  </xdr:twoCellAnchor>
  <xdr:twoCellAnchor>
    <xdr:from>
      <xdr:col>2</xdr:col>
      <xdr:colOff>327660</xdr:colOff>
      <xdr:row>14</xdr:row>
      <xdr:rowOff>91440</xdr:rowOff>
    </xdr:from>
    <xdr:to>
      <xdr:col>3</xdr:col>
      <xdr:colOff>525780</xdr:colOff>
      <xdr:row>15</xdr:row>
      <xdr:rowOff>129540</xdr:rowOff>
    </xdr:to>
    <xdr:sp macro="" textlink="Sheet2!C9">
      <xdr:nvSpPr>
        <xdr:cNvPr id="21" name="TextBox 20">
          <a:extLst>
            <a:ext uri="{FF2B5EF4-FFF2-40B4-BE49-F238E27FC236}">
              <a16:creationId xmlns:a16="http://schemas.microsoft.com/office/drawing/2014/main" id="{16FF4FB2-C3EB-493F-833A-C7B2E7118E67}"/>
            </a:ext>
          </a:extLst>
        </xdr:cNvPr>
        <xdr:cNvSpPr txBox="1"/>
      </xdr:nvSpPr>
      <xdr:spPr>
        <a:xfrm>
          <a:off x="594360" y="2651760"/>
          <a:ext cx="8686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C3F6D08-3B5A-4BAB-AA0F-FB88E4591E5E}" type="TxLink">
            <a:rPr lang="en-US" sz="1100" b="1" i="0" u="none" strike="noStrike">
              <a:ln>
                <a:noFill/>
              </a:ln>
              <a:solidFill>
                <a:schemeClr val="bg1"/>
              </a:solidFill>
              <a:latin typeface="Aptos"/>
              <a:ea typeface="+mn-ea"/>
              <a:cs typeface="+mn-cs"/>
            </a:rPr>
            <a:pPr marL="0" indent="0"/>
            <a:t>18,209</a:t>
          </a:fld>
          <a:endParaRPr lang="en-IN" sz="1100" b="1" i="0" u="none" strike="noStrike">
            <a:ln>
              <a:noFill/>
            </a:ln>
            <a:solidFill>
              <a:schemeClr val="bg1"/>
            </a:solidFill>
            <a:latin typeface="Aptos"/>
            <a:ea typeface="+mn-ea"/>
            <a:cs typeface="+mn-cs"/>
          </a:endParaRPr>
        </a:p>
      </xdr:txBody>
    </xdr:sp>
    <xdr:clientData/>
  </xdr:twoCellAnchor>
  <xdr:twoCellAnchor>
    <xdr:from>
      <xdr:col>2</xdr:col>
      <xdr:colOff>7620</xdr:colOff>
      <xdr:row>16</xdr:row>
      <xdr:rowOff>144780</xdr:rowOff>
    </xdr:from>
    <xdr:to>
      <xdr:col>3</xdr:col>
      <xdr:colOff>579120</xdr:colOff>
      <xdr:row>20</xdr:row>
      <xdr:rowOff>129540</xdr:rowOff>
    </xdr:to>
    <xdr:sp macro="" textlink="Sheet2!D4">
      <xdr:nvSpPr>
        <xdr:cNvPr id="22" name="Rectangle 21">
          <a:extLst>
            <a:ext uri="{FF2B5EF4-FFF2-40B4-BE49-F238E27FC236}">
              <a16:creationId xmlns:a16="http://schemas.microsoft.com/office/drawing/2014/main" id="{E788E534-8BC1-4148-8057-63A2BBE3FF84}"/>
            </a:ext>
          </a:extLst>
        </xdr:cNvPr>
        <xdr:cNvSpPr/>
      </xdr:nvSpPr>
      <xdr:spPr>
        <a:xfrm>
          <a:off x="274320" y="3070860"/>
          <a:ext cx="1242060" cy="7162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BE7B355-4E5B-4816-A92A-85616C08F197}" type="TxLink">
            <a:rPr lang="en-US" sz="2000" b="1" i="0" u="none" strike="noStrike">
              <a:solidFill>
                <a:schemeClr val="bg1"/>
              </a:solidFill>
              <a:latin typeface="+mj-lt"/>
              <a:ea typeface="+mn-ea"/>
              <a:cs typeface="+mn-cs"/>
            </a:rPr>
            <a:pPr marL="0" indent="0" algn="ctr"/>
            <a:t>3.9</a:t>
          </a:fld>
          <a:endParaRPr lang="en-IN" sz="2000" b="1" i="0" u="none" strike="noStrike">
            <a:solidFill>
              <a:schemeClr val="bg1"/>
            </a:solidFill>
            <a:latin typeface="+mj-lt"/>
            <a:ea typeface="+mn-ea"/>
            <a:cs typeface="+mn-cs"/>
          </a:endParaRPr>
        </a:p>
      </xdr:txBody>
    </xdr:sp>
    <xdr:clientData/>
  </xdr:twoCellAnchor>
  <xdr:twoCellAnchor>
    <xdr:from>
      <xdr:col>2</xdr:col>
      <xdr:colOff>144780</xdr:colOff>
      <xdr:row>16</xdr:row>
      <xdr:rowOff>167640</xdr:rowOff>
    </xdr:from>
    <xdr:to>
      <xdr:col>3</xdr:col>
      <xdr:colOff>358140</xdr:colOff>
      <xdr:row>18</xdr:row>
      <xdr:rowOff>15240</xdr:rowOff>
    </xdr:to>
    <xdr:sp macro="" textlink="">
      <xdr:nvSpPr>
        <xdr:cNvPr id="23" name="TextBox 22">
          <a:extLst>
            <a:ext uri="{FF2B5EF4-FFF2-40B4-BE49-F238E27FC236}">
              <a16:creationId xmlns:a16="http://schemas.microsoft.com/office/drawing/2014/main" id="{F8F472DE-7253-467B-83EC-04B6F3BD9FFD}"/>
            </a:ext>
          </a:extLst>
        </xdr:cNvPr>
        <xdr:cNvSpPr txBox="1"/>
      </xdr:nvSpPr>
      <xdr:spPr>
        <a:xfrm>
          <a:off x="411480" y="3093720"/>
          <a:ext cx="8839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mj-lt"/>
            </a:rPr>
            <a:t>Avg Rating</a:t>
          </a:r>
        </a:p>
      </xdr:txBody>
    </xdr:sp>
    <xdr:clientData/>
  </xdr:twoCellAnchor>
  <xdr:twoCellAnchor>
    <xdr:from>
      <xdr:col>2</xdr:col>
      <xdr:colOff>403860</xdr:colOff>
      <xdr:row>19</xdr:row>
      <xdr:rowOff>60960</xdr:rowOff>
    </xdr:from>
    <xdr:to>
      <xdr:col>3</xdr:col>
      <xdr:colOff>228600</xdr:colOff>
      <xdr:row>20</xdr:row>
      <xdr:rowOff>83820</xdr:rowOff>
    </xdr:to>
    <xdr:sp macro="" textlink="Sheet2!D9">
      <xdr:nvSpPr>
        <xdr:cNvPr id="24" name="TextBox 23">
          <a:extLst>
            <a:ext uri="{FF2B5EF4-FFF2-40B4-BE49-F238E27FC236}">
              <a16:creationId xmlns:a16="http://schemas.microsoft.com/office/drawing/2014/main" id="{F125E7DD-7693-47AF-B220-F747A59E1D21}"/>
            </a:ext>
          </a:extLst>
        </xdr:cNvPr>
        <xdr:cNvSpPr txBox="1"/>
      </xdr:nvSpPr>
      <xdr:spPr>
        <a:xfrm>
          <a:off x="670560" y="3535680"/>
          <a:ext cx="4953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5A8D68C-B8A1-4AF4-A6E0-547F4E33467F}" type="TxLink">
            <a:rPr lang="en-US" sz="1100" b="1" i="0" u="none" strike="noStrike">
              <a:ln>
                <a:noFill/>
              </a:ln>
              <a:solidFill>
                <a:schemeClr val="bg1"/>
              </a:solidFill>
              <a:latin typeface="Aptos"/>
              <a:ea typeface="+mn-ea"/>
              <a:cs typeface="+mn-cs"/>
            </a:rPr>
            <a:pPr marL="0" indent="0"/>
            <a:t>3.9</a:t>
          </a:fld>
          <a:endParaRPr lang="en-IN" sz="1100" b="1" i="0" u="none" strike="noStrike">
            <a:ln>
              <a:noFill/>
            </a:ln>
            <a:solidFill>
              <a:schemeClr val="bg1"/>
            </a:solidFill>
            <a:latin typeface="Aptos"/>
            <a:ea typeface="+mn-ea"/>
            <a:cs typeface="+mn-cs"/>
          </a:endParaRPr>
        </a:p>
      </xdr:txBody>
    </xdr:sp>
    <xdr:clientData/>
  </xdr:twoCellAnchor>
  <xdr:twoCellAnchor>
    <xdr:from>
      <xdr:col>2</xdr:col>
      <xdr:colOff>0</xdr:colOff>
      <xdr:row>22</xdr:row>
      <xdr:rowOff>7620</xdr:rowOff>
    </xdr:from>
    <xdr:to>
      <xdr:col>3</xdr:col>
      <xdr:colOff>571500</xdr:colOff>
      <xdr:row>25</xdr:row>
      <xdr:rowOff>175260</xdr:rowOff>
    </xdr:to>
    <xdr:sp macro="" textlink="Sheet2!E4">
      <xdr:nvSpPr>
        <xdr:cNvPr id="25" name="Rectangle 24">
          <a:extLst>
            <a:ext uri="{FF2B5EF4-FFF2-40B4-BE49-F238E27FC236}">
              <a16:creationId xmlns:a16="http://schemas.microsoft.com/office/drawing/2014/main" id="{D6BFD297-2A82-448E-9D76-FFF32E03324E}"/>
            </a:ext>
          </a:extLst>
        </xdr:cNvPr>
        <xdr:cNvSpPr/>
      </xdr:nvSpPr>
      <xdr:spPr>
        <a:xfrm>
          <a:off x="266700" y="4030980"/>
          <a:ext cx="1242060" cy="71628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56A722-4860-488A-A176-9872DD869946}" type="TxLink">
            <a:rPr lang="en-US" sz="2000" b="1" i="0" u="none" strike="noStrike">
              <a:solidFill>
                <a:schemeClr val="bg1"/>
              </a:solidFill>
              <a:latin typeface="+mj-lt"/>
              <a:ea typeface="+mn-ea"/>
              <a:cs typeface="+mn-cs"/>
            </a:rPr>
            <a:pPr marL="0" indent="0" algn="ctr"/>
            <a:t>307</a:t>
          </a:fld>
          <a:endParaRPr lang="en-IN" sz="2000" b="1" i="0" u="none" strike="noStrike">
            <a:solidFill>
              <a:schemeClr val="bg1"/>
            </a:solidFill>
            <a:latin typeface="+mj-lt"/>
            <a:ea typeface="+mn-ea"/>
            <a:cs typeface="+mn-cs"/>
          </a:endParaRPr>
        </a:p>
      </xdr:txBody>
    </xdr:sp>
    <xdr:clientData/>
  </xdr:twoCellAnchor>
  <xdr:twoCellAnchor>
    <xdr:from>
      <xdr:col>2</xdr:col>
      <xdr:colOff>99060</xdr:colOff>
      <xdr:row>22</xdr:row>
      <xdr:rowOff>22860</xdr:rowOff>
    </xdr:from>
    <xdr:to>
      <xdr:col>4</xdr:col>
      <xdr:colOff>83820</xdr:colOff>
      <xdr:row>23</xdr:row>
      <xdr:rowOff>60960</xdr:rowOff>
    </xdr:to>
    <xdr:sp macro="" textlink="">
      <xdr:nvSpPr>
        <xdr:cNvPr id="26" name="TextBox 25">
          <a:extLst>
            <a:ext uri="{FF2B5EF4-FFF2-40B4-BE49-F238E27FC236}">
              <a16:creationId xmlns:a16="http://schemas.microsoft.com/office/drawing/2014/main" id="{18DFC6F0-EB15-47BC-B280-DFF44A7155A2}"/>
            </a:ext>
          </a:extLst>
        </xdr:cNvPr>
        <xdr:cNvSpPr txBox="1"/>
      </xdr:nvSpPr>
      <xdr:spPr>
        <a:xfrm>
          <a:off x="365760" y="4046220"/>
          <a:ext cx="13258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mj-lt"/>
            </a:rPr>
            <a:t>Happy Callers</a:t>
          </a:r>
        </a:p>
      </xdr:txBody>
    </xdr:sp>
    <xdr:clientData/>
  </xdr:twoCellAnchor>
  <xdr:twoCellAnchor>
    <xdr:from>
      <xdr:col>2</xdr:col>
      <xdr:colOff>396240</xdr:colOff>
      <xdr:row>24</xdr:row>
      <xdr:rowOff>106680</xdr:rowOff>
    </xdr:from>
    <xdr:to>
      <xdr:col>3</xdr:col>
      <xdr:colOff>220980</xdr:colOff>
      <xdr:row>25</xdr:row>
      <xdr:rowOff>129540</xdr:rowOff>
    </xdr:to>
    <xdr:sp macro="" textlink="Sheet2!E9">
      <xdr:nvSpPr>
        <xdr:cNvPr id="27" name="TextBox 26">
          <a:extLst>
            <a:ext uri="{FF2B5EF4-FFF2-40B4-BE49-F238E27FC236}">
              <a16:creationId xmlns:a16="http://schemas.microsoft.com/office/drawing/2014/main" id="{8695F321-B143-42B7-BA7A-0C1B6C1FC1B0}"/>
            </a:ext>
          </a:extLst>
        </xdr:cNvPr>
        <xdr:cNvSpPr txBox="1"/>
      </xdr:nvSpPr>
      <xdr:spPr>
        <a:xfrm>
          <a:off x="662940" y="4495800"/>
          <a:ext cx="4953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F8D803E-1323-4770-90FE-B06873D083E7}" type="TxLink">
            <a:rPr lang="en-US" sz="1100" b="1" i="0" u="none" strike="noStrike">
              <a:ln>
                <a:noFill/>
              </a:ln>
              <a:solidFill>
                <a:schemeClr val="bg1"/>
              </a:solidFill>
              <a:latin typeface="Aptos"/>
              <a:ea typeface="+mn-ea"/>
              <a:cs typeface="+mn-cs"/>
            </a:rPr>
            <a:pPr marL="0" indent="0"/>
            <a:t>51</a:t>
          </a:fld>
          <a:endParaRPr lang="en-IN" sz="1100" b="1" i="0" u="none" strike="noStrike">
            <a:ln>
              <a:noFill/>
            </a:ln>
            <a:solidFill>
              <a:schemeClr val="bg1"/>
            </a:solidFill>
            <a:latin typeface="Aptos"/>
            <a:ea typeface="+mn-ea"/>
            <a:cs typeface="+mn-cs"/>
          </a:endParaRPr>
        </a:p>
      </xdr:txBody>
    </xdr:sp>
    <xdr:clientData/>
  </xdr:twoCellAnchor>
  <xdr:twoCellAnchor editAs="oneCell">
    <xdr:from>
      <xdr:col>10</xdr:col>
      <xdr:colOff>571500</xdr:colOff>
      <xdr:row>12</xdr:row>
      <xdr:rowOff>22860</xdr:rowOff>
    </xdr:from>
    <xdr:to>
      <xdr:col>11</xdr:col>
      <xdr:colOff>1051560</xdr:colOff>
      <xdr:row>21</xdr:row>
      <xdr:rowOff>137161</xdr:rowOff>
    </xdr:to>
    <mc:AlternateContent xmlns:mc="http://schemas.openxmlformats.org/markup-compatibility/2006" xmlns:a14="http://schemas.microsoft.com/office/drawing/2010/main">
      <mc:Choice Requires="a14">
        <xdr:graphicFrame macro="">
          <xdr:nvGraphicFramePr>
            <xdr:cNvPr id="28" name="Representative">
              <a:extLst>
                <a:ext uri="{FF2B5EF4-FFF2-40B4-BE49-F238E27FC236}">
                  <a16:creationId xmlns:a16="http://schemas.microsoft.com/office/drawing/2014/main" id="{DB52E4CB-B7ED-4A4E-8C07-FF68C8B3EBBA}"/>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202680" y="2392680"/>
              <a:ext cx="1150620" cy="1760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495300</xdr:colOff>
      <xdr:row>2</xdr:row>
      <xdr:rowOff>38100</xdr:rowOff>
    </xdr:from>
    <xdr:to>
      <xdr:col>12</xdr:col>
      <xdr:colOff>30480</xdr:colOff>
      <xdr:row>11</xdr:row>
      <xdr:rowOff>15240</xdr:rowOff>
    </xdr:to>
    <xdr:graphicFrame macro="">
      <xdr:nvGraphicFramePr>
        <xdr:cNvPr id="30" name="Chart 29">
          <a:extLst>
            <a:ext uri="{FF2B5EF4-FFF2-40B4-BE49-F238E27FC236}">
              <a16:creationId xmlns:a16="http://schemas.microsoft.com/office/drawing/2014/main" id="{4DB1A429-65D6-4769-8C1F-B8488164A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236220</xdr:colOff>
      <xdr:row>1</xdr:row>
      <xdr:rowOff>45720</xdr:rowOff>
    </xdr:from>
    <xdr:to>
      <xdr:col>9</xdr:col>
      <xdr:colOff>541020</xdr:colOff>
      <xdr:row>10</xdr:row>
      <xdr:rowOff>175260</xdr:rowOff>
    </xdr:to>
    <xdr:graphicFrame macro="">
      <xdr:nvGraphicFramePr>
        <xdr:cNvPr id="29" name="Chart 28">
          <a:extLst>
            <a:ext uri="{FF2B5EF4-FFF2-40B4-BE49-F238E27FC236}">
              <a16:creationId xmlns:a16="http://schemas.microsoft.com/office/drawing/2014/main" id="{C92518A7-8628-4E9D-BA21-422E75A05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236220</xdr:colOff>
      <xdr:row>12</xdr:row>
      <xdr:rowOff>30480</xdr:rowOff>
    </xdr:from>
    <xdr:to>
      <xdr:col>7</xdr:col>
      <xdr:colOff>487680</xdr:colOff>
      <xdr:row>24</xdr:row>
      <xdr:rowOff>53340</xdr:rowOff>
    </xdr:to>
    <xdr:graphicFrame macro="">
      <xdr:nvGraphicFramePr>
        <xdr:cNvPr id="31" name="Chart 30">
          <a:extLst>
            <a:ext uri="{FF2B5EF4-FFF2-40B4-BE49-F238E27FC236}">
              <a16:creationId xmlns:a16="http://schemas.microsoft.com/office/drawing/2014/main" id="{21A2ABA4-1AAC-4AEA-850F-7B0CB394B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472440</xdr:colOff>
      <xdr:row>12</xdr:row>
      <xdr:rowOff>30480</xdr:rowOff>
    </xdr:from>
    <xdr:to>
      <xdr:col>10</xdr:col>
      <xdr:colOff>601980</xdr:colOff>
      <xdr:row>24</xdr:row>
      <xdr:rowOff>38100</xdr:rowOff>
    </xdr:to>
    <xdr:graphicFrame macro="">
      <xdr:nvGraphicFramePr>
        <xdr:cNvPr id="32" name="Chart 31">
          <a:extLst>
            <a:ext uri="{FF2B5EF4-FFF2-40B4-BE49-F238E27FC236}">
              <a16:creationId xmlns:a16="http://schemas.microsoft.com/office/drawing/2014/main" id="{18DA75CB-0200-48D1-9F2F-35B540DB8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129540</xdr:colOff>
      <xdr:row>0</xdr:row>
      <xdr:rowOff>281940</xdr:rowOff>
    </xdr:from>
    <xdr:to>
      <xdr:col>15</xdr:col>
      <xdr:colOff>289560</xdr:colOff>
      <xdr:row>11</xdr:row>
      <xdr:rowOff>83820</xdr:rowOff>
    </xdr:to>
    <xdr:graphicFrame macro="">
      <xdr:nvGraphicFramePr>
        <xdr:cNvPr id="33" name="Chart 32">
          <a:extLst>
            <a:ext uri="{FF2B5EF4-FFF2-40B4-BE49-F238E27FC236}">
              <a16:creationId xmlns:a16="http://schemas.microsoft.com/office/drawing/2014/main" id="{F5A51FB0-C096-48BD-B0A3-85ECCD325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365760</xdr:colOff>
      <xdr:row>0</xdr:row>
      <xdr:rowOff>266700</xdr:rowOff>
    </xdr:from>
    <xdr:to>
      <xdr:col>18</xdr:col>
      <xdr:colOff>487680</xdr:colOff>
      <xdr:row>11</xdr:row>
      <xdr:rowOff>129540</xdr:rowOff>
    </xdr:to>
    <xdr:graphicFrame macro="">
      <xdr:nvGraphicFramePr>
        <xdr:cNvPr id="34" name="Chart 33">
          <a:extLst>
            <a:ext uri="{FF2B5EF4-FFF2-40B4-BE49-F238E27FC236}">
              <a16:creationId xmlns:a16="http://schemas.microsoft.com/office/drawing/2014/main" id="{2A5147C2-AAF4-47CC-9D83-59A0F60AA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1</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502087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169669</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59634</xdr:colOff>
      <xdr:row>2</xdr:row>
      <xdr:rowOff>59635</xdr:rowOff>
    </xdr:from>
    <xdr:to>
      <xdr:col>5</xdr:col>
      <xdr:colOff>768625</xdr:colOff>
      <xdr:row>2</xdr:row>
      <xdr:rowOff>795131</xdr:rowOff>
    </xdr:to>
    <xdr:sp macro="" textlink="">
      <xdr:nvSpPr>
        <xdr:cNvPr id="14" name="Rectangle 13">
          <a:extLst>
            <a:ext uri="{FF2B5EF4-FFF2-40B4-BE49-F238E27FC236}">
              <a16:creationId xmlns:a16="http://schemas.microsoft.com/office/drawing/2014/main" id="{A5B4883F-AED2-EB07-52D2-2F9FBD302B19}"/>
            </a:ext>
          </a:extLst>
        </xdr:cNvPr>
        <xdr:cNvSpPr/>
      </xdr:nvSpPr>
      <xdr:spPr>
        <a:xfrm>
          <a:off x="3564834" y="430696"/>
          <a:ext cx="708991" cy="735496"/>
        </a:xfrm>
        <a:prstGeom prst="rect">
          <a:avLst/>
        </a:prstGeom>
        <a:blipFill dpi="0" rotWithShape="1">
          <a:blip xmlns:r="http://schemas.openxmlformats.org/officeDocument/2006/relationships" r:embed="rId13"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46383</xdr:colOff>
      <xdr:row>3</xdr:row>
      <xdr:rowOff>13251</xdr:rowOff>
    </xdr:from>
    <xdr:to>
      <xdr:col>5</xdr:col>
      <xdr:colOff>775253</xdr:colOff>
      <xdr:row>4</xdr:row>
      <xdr:rowOff>6625</xdr:rowOff>
    </xdr:to>
    <xdr:sp macro="" textlink="">
      <xdr:nvSpPr>
        <xdr:cNvPr id="16" name="Rectangle 15">
          <a:extLst>
            <a:ext uri="{FF2B5EF4-FFF2-40B4-BE49-F238E27FC236}">
              <a16:creationId xmlns:a16="http://schemas.microsoft.com/office/drawing/2014/main" id="{44A628C5-284E-0675-A41D-D1A19935DA9F}"/>
            </a:ext>
          </a:extLst>
        </xdr:cNvPr>
        <xdr:cNvSpPr/>
      </xdr:nvSpPr>
      <xdr:spPr>
        <a:xfrm>
          <a:off x="3551583" y="1225825"/>
          <a:ext cx="728870" cy="662609"/>
        </a:xfrm>
        <a:prstGeom prst="rect">
          <a:avLst/>
        </a:prstGeom>
        <a:blipFill dpi="0" rotWithShape="1">
          <a:blip xmlns:r="http://schemas.openxmlformats.org/officeDocument/2006/relationships" r:embed="rId14"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26504</xdr:colOff>
      <xdr:row>4</xdr:row>
      <xdr:rowOff>26504</xdr:rowOff>
    </xdr:from>
    <xdr:to>
      <xdr:col>5</xdr:col>
      <xdr:colOff>834887</xdr:colOff>
      <xdr:row>4</xdr:row>
      <xdr:rowOff>655982</xdr:rowOff>
    </xdr:to>
    <xdr:sp macro="" textlink="">
      <xdr:nvSpPr>
        <xdr:cNvPr id="18" name="Rectangle 17">
          <a:extLst>
            <a:ext uri="{FF2B5EF4-FFF2-40B4-BE49-F238E27FC236}">
              <a16:creationId xmlns:a16="http://schemas.microsoft.com/office/drawing/2014/main" id="{C3D41788-32FB-2B67-0DF2-C986D0A4FDD0}"/>
            </a:ext>
          </a:extLst>
        </xdr:cNvPr>
        <xdr:cNvSpPr/>
      </xdr:nvSpPr>
      <xdr:spPr>
        <a:xfrm>
          <a:off x="3531704" y="1908313"/>
          <a:ext cx="808383" cy="629478"/>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26504</xdr:colOff>
      <xdr:row>5</xdr:row>
      <xdr:rowOff>26504</xdr:rowOff>
    </xdr:from>
    <xdr:to>
      <xdr:col>5</xdr:col>
      <xdr:colOff>828261</xdr:colOff>
      <xdr:row>6</xdr:row>
      <xdr:rowOff>6626</xdr:rowOff>
    </xdr:to>
    <xdr:sp macro="" textlink="">
      <xdr:nvSpPr>
        <xdr:cNvPr id="20" name="Rectangle 19">
          <a:extLst>
            <a:ext uri="{FF2B5EF4-FFF2-40B4-BE49-F238E27FC236}">
              <a16:creationId xmlns:a16="http://schemas.microsoft.com/office/drawing/2014/main" id="{D7BC4396-BEF8-776B-5D85-E2717446FD2E}"/>
            </a:ext>
          </a:extLst>
        </xdr:cNvPr>
        <xdr:cNvSpPr/>
      </xdr:nvSpPr>
      <xdr:spPr>
        <a:xfrm>
          <a:off x="3531704" y="2584174"/>
          <a:ext cx="801757" cy="530087"/>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13252</xdr:colOff>
      <xdr:row>6</xdr:row>
      <xdr:rowOff>13252</xdr:rowOff>
    </xdr:from>
    <xdr:to>
      <xdr:col>5</xdr:col>
      <xdr:colOff>834887</xdr:colOff>
      <xdr:row>6</xdr:row>
      <xdr:rowOff>642730</xdr:rowOff>
    </xdr:to>
    <xdr:sp macro="" textlink="">
      <xdr:nvSpPr>
        <xdr:cNvPr id="22" name="Rectangle 21">
          <a:extLst>
            <a:ext uri="{FF2B5EF4-FFF2-40B4-BE49-F238E27FC236}">
              <a16:creationId xmlns:a16="http://schemas.microsoft.com/office/drawing/2014/main" id="{81654AA9-0888-492E-1880-41F90E10C3A3}"/>
            </a:ext>
          </a:extLst>
        </xdr:cNvPr>
        <xdr:cNvSpPr/>
      </xdr:nvSpPr>
      <xdr:spPr>
        <a:xfrm>
          <a:off x="3518452" y="3120887"/>
          <a:ext cx="821635" cy="629478"/>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38.956160532405" backgroundQuery="1" createdVersion="8" refreshedVersion="8" minRefreshableVersion="3" recordCount="0" supportSubquery="1" supportAdvancedDrill="1" xr:uid="{C8BA1395-43A1-49E8-BFB0-7B9D55585EF4}">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38.969709837962" backgroundQuery="1" createdVersion="8" refreshedVersion="8" minRefreshableVersion="3" recordCount="0" supportSubquery="1" supportAdvancedDrill="1" xr:uid="{030DBF2C-C43B-4252-AA54-C661F30470B2}">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38.99716712963" backgroundQuery="1" createdVersion="8" refreshedVersion="8" minRefreshableVersion="3" recordCount="0" supportSubquery="1" supportAdvancedDrill="1" xr:uid="{634976D4-0DB8-4054-A7B5-4E07B67D2E6C}">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39.012485416664" backgroundQuery="1" createdVersion="8" refreshedVersion="8" minRefreshableVersion="3" recordCount="0" supportSubquery="1" supportAdvancedDrill="1" xr:uid="{BCCC82E6-C7E6-43CF-8D7B-38AFA9947C9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Measures].[Total Amount]" caption="Total Amount" numFmtId="0" hierarchy="18" level="32767"/>
    <cacheField name="[calls].[Customer ID].[Customer ID]" caption="Customer ID" numFmtId="0" hierarchy="1" level="1">
      <sharedItems count="15">
        <s v="C0003"/>
        <s v="C0004"/>
        <s v="C0011"/>
        <s v="C0012"/>
        <s v="C0002"/>
        <s v="C0007"/>
        <s v="C0008"/>
        <s v="C0010"/>
        <s v="C0013"/>
        <s v="C0015"/>
        <s v="C0001"/>
        <s v="C0005"/>
        <s v="C0006"/>
        <s v="C0009"/>
        <s v="C0014"/>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3"/>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41.604797337961" backgroundQuery="1" createdVersion="8" refreshedVersion="8" minRefreshableVersion="3" recordCount="0" supportSubquery="1" supportAdvancedDrill="1" xr:uid="{A1A60B5D-3D76-424C-BDDA-99D73F9145AA}">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41.604797916669" backgroundQuery="1" createdVersion="8" refreshedVersion="8" minRefreshableVersion="3" recordCount="0" supportSubquery="1" supportAdvancedDrill="1" xr:uid="{34BE9579-C234-4262-B096-578364C2BE9C}">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Unsupported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41.604798379631" backgroundQuery="1" createdVersion="8" refreshedVersion="8" minRefreshableVersion="3" recordCount="0" supportSubquery="1" supportAdvancedDrill="1" xr:uid="{327F4865-260F-403E-8A55-84D530077F2E}">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41.604798842593" backgroundQuery="1" createdVersion="8" refreshedVersion="8" minRefreshableVersion="3" recordCount="0" supportSubquery="1" supportAdvancedDrill="1" xr:uid="{DE227FCA-E57B-41E5-9A09-DDB46D13BC8F}">
  <cacheSource type="external" connectionId="1"/>
  <cacheFields count="1">
    <cacheField name="[calls].[Representative].[Representative]" caption="Representative" numFmtId="0" hierarchy="3" level="1">
      <sharedItems count="1">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41.604799305554" backgroundQuery="1" createdVersion="8" refreshedVersion="8" minRefreshableVersion="3" recordCount="0" supportSubquery="1" supportAdvancedDrill="1" xr:uid="{FECBD8A3-17BF-4455-B6AE-29F2A4165FDA}">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Mithra" refreshedDate="45938.956153472223" backgroundQuery="1" createdVersion="3" refreshedVersion="8" minRefreshableVersion="3" recordCount="0" supportSubquery="1" supportAdvancedDrill="1" xr:uid="{405E5577-E779-4700-AEC0-39E941848678}">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344675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76684-1EC2-49A3-A232-A5111E112C27}" name="Monthly Trend"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1:C2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0F01F0-5097-4942-8820-C6B73BB3B4A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D4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pivotArea type="data" outline="0" fieldPosition="0">
        <references count="3">
          <reference field="4294967294" count="1" selected="0">
            <x v="0"/>
          </reference>
          <reference field="0" count="1" selected="0">
            <x v="0"/>
          </reference>
          <reference field="1" count="1" selected="0">
            <x v="1"/>
          </reference>
        </references>
      </pivotArea>
    </chartFormat>
    <chartFormat chart="4" format="7">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487657-E8D5-4A5A-A993-DB578A6A506E}"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C3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168D45-F18C-4977-B535-93D8D563EA5B}" name="Weekday trend" cacheId="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E11:F19"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98D3F2-F772-48A7-8489-E4BE7F8001AB}" name="PivotTable9"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1">
  <location ref="A62:G8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1"/>
    <field x="3"/>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2"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59D016-1064-4E12-8347-F3E0A36D0F78}" name="Rep Pivot" cacheId="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8BACFE-A7F7-4F3E-922A-06F64364BEE4}"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0409BF-1B7B-4119-9A11-9ACC0D1E7DEB}" name="Rep Satisfaction" cacheId="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52:B57"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26DAE3-D058-4822-8192-5280D94E9717}" name="Selected rep " cacheId="8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9:A40"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26">
      <pivotArea dataOnly="0" fieldPosition="0">
        <references count="1">
          <reference field="0" count="0"/>
        </references>
      </pivotArea>
    </format>
    <format dxfId="25">
      <pivotArea dataOnly="0"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F4AB133-DAB8-474F-81CB-59BA276A4366}" sourceName="[calls].[Representative]">
  <pivotTables>
    <pivotTable tabId="7" name="Rep Pivot"/>
    <pivotTable tabId="7" name="Monthly Trend"/>
    <pivotTable tabId="7" name="Weekday trend"/>
    <pivotTable tabId="7" name="Selected rep "/>
    <pivotTable tabId="7" name="Rep Satisfaction"/>
  </pivotTables>
  <data>
    <olap pivotCacheId="93446751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0CA139D5-1177-4061-B390-5C5BC2FF629A}" cache="Slicer_Representative" caption="Representative" level="1" style="SlicerStyleDark5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4"/>
    <tableColumn id="5" xr3:uid="{5A35565E-8707-4DED-AD15-A0669D67B382}" name="Date of Call" dataDxfId="23"/>
    <tableColumn id="6" xr3:uid="{F2E4F158-B41F-47BC-8DF8-DFCADFEE4E40}" name="Purchase Amount"/>
    <tableColumn id="7" xr3:uid="{04B291B5-47BD-4F78-8FD8-D1551CCA6BD9}" name="Satisfaction Rating"/>
    <tableColumn id="8" xr3:uid="{6E4123C0-0B17-43B8-A142-A1E540CE974C}" name="FY" dataDxfId="22">
      <calculatedColumnFormula>IF(MONTH(calls[[#This Row],[Date of Call]])&lt;=6, YEAR(calls[[#This Row],[Date of Call]]), YEAR(calls[[#This Row],[Date of Call]])+1)</calculatedColumnFormula>
    </tableColumn>
    <tableColumn id="9" xr3:uid="{199FA271-5E9B-46CE-9BC6-2801F92CD17E}" name="Day of week" dataDxfId="21">
      <calculatedColumnFormula>TEXT(calls[[#This Row],[Date of Call]],"DDDD")</calculatedColumnFormula>
    </tableColumn>
    <tableColumn id="10" xr3:uid="{328CDB09-95B8-4D5E-9ED9-EF0D363735A1}" name="Duration Bucket" dataDxfId="2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8" headerRowBorderDxfId="17" tableBorderDxfId="16" totalsRowBorderDxfId="15">
  <autoFilter ref="Q3:T18" xr:uid="{27158F51-A707-4171-8A04-81FB0AABCBA5}"/>
  <tableColumns count="4">
    <tableColumn id="1" xr3:uid="{02688061-6A8C-4E23-B7FF-D00CD8B58CAC}" name="Customer ID" dataDxfId="14"/>
    <tableColumn id="2" xr3:uid="{771678B6-DB44-426B-9874-B4E421A440D5}" name="Gedner" dataDxfId="13"/>
    <tableColumn id="3" xr3:uid="{B0D41C62-587E-494D-B49A-603F2C05F8D3}" name="Age" dataDxfId="12"/>
    <tableColumn id="4" xr3:uid="{663F92D6-FE31-4D81-9E01-8D066DDC8A88}" name="City" dataDxfId="1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6C8E8-7530-4B2D-9DCB-BC34EE560B07}">
  <dimension ref="A1:X212"/>
  <sheetViews>
    <sheetView tabSelected="1" workbookViewId="0">
      <selection activeCell="U2" sqref="U2"/>
    </sheetView>
  </sheetViews>
  <sheetFormatPr defaultRowHeight="14.4" x14ac:dyDescent="0.3"/>
  <cols>
    <col min="1" max="1" width="2.3984375" customWidth="1"/>
    <col min="2" max="2" width="1.09765625" customWidth="1"/>
    <col min="12" max="12" width="14.09765625" customWidth="1"/>
    <col min="13" max="13" width="6.59765625" customWidth="1"/>
    <col min="14" max="14" width="11.09765625" customWidth="1"/>
    <col min="15" max="15" width="12.69921875" customWidth="1"/>
    <col min="16" max="16" width="12" customWidth="1"/>
    <col min="17" max="17" width="9.796875" customWidth="1"/>
    <col min="18" max="18" width="8.296875" customWidth="1"/>
    <col min="19" max="19" width="9.69921875" customWidth="1"/>
  </cols>
  <sheetData>
    <row r="1" spans="1:24" ht="30" customHeight="1" x14ac:dyDescent="0.7">
      <c r="A1" s="24"/>
      <c r="B1" s="24"/>
      <c r="C1" s="44" t="s">
        <v>1091</v>
      </c>
      <c r="D1" s="44"/>
      <c r="E1" s="44"/>
      <c r="F1" s="44"/>
      <c r="G1" s="44"/>
      <c r="H1" s="44"/>
      <c r="I1" s="24"/>
      <c r="J1" s="24"/>
      <c r="K1" s="24"/>
      <c r="L1" s="24"/>
      <c r="M1" s="24"/>
      <c r="N1" s="24"/>
      <c r="O1" s="24"/>
      <c r="P1" s="24"/>
      <c r="Q1" s="24"/>
      <c r="R1" s="24"/>
      <c r="S1" s="24"/>
      <c r="T1" s="24"/>
      <c r="U1" s="24"/>
      <c r="V1" s="24"/>
      <c r="W1" s="24"/>
      <c r="X1" s="24"/>
    </row>
    <row r="2" spans="1:24" x14ac:dyDescent="0.3">
      <c r="A2" s="24"/>
      <c r="B2" s="24"/>
      <c r="C2" s="24"/>
      <c r="D2" s="24"/>
      <c r="E2" s="24"/>
      <c r="F2" s="24"/>
      <c r="G2" s="24"/>
      <c r="H2" s="24"/>
      <c r="I2" s="24"/>
      <c r="J2" s="24"/>
      <c r="K2" s="24"/>
      <c r="L2" s="24"/>
      <c r="M2" s="24"/>
      <c r="N2" s="24"/>
      <c r="O2" s="24"/>
      <c r="P2" s="24"/>
      <c r="Q2" s="24"/>
      <c r="R2" s="24"/>
      <c r="S2" s="24"/>
      <c r="T2" s="24"/>
      <c r="U2" s="24"/>
      <c r="V2" s="24"/>
      <c r="W2" s="24"/>
      <c r="X2" s="24"/>
    </row>
    <row r="3" spans="1:24" x14ac:dyDescent="0.3">
      <c r="A3" s="24"/>
      <c r="B3" s="24"/>
      <c r="C3" s="24"/>
      <c r="D3" s="24"/>
      <c r="E3" s="24"/>
      <c r="F3" s="24"/>
      <c r="G3" s="24"/>
      <c r="H3" s="24"/>
      <c r="I3" s="24"/>
      <c r="J3" s="24"/>
      <c r="K3" s="24"/>
      <c r="L3" s="24"/>
      <c r="M3" s="24"/>
      <c r="N3" s="24"/>
      <c r="O3" s="24"/>
      <c r="P3" s="24"/>
      <c r="Q3" s="24"/>
      <c r="R3" s="24"/>
      <c r="S3" s="24"/>
      <c r="T3" s="24"/>
      <c r="U3" s="24"/>
      <c r="V3" s="24"/>
      <c r="W3" s="24"/>
      <c r="X3" s="24"/>
    </row>
    <row r="4" spans="1:24" x14ac:dyDescent="0.3">
      <c r="A4" s="24"/>
      <c r="B4" s="24"/>
      <c r="C4" s="24"/>
      <c r="D4" s="24"/>
      <c r="E4" s="24"/>
      <c r="F4" s="24"/>
      <c r="G4" s="24"/>
      <c r="H4" s="24"/>
      <c r="I4" s="24"/>
      <c r="J4" s="24"/>
      <c r="K4" s="24"/>
      <c r="L4" s="24"/>
      <c r="M4" s="24"/>
      <c r="N4" s="24"/>
      <c r="O4" s="24"/>
      <c r="P4" s="24"/>
      <c r="Q4" s="24"/>
      <c r="R4" s="24"/>
      <c r="S4" s="24"/>
      <c r="T4" s="24"/>
      <c r="U4" s="24"/>
      <c r="V4" s="24"/>
      <c r="W4" s="24"/>
      <c r="X4" s="24"/>
    </row>
    <row r="5" spans="1:24" x14ac:dyDescent="0.3">
      <c r="A5" s="24"/>
      <c r="B5" s="24"/>
      <c r="C5" s="24"/>
      <c r="D5" s="24"/>
      <c r="E5" s="24"/>
      <c r="F5" s="24"/>
      <c r="G5" s="24"/>
      <c r="H5" s="24"/>
      <c r="I5" s="24"/>
      <c r="J5" s="24"/>
      <c r="K5" s="24"/>
      <c r="L5" s="24"/>
      <c r="M5" s="24"/>
      <c r="N5" s="24"/>
      <c r="O5" s="24"/>
      <c r="P5" s="24"/>
      <c r="Q5" s="24"/>
      <c r="R5" s="24"/>
      <c r="S5" s="24"/>
      <c r="T5" s="24"/>
      <c r="U5" s="24"/>
      <c r="V5" s="24"/>
      <c r="W5" s="24"/>
      <c r="X5" s="24"/>
    </row>
    <row r="6" spans="1:24" x14ac:dyDescent="0.3">
      <c r="A6" s="24"/>
      <c r="B6" s="24"/>
      <c r="C6" s="24"/>
      <c r="D6" s="24"/>
      <c r="E6" s="24"/>
      <c r="F6" s="24"/>
      <c r="G6" s="24"/>
      <c r="H6" s="24"/>
      <c r="I6" s="24"/>
      <c r="J6" s="24"/>
      <c r="K6" s="24"/>
      <c r="L6" s="24"/>
      <c r="M6" s="24"/>
      <c r="N6" s="24"/>
      <c r="O6" s="24"/>
      <c r="P6" s="24"/>
      <c r="Q6" s="24"/>
      <c r="R6" s="24"/>
      <c r="S6" s="24"/>
      <c r="T6" s="24"/>
      <c r="U6" s="24"/>
      <c r="V6" s="24"/>
      <c r="W6" s="24"/>
      <c r="X6" s="24"/>
    </row>
    <row r="7" spans="1:24" x14ac:dyDescent="0.3">
      <c r="A7" s="24"/>
      <c r="B7" s="24"/>
      <c r="C7" s="24"/>
      <c r="D7" s="24"/>
      <c r="E7" s="24"/>
      <c r="F7" s="24"/>
      <c r="G7" s="24"/>
      <c r="H7" s="24"/>
      <c r="I7" s="24"/>
      <c r="J7" s="24"/>
      <c r="K7" s="24"/>
      <c r="L7" s="24"/>
      <c r="M7" s="24"/>
      <c r="N7" s="24"/>
      <c r="O7" s="24"/>
      <c r="P7" s="24"/>
      <c r="Q7" s="24"/>
      <c r="R7" s="24"/>
      <c r="S7" s="24"/>
      <c r="T7" s="24"/>
      <c r="U7" s="24"/>
      <c r="V7" s="24"/>
      <c r="W7" s="24"/>
      <c r="X7" s="24"/>
    </row>
    <row r="8" spans="1:24" x14ac:dyDescent="0.3">
      <c r="A8" s="24"/>
      <c r="B8" s="24"/>
      <c r="C8" s="24"/>
      <c r="D8" s="24"/>
      <c r="E8" s="24"/>
      <c r="F8" s="24"/>
      <c r="G8" s="24"/>
      <c r="H8" s="24"/>
      <c r="I8" s="24"/>
      <c r="J8" s="24"/>
      <c r="K8" s="24"/>
      <c r="L8" s="24"/>
      <c r="M8" s="24"/>
      <c r="N8" s="24"/>
      <c r="O8" s="24"/>
      <c r="P8" s="24"/>
      <c r="Q8" s="24"/>
      <c r="R8" s="24"/>
      <c r="S8" s="24"/>
      <c r="T8" s="24"/>
      <c r="U8" s="24"/>
      <c r="V8" s="24"/>
      <c r="W8" s="24"/>
      <c r="X8" s="24"/>
    </row>
    <row r="9" spans="1:24" x14ac:dyDescent="0.3">
      <c r="A9" s="24"/>
      <c r="B9" s="24"/>
      <c r="C9" s="24"/>
      <c r="D9" s="24"/>
      <c r="E9" s="24"/>
      <c r="F9" s="24"/>
      <c r="G9" s="24"/>
      <c r="H9" s="24"/>
      <c r="I9" s="24"/>
      <c r="J9" s="24"/>
      <c r="K9" s="24"/>
      <c r="L9" s="24"/>
      <c r="M9" s="24"/>
      <c r="N9" s="24"/>
      <c r="O9" s="24"/>
      <c r="P9" s="24"/>
      <c r="Q9" s="24"/>
      <c r="R9" s="24"/>
      <c r="S9" s="24"/>
      <c r="T9" s="24"/>
      <c r="U9" s="24"/>
      <c r="V9" s="24"/>
      <c r="W9" s="24"/>
      <c r="X9" s="24"/>
    </row>
    <row r="10" spans="1:24" x14ac:dyDescent="0.3">
      <c r="A10" s="24"/>
      <c r="B10" s="24"/>
      <c r="C10" s="24"/>
      <c r="D10" s="24"/>
      <c r="E10" s="24"/>
      <c r="F10" s="24"/>
      <c r="G10" s="24"/>
      <c r="H10" s="24"/>
      <c r="I10" s="24"/>
      <c r="J10" s="24"/>
      <c r="K10" s="24"/>
      <c r="L10" s="24"/>
      <c r="M10" s="24"/>
      <c r="N10" s="24"/>
      <c r="O10" s="24"/>
      <c r="P10" s="24"/>
      <c r="Q10" s="24"/>
      <c r="R10" s="24"/>
      <c r="S10" s="24"/>
      <c r="T10" s="24"/>
      <c r="U10" s="24"/>
      <c r="V10" s="24"/>
      <c r="W10" s="24"/>
      <c r="X10" s="24"/>
    </row>
    <row r="11" spans="1:24" x14ac:dyDescent="0.3">
      <c r="A11" s="24"/>
      <c r="B11" s="24"/>
      <c r="C11" s="24"/>
      <c r="D11" s="24"/>
      <c r="E11" s="24"/>
      <c r="F11" s="24"/>
      <c r="G11" s="24"/>
      <c r="H11" s="24"/>
      <c r="I11" s="24"/>
      <c r="J11" s="24"/>
      <c r="K11" s="24"/>
      <c r="L11" s="24"/>
      <c r="M11" s="24"/>
      <c r="N11" s="24"/>
      <c r="O11" s="24"/>
      <c r="P11" s="24"/>
      <c r="Q11" s="24"/>
      <c r="R11" s="24"/>
      <c r="S11" s="24"/>
      <c r="T11" s="24"/>
      <c r="U11" s="24"/>
      <c r="V11" s="24"/>
      <c r="W11" s="24"/>
      <c r="X11" s="24"/>
    </row>
    <row r="12" spans="1:24" x14ac:dyDescent="0.3">
      <c r="A12" s="24"/>
      <c r="B12" s="24"/>
      <c r="C12" s="24"/>
      <c r="D12" s="24"/>
      <c r="E12" s="24"/>
      <c r="F12" s="24"/>
      <c r="G12" s="24"/>
      <c r="H12" s="24"/>
      <c r="I12" s="24"/>
      <c r="J12" s="24"/>
      <c r="K12" s="24"/>
      <c r="L12" s="24"/>
      <c r="M12" s="24"/>
      <c r="N12" s="24"/>
      <c r="O12" s="24"/>
      <c r="P12" s="24"/>
      <c r="Q12" s="24"/>
      <c r="R12" s="24"/>
      <c r="S12" s="24"/>
      <c r="T12" s="24"/>
      <c r="U12" s="24"/>
      <c r="V12" s="24"/>
      <c r="W12" s="24"/>
      <c r="X12" s="24"/>
    </row>
    <row r="13" spans="1:24" x14ac:dyDescent="0.3">
      <c r="A13" s="24"/>
      <c r="B13" s="24"/>
      <c r="C13" s="24"/>
      <c r="D13" s="24"/>
      <c r="E13" s="24"/>
      <c r="F13" s="24"/>
      <c r="G13" s="24"/>
      <c r="H13" s="24"/>
      <c r="I13" s="24"/>
      <c r="J13" s="24"/>
      <c r="K13" s="24"/>
      <c r="L13" s="24"/>
      <c r="M13" s="24"/>
      <c r="N13" s="24"/>
      <c r="O13" s="24"/>
      <c r="P13" s="24"/>
      <c r="Q13" s="24"/>
      <c r="R13" s="24"/>
      <c r="S13" s="24"/>
      <c r="T13" s="24"/>
      <c r="U13" s="24"/>
      <c r="V13" s="24"/>
      <c r="W13" s="24"/>
      <c r="X13" s="24"/>
    </row>
    <row r="14" spans="1:24" x14ac:dyDescent="0.3">
      <c r="A14" s="24"/>
      <c r="B14" s="24"/>
      <c r="C14" s="24"/>
      <c r="D14" s="24"/>
      <c r="E14" s="24"/>
      <c r="F14" s="24"/>
      <c r="G14" s="24"/>
      <c r="H14" s="24"/>
      <c r="I14" s="24"/>
      <c r="J14" s="24"/>
      <c r="K14" s="24"/>
      <c r="L14" s="24"/>
      <c r="M14" s="24"/>
      <c r="N14" s="29"/>
      <c r="O14" s="30" t="s">
        <v>11</v>
      </c>
      <c r="P14" s="30" t="s">
        <v>9</v>
      </c>
      <c r="Q14" s="30" t="s">
        <v>6</v>
      </c>
      <c r="R14" s="30" t="s">
        <v>13</v>
      </c>
      <c r="S14" s="30" t="s">
        <v>10</v>
      </c>
      <c r="T14" s="31" t="s">
        <v>1078</v>
      </c>
      <c r="U14" s="24"/>
      <c r="V14" s="24"/>
      <c r="W14" s="24"/>
      <c r="X14" s="24"/>
    </row>
    <row r="15" spans="1:24" x14ac:dyDescent="0.3">
      <c r="A15" s="24"/>
      <c r="B15" s="24"/>
      <c r="C15" s="24"/>
      <c r="D15" s="24"/>
      <c r="E15" s="24"/>
      <c r="F15" s="24"/>
      <c r="G15" s="24"/>
      <c r="H15" s="24"/>
      <c r="I15" s="24"/>
      <c r="J15" s="24"/>
      <c r="K15" s="24"/>
      <c r="L15" s="24"/>
      <c r="M15" s="24"/>
      <c r="N15" s="40" t="str" cm="1">
        <f t="array" ref="N15:T32">IF(Sheet2!A64:G81="","",Sheet2!A64:G81)</f>
        <v>Cincinnati</v>
      </c>
      <c r="O15" s="32" t="str">
        <v/>
      </c>
      <c r="P15" s="32" t="str">
        <v/>
      </c>
      <c r="Q15" s="32" t="str">
        <v/>
      </c>
      <c r="R15" s="32" t="str">
        <v/>
      </c>
      <c r="S15" s="32" t="str">
        <v/>
      </c>
      <c r="T15" s="33" t="str">
        <v/>
      </c>
      <c r="U15" s="24"/>
      <c r="V15" s="24" t="s">
        <v>1077</v>
      </c>
      <c r="W15" s="24"/>
      <c r="X15" s="24"/>
    </row>
    <row r="16" spans="1:24" x14ac:dyDescent="0.3">
      <c r="A16" s="24"/>
      <c r="B16" s="24"/>
      <c r="C16" s="24"/>
      <c r="D16" s="24"/>
      <c r="E16" s="24"/>
      <c r="F16" s="24"/>
      <c r="G16" s="24"/>
      <c r="H16" s="24"/>
      <c r="I16" s="24"/>
      <c r="J16" s="24"/>
      <c r="K16" s="24"/>
      <c r="L16" s="24"/>
      <c r="M16" s="24"/>
      <c r="N16" s="34" t="str">
        <v>C0003</v>
      </c>
      <c r="O16" s="35">
        <v>891</v>
      </c>
      <c r="P16" s="35">
        <v>1332</v>
      </c>
      <c r="Q16" s="35">
        <v>1282</v>
      </c>
      <c r="R16" s="35">
        <v>739</v>
      </c>
      <c r="S16" s="35">
        <v>560</v>
      </c>
      <c r="T16" s="36">
        <v>4804</v>
      </c>
      <c r="U16" s="24"/>
      <c r="V16" s="24"/>
      <c r="W16" s="24"/>
      <c r="X16" s="24"/>
    </row>
    <row r="17" spans="1:24" x14ac:dyDescent="0.3">
      <c r="A17" s="24"/>
      <c r="B17" s="24"/>
      <c r="C17" s="24"/>
      <c r="D17" s="24"/>
      <c r="E17" s="24"/>
      <c r="F17" s="24"/>
      <c r="G17" s="24"/>
      <c r="H17" s="24"/>
      <c r="I17" s="24"/>
      <c r="J17" s="24"/>
      <c r="K17" s="24"/>
      <c r="L17" s="24"/>
      <c r="M17" s="24"/>
      <c r="N17" s="34" t="str">
        <v>C0004</v>
      </c>
      <c r="O17" s="35">
        <v>1991</v>
      </c>
      <c r="P17" s="35">
        <v>1886</v>
      </c>
      <c r="Q17" s="35">
        <v>1206</v>
      </c>
      <c r="R17" s="35">
        <v>884</v>
      </c>
      <c r="S17" s="35">
        <v>1722</v>
      </c>
      <c r="T17" s="36">
        <v>7689</v>
      </c>
      <c r="U17" s="24"/>
      <c r="V17" s="24"/>
      <c r="W17" s="24"/>
      <c r="X17" s="24"/>
    </row>
    <row r="18" spans="1:24" x14ac:dyDescent="0.3">
      <c r="A18" s="24"/>
      <c r="B18" s="24"/>
      <c r="C18" s="24"/>
      <c r="D18" s="24"/>
      <c r="E18" s="24"/>
      <c r="F18" s="24"/>
      <c r="G18" s="24"/>
      <c r="H18" s="24"/>
      <c r="I18" s="24"/>
      <c r="J18" s="24"/>
      <c r="K18" s="24"/>
      <c r="L18" s="24"/>
      <c r="M18" s="24"/>
      <c r="N18" s="34" t="str">
        <v>C0011</v>
      </c>
      <c r="O18" s="35">
        <v>1163</v>
      </c>
      <c r="P18" s="35">
        <v>1180</v>
      </c>
      <c r="Q18" s="35">
        <v>1616</v>
      </c>
      <c r="R18" s="35">
        <v>1043</v>
      </c>
      <c r="S18" s="35">
        <v>1747</v>
      </c>
      <c r="T18" s="36">
        <v>6749</v>
      </c>
      <c r="U18" s="24"/>
      <c r="V18" s="24"/>
      <c r="W18" s="24"/>
      <c r="X18" s="24"/>
    </row>
    <row r="19" spans="1:24" x14ac:dyDescent="0.3">
      <c r="A19" s="24"/>
      <c r="B19" s="24"/>
      <c r="C19" s="24"/>
      <c r="D19" s="24"/>
      <c r="E19" s="24"/>
      <c r="F19" s="24"/>
      <c r="G19" s="24"/>
      <c r="H19" s="24"/>
      <c r="I19" s="24"/>
      <c r="J19" s="24"/>
      <c r="K19" s="24"/>
      <c r="L19" s="24"/>
      <c r="M19" s="24"/>
      <c r="N19" s="34" t="str">
        <v>C0012</v>
      </c>
      <c r="O19" s="35">
        <v>1438</v>
      </c>
      <c r="P19" s="35">
        <v>1616</v>
      </c>
      <c r="Q19" s="35">
        <v>866</v>
      </c>
      <c r="R19" s="35">
        <v>829</v>
      </c>
      <c r="S19" s="35">
        <v>2070</v>
      </c>
      <c r="T19" s="36">
        <v>6819</v>
      </c>
      <c r="U19" s="24"/>
      <c r="V19" s="24"/>
      <c r="W19" s="24"/>
      <c r="X19" s="24"/>
    </row>
    <row r="20" spans="1:24" x14ac:dyDescent="0.3">
      <c r="A20" s="24"/>
      <c r="B20" s="24"/>
      <c r="C20" s="24"/>
      <c r="D20" s="24"/>
      <c r="E20" s="24"/>
      <c r="F20" s="24"/>
      <c r="G20" s="24"/>
      <c r="H20" s="24"/>
      <c r="I20" s="24"/>
      <c r="J20" s="24"/>
      <c r="K20" s="24"/>
      <c r="L20" s="24"/>
      <c r="M20" s="24"/>
      <c r="N20" s="40" t="str">
        <v>Cleveland</v>
      </c>
      <c r="O20" s="35" t="str">
        <v/>
      </c>
      <c r="P20" s="35" t="str">
        <v/>
      </c>
      <c r="Q20" s="35" t="str">
        <v/>
      </c>
      <c r="R20" s="35" t="str">
        <v/>
      </c>
      <c r="S20" s="35" t="str">
        <v/>
      </c>
      <c r="T20" s="36" t="str">
        <v/>
      </c>
      <c r="U20" s="24"/>
      <c r="V20" s="24"/>
      <c r="W20" s="24"/>
      <c r="X20" s="24"/>
    </row>
    <row r="21" spans="1:24" x14ac:dyDescent="0.3">
      <c r="A21" s="24"/>
      <c r="B21" s="24"/>
      <c r="C21" s="24"/>
      <c r="D21" s="24"/>
      <c r="E21" s="24"/>
      <c r="F21" s="24"/>
      <c r="G21" s="24"/>
      <c r="H21" s="24"/>
      <c r="I21" s="24"/>
      <c r="J21" s="24"/>
      <c r="K21" s="24"/>
      <c r="L21" s="24"/>
      <c r="M21" s="24"/>
      <c r="N21" s="34" t="str">
        <v>C0002</v>
      </c>
      <c r="O21" s="35">
        <v>1233</v>
      </c>
      <c r="P21" s="35">
        <v>223</v>
      </c>
      <c r="Q21" s="35">
        <v>1680</v>
      </c>
      <c r="R21" s="35">
        <v>990</v>
      </c>
      <c r="S21" s="35">
        <v>1508</v>
      </c>
      <c r="T21" s="36">
        <v>5634</v>
      </c>
      <c r="U21" s="24"/>
      <c r="V21" s="24"/>
      <c r="W21" s="24"/>
      <c r="X21" s="24"/>
    </row>
    <row r="22" spans="1:24" x14ac:dyDescent="0.3">
      <c r="A22" s="24"/>
      <c r="B22" s="24"/>
      <c r="C22" s="24"/>
      <c r="D22" s="24"/>
      <c r="E22" s="24"/>
      <c r="F22" s="24"/>
      <c r="G22" s="24"/>
      <c r="H22" s="24"/>
      <c r="I22" s="24"/>
      <c r="J22" s="24"/>
      <c r="K22" s="24"/>
      <c r="L22" s="24"/>
      <c r="M22" s="24"/>
      <c r="N22" s="34" t="str">
        <v>C0007</v>
      </c>
      <c r="O22" s="35">
        <v>1598</v>
      </c>
      <c r="P22" s="35">
        <v>1907</v>
      </c>
      <c r="Q22" s="35">
        <v>869</v>
      </c>
      <c r="R22" s="35">
        <v>1426</v>
      </c>
      <c r="S22" s="35">
        <v>1416</v>
      </c>
      <c r="T22" s="36">
        <v>7216</v>
      </c>
      <c r="U22" s="24"/>
      <c r="V22" s="24"/>
      <c r="W22" s="24"/>
      <c r="X22" s="24"/>
    </row>
    <row r="23" spans="1:24" x14ac:dyDescent="0.3">
      <c r="A23" s="24"/>
      <c r="B23" s="24"/>
      <c r="C23" s="24"/>
      <c r="D23" s="24"/>
      <c r="E23" s="24"/>
      <c r="F23" s="24"/>
      <c r="G23" s="24"/>
      <c r="H23" s="24"/>
      <c r="I23" s="24"/>
      <c r="J23" s="24"/>
      <c r="K23" s="24"/>
      <c r="L23" s="43" t="str">
        <f>Sheet2!J52</f>
        <v>RAJ</v>
      </c>
      <c r="M23" s="24"/>
      <c r="N23" s="34" t="str">
        <v>C0008</v>
      </c>
      <c r="O23" s="35">
        <v>900</v>
      </c>
      <c r="P23" s="35">
        <v>1016</v>
      </c>
      <c r="Q23" s="35">
        <v>960</v>
      </c>
      <c r="R23" s="35">
        <v>940</v>
      </c>
      <c r="S23" s="35">
        <v>1193</v>
      </c>
      <c r="T23" s="36">
        <v>5009</v>
      </c>
      <c r="U23" s="24"/>
      <c r="V23" s="24"/>
      <c r="W23" s="24"/>
      <c r="X23" s="24"/>
    </row>
    <row r="24" spans="1:24" x14ac:dyDescent="0.3">
      <c r="A24" s="24"/>
      <c r="B24" s="24"/>
      <c r="C24" s="24"/>
      <c r="D24" s="24"/>
      <c r="E24" s="24"/>
      <c r="F24" s="24"/>
      <c r="G24" s="24"/>
      <c r="H24" s="24"/>
      <c r="I24" s="24"/>
      <c r="J24" s="24"/>
      <c r="K24" s="24"/>
      <c r="L24" s="24" t="str">
        <f>Sheet2!J48</f>
        <v>%of calls:20%</v>
      </c>
      <c r="M24" s="24"/>
      <c r="N24" s="34" t="str">
        <v>C0010</v>
      </c>
      <c r="O24" s="35">
        <v>900</v>
      </c>
      <c r="P24" s="35">
        <v>1470</v>
      </c>
      <c r="Q24" s="35">
        <v>1617</v>
      </c>
      <c r="R24" s="35">
        <v>1314</v>
      </c>
      <c r="S24" s="35">
        <v>941</v>
      </c>
      <c r="T24" s="36">
        <v>6242</v>
      </c>
      <c r="U24" s="24"/>
      <c r="V24" s="24"/>
      <c r="W24" s="24"/>
      <c r="X24" s="24"/>
    </row>
    <row r="25" spans="1:24" x14ac:dyDescent="0.3">
      <c r="A25" s="24"/>
      <c r="B25" s="24"/>
      <c r="C25" s="24"/>
      <c r="D25" s="24"/>
      <c r="E25" s="24"/>
      <c r="F25" s="24"/>
      <c r="G25" s="24"/>
      <c r="H25" s="24"/>
      <c r="I25" s="24"/>
      <c r="J25" s="24"/>
      <c r="K25" s="24"/>
      <c r="L25" s="24" t="str">
        <f>Sheet2!J49</f>
        <v>Call Rank:3</v>
      </c>
      <c r="M25" s="24"/>
      <c r="N25" s="34" t="str">
        <v>C0013</v>
      </c>
      <c r="O25" s="35">
        <v>1255</v>
      </c>
      <c r="P25" s="35">
        <v>516</v>
      </c>
      <c r="Q25" s="35">
        <v>1874</v>
      </c>
      <c r="R25" s="35">
        <v>1863</v>
      </c>
      <c r="S25" s="35">
        <v>1722</v>
      </c>
      <c r="T25" s="36">
        <v>7230</v>
      </c>
      <c r="U25" s="24"/>
      <c r="V25" s="24"/>
      <c r="W25" s="24"/>
      <c r="X25" s="24"/>
    </row>
    <row r="26" spans="1:24" x14ac:dyDescent="0.3">
      <c r="A26" s="24"/>
      <c r="B26" s="24"/>
      <c r="C26" s="24"/>
      <c r="D26" s="24"/>
      <c r="E26" s="24"/>
      <c r="F26" s="24"/>
      <c r="G26" s="24"/>
      <c r="H26" s="24"/>
      <c r="I26" s="24"/>
      <c r="J26" s="24"/>
      <c r="K26" s="24"/>
      <c r="L26" s="24" t="str">
        <f>Sheet2!J50</f>
        <v>Amount Rank:3</v>
      </c>
      <c r="M26" s="24"/>
      <c r="N26" s="34" t="str">
        <v>C0015</v>
      </c>
      <c r="O26" s="35">
        <v>1138</v>
      </c>
      <c r="P26" s="35">
        <v>1898</v>
      </c>
      <c r="Q26" s="35">
        <v>1482</v>
      </c>
      <c r="R26" s="35">
        <v>846</v>
      </c>
      <c r="S26" s="35">
        <v>1154</v>
      </c>
      <c r="T26" s="36">
        <v>6518</v>
      </c>
      <c r="U26" s="24"/>
      <c r="V26" s="24"/>
      <c r="W26" s="24"/>
      <c r="X26" s="24"/>
    </row>
    <row r="27" spans="1:24" x14ac:dyDescent="0.3">
      <c r="A27" s="24"/>
      <c r="B27" s="24"/>
      <c r="C27" s="24"/>
      <c r="D27" s="24"/>
      <c r="E27" s="24"/>
      <c r="F27" s="24"/>
      <c r="G27" s="24"/>
      <c r="H27" s="24"/>
      <c r="I27" s="24"/>
      <c r="J27" s="24"/>
      <c r="K27" s="24"/>
      <c r="L27" s="24"/>
      <c r="M27" s="24"/>
      <c r="N27" s="40" t="str">
        <v>Columbus</v>
      </c>
      <c r="O27" s="35" t="str">
        <v/>
      </c>
      <c r="P27" s="35" t="str">
        <v/>
      </c>
      <c r="Q27" s="35" t="str">
        <v/>
      </c>
      <c r="R27" s="35" t="str">
        <v/>
      </c>
      <c r="S27" s="35" t="str">
        <v/>
      </c>
      <c r="T27" s="36" t="str">
        <v/>
      </c>
      <c r="U27" s="24"/>
      <c r="V27" s="24"/>
      <c r="W27" s="24"/>
      <c r="X27" s="24"/>
    </row>
    <row r="28" spans="1:24" x14ac:dyDescent="0.3">
      <c r="A28" s="24"/>
      <c r="B28" s="24"/>
      <c r="C28" s="24"/>
      <c r="D28" s="24"/>
      <c r="E28" s="24"/>
      <c r="F28" s="24"/>
      <c r="G28" s="24"/>
      <c r="H28" s="24"/>
      <c r="I28" s="24"/>
      <c r="J28" s="24"/>
      <c r="K28" s="24"/>
      <c r="L28" s="24"/>
      <c r="M28" s="24"/>
      <c r="N28" s="34" t="str">
        <v>C0001</v>
      </c>
      <c r="O28" s="35">
        <v>1655</v>
      </c>
      <c r="P28" s="35">
        <v>805</v>
      </c>
      <c r="Q28" s="35">
        <v>2263</v>
      </c>
      <c r="R28" s="35">
        <v>987</v>
      </c>
      <c r="S28" s="35">
        <v>1075</v>
      </c>
      <c r="T28" s="36">
        <v>6785</v>
      </c>
      <c r="U28" s="24"/>
      <c r="V28" s="24"/>
      <c r="W28" s="24"/>
      <c r="X28" s="24"/>
    </row>
    <row r="29" spans="1:24" x14ac:dyDescent="0.3">
      <c r="A29" s="24"/>
      <c r="B29" s="24"/>
      <c r="C29" s="24"/>
      <c r="D29" s="24"/>
      <c r="E29" s="24"/>
      <c r="F29" s="24"/>
      <c r="G29" s="24"/>
      <c r="H29" s="24"/>
      <c r="I29" s="24"/>
      <c r="J29" s="24"/>
      <c r="K29" s="24"/>
      <c r="L29" s="24"/>
      <c r="M29" s="24"/>
      <c r="N29" s="34" t="str">
        <v>C0005</v>
      </c>
      <c r="O29" s="35">
        <v>1104</v>
      </c>
      <c r="P29" s="35">
        <v>2280</v>
      </c>
      <c r="Q29" s="35">
        <v>1445</v>
      </c>
      <c r="R29" s="35">
        <v>1722</v>
      </c>
      <c r="S29" s="35">
        <v>1196</v>
      </c>
      <c r="T29" s="36">
        <v>7747</v>
      </c>
      <c r="U29" s="24"/>
      <c r="V29" s="24"/>
      <c r="W29" s="24"/>
      <c r="X29" s="24"/>
    </row>
    <row r="30" spans="1:24" x14ac:dyDescent="0.3">
      <c r="A30" s="24"/>
      <c r="B30" s="24"/>
      <c r="C30" s="24"/>
      <c r="D30" s="24"/>
      <c r="E30" s="24"/>
      <c r="F30" s="24"/>
      <c r="G30" s="24"/>
      <c r="H30" s="24"/>
      <c r="I30" s="24"/>
      <c r="J30" s="24"/>
      <c r="K30" s="24"/>
      <c r="L30" s="24"/>
      <c r="M30" s="24"/>
      <c r="N30" s="34" t="str">
        <v>C0006</v>
      </c>
      <c r="O30" s="35">
        <v>372</v>
      </c>
      <c r="P30" s="35">
        <v>1818</v>
      </c>
      <c r="Q30" s="35">
        <v>1346</v>
      </c>
      <c r="R30" s="35">
        <v>1156</v>
      </c>
      <c r="S30" s="35">
        <v>1484</v>
      </c>
      <c r="T30" s="36">
        <v>6176</v>
      </c>
      <c r="U30" s="24"/>
      <c r="V30" s="24"/>
      <c r="W30" s="24"/>
      <c r="X30" s="24"/>
    </row>
    <row r="31" spans="1:24" x14ac:dyDescent="0.3">
      <c r="A31" s="24"/>
      <c r="B31" s="24"/>
      <c r="C31" s="24"/>
      <c r="D31" s="24"/>
      <c r="E31" s="24"/>
      <c r="F31" s="24"/>
      <c r="G31" s="24"/>
      <c r="H31" s="24"/>
      <c r="I31" s="24"/>
      <c r="J31" s="24"/>
      <c r="K31" s="24"/>
      <c r="L31" s="24"/>
      <c r="M31" s="24"/>
      <c r="N31" s="34" t="str">
        <v>C0009</v>
      </c>
      <c r="O31" s="35">
        <v>1415</v>
      </c>
      <c r="P31" s="35">
        <v>1271</v>
      </c>
      <c r="Q31" s="35">
        <v>1214</v>
      </c>
      <c r="R31" s="35">
        <v>1135</v>
      </c>
      <c r="S31" s="35">
        <v>1566</v>
      </c>
      <c r="T31" s="36">
        <v>6601</v>
      </c>
      <c r="U31" s="24"/>
      <c r="V31" s="24"/>
      <c r="W31" s="24"/>
      <c r="X31" s="24"/>
    </row>
    <row r="32" spans="1:24" x14ac:dyDescent="0.3">
      <c r="A32" s="24"/>
      <c r="B32" s="24"/>
      <c r="C32" s="24"/>
      <c r="D32" s="24"/>
      <c r="E32" s="24"/>
      <c r="F32" s="24"/>
      <c r="G32" s="24"/>
      <c r="H32" s="24"/>
      <c r="I32" s="24"/>
      <c r="J32" s="24"/>
      <c r="K32" s="24"/>
      <c r="L32" s="24"/>
      <c r="M32" s="24"/>
      <c r="N32" s="37" t="str">
        <v>C0014</v>
      </c>
      <c r="O32" s="38">
        <v>1362</v>
      </c>
      <c r="P32" s="38">
        <v>1363</v>
      </c>
      <c r="Q32" s="38">
        <v>1152</v>
      </c>
      <c r="R32" s="38">
        <v>777</v>
      </c>
      <c r="S32" s="38">
        <v>750</v>
      </c>
      <c r="T32" s="39">
        <v>5404</v>
      </c>
      <c r="U32" s="24"/>
      <c r="V32" s="24"/>
      <c r="W32" s="24"/>
      <c r="X32" s="24"/>
    </row>
    <row r="33" spans="1:24" x14ac:dyDescent="0.3">
      <c r="A33" s="24"/>
      <c r="B33" s="24"/>
      <c r="C33" s="24"/>
      <c r="D33" s="24"/>
      <c r="E33" s="24"/>
      <c r="F33" s="24"/>
      <c r="G33" s="24"/>
      <c r="H33" s="24"/>
      <c r="I33" s="24"/>
      <c r="J33" s="24"/>
      <c r="K33" s="24"/>
      <c r="L33" s="24"/>
      <c r="M33" s="24"/>
      <c r="N33" s="24"/>
      <c r="O33" s="24"/>
      <c r="P33" s="24"/>
      <c r="Q33" s="24"/>
      <c r="R33" s="24"/>
      <c r="S33" s="24"/>
      <c r="T33" s="24"/>
      <c r="U33" s="24"/>
      <c r="V33" s="24"/>
      <c r="W33" s="24"/>
      <c r="X33" s="24"/>
    </row>
    <row r="34" spans="1:24" x14ac:dyDescent="0.3">
      <c r="A34" s="24"/>
      <c r="B34" s="24"/>
      <c r="C34" s="24"/>
      <c r="D34" s="24"/>
      <c r="E34" s="24"/>
      <c r="F34" s="24"/>
      <c r="G34" s="24"/>
      <c r="H34" s="24"/>
      <c r="I34" s="24"/>
      <c r="J34" s="24"/>
      <c r="K34" s="24"/>
      <c r="L34" s="24"/>
      <c r="M34" s="24"/>
      <c r="N34" s="24"/>
      <c r="O34" s="24"/>
      <c r="P34" s="24"/>
      <c r="Q34" s="24"/>
      <c r="R34" s="24"/>
      <c r="S34" s="24"/>
      <c r="T34" s="24"/>
      <c r="U34" s="24"/>
      <c r="V34" s="24"/>
      <c r="W34" s="24"/>
      <c r="X34" s="24"/>
    </row>
    <row r="35" spans="1:24" x14ac:dyDescent="0.3">
      <c r="A35" s="24"/>
      <c r="B35" s="24"/>
      <c r="C35" s="24"/>
      <c r="D35" s="24"/>
      <c r="E35" s="24"/>
      <c r="F35" s="24"/>
      <c r="G35" s="24"/>
      <c r="H35" s="24"/>
      <c r="I35" s="24"/>
      <c r="J35" s="24"/>
      <c r="K35" s="24"/>
      <c r="L35" s="24"/>
      <c r="M35" s="24"/>
      <c r="N35" s="24"/>
      <c r="O35" s="24"/>
      <c r="P35" s="24"/>
      <c r="Q35" s="24"/>
      <c r="R35" s="24"/>
      <c r="S35" s="24"/>
      <c r="T35" s="24"/>
      <c r="U35" s="24"/>
      <c r="V35" s="24"/>
      <c r="W35" s="24"/>
      <c r="X35" s="24"/>
    </row>
    <row r="36" spans="1:24" x14ac:dyDescent="0.3">
      <c r="A36" s="24"/>
      <c r="B36" s="24"/>
      <c r="C36" s="24"/>
      <c r="D36" s="24"/>
      <c r="E36" s="24"/>
      <c r="F36" s="24"/>
      <c r="G36" s="24"/>
      <c r="H36" s="24"/>
      <c r="I36" s="24"/>
      <c r="J36" s="24"/>
      <c r="K36" s="24"/>
      <c r="L36" s="24"/>
      <c r="M36" s="24"/>
      <c r="N36" s="24"/>
      <c r="O36" s="24"/>
      <c r="P36" s="24"/>
      <c r="Q36" s="24"/>
      <c r="R36" s="24"/>
      <c r="S36" s="24"/>
      <c r="T36" s="24"/>
      <c r="U36" s="24"/>
      <c r="V36" s="24"/>
      <c r="W36" s="24"/>
      <c r="X36" s="24"/>
    </row>
    <row r="37" spans="1:24" x14ac:dyDescent="0.3">
      <c r="A37" s="24"/>
      <c r="B37" s="24"/>
      <c r="C37" s="24"/>
      <c r="D37" s="24"/>
      <c r="E37" s="24"/>
      <c r="F37" s="24"/>
      <c r="G37" s="24"/>
      <c r="H37" s="24"/>
      <c r="I37" s="24"/>
      <c r="J37" s="24"/>
      <c r="K37" s="24"/>
      <c r="L37" s="24"/>
      <c r="M37" s="24"/>
      <c r="N37" s="24"/>
      <c r="O37" s="24"/>
      <c r="P37" s="24"/>
      <c r="Q37" s="24"/>
      <c r="R37" s="24"/>
      <c r="S37" s="24"/>
      <c r="T37" s="24"/>
      <c r="U37" s="24"/>
      <c r="V37" s="24"/>
      <c r="W37" s="24"/>
      <c r="X37" s="24"/>
    </row>
    <row r="38" spans="1:24" x14ac:dyDescent="0.3">
      <c r="A38" s="24"/>
      <c r="B38" s="24"/>
      <c r="C38" s="24"/>
      <c r="D38" s="24"/>
      <c r="E38" s="24"/>
      <c r="F38" s="24"/>
      <c r="G38" s="24"/>
      <c r="H38" s="24"/>
      <c r="I38" s="24"/>
      <c r="J38" s="24"/>
      <c r="K38" s="24"/>
      <c r="L38" s="24"/>
      <c r="M38" s="24"/>
      <c r="N38" s="24"/>
      <c r="O38" s="24"/>
      <c r="P38" s="24"/>
      <c r="Q38" s="24"/>
      <c r="R38" s="24"/>
      <c r="S38" s="24"/>
      <c r="T38" s="24"/>
      <c r="U38" s="24"/>
      <c r="V38" s="24"/>
      <c r="W38" s="24"/>
      <c r="X38" s="24"/>
    </row>
    <row r="39" spans="1:24" x14ac:dyDescent="0.3">
      <c r="A39" s="24"/>
      <c r="B39" s="24"/>
      <c r="C39" s="24"/>
      <c r="D39" s="24"/>
      <c r="E39" s="24"/>
      <c r="F39" s="24"/>
      <c r="G39" s="24"/>
      <c r="H39" s="24"/>
      <c r="I39" s="24"/>
      <c r="J39" s="24"/>
      <c r="K39" s="24"/>
      <c r="L39" s="24"/>
      <c r="M39" s="24"/>
      <c r="N39" s="24"/>
      <c r="O39" s="24"/>
      <c r="P39" s="24"/>
      <c r="Q39" s="24"/>
      <c r="R39" s="24"/>
      <c r="S39" s="24"/>
      <c r="T39" s="24"/>
      <c r="U39" s="24"/>
      <c r="V39" s="24"/>
      <c r="W39" s="24"/>
      <c r="X39" s="24"/>
    </row>
    <row r="40" spans="1:24" x14ac:dyDescent="0.3">
      <c r="A40" s="24"/>
      <c r="B40" s="24"/>
      <c r="C40" s="24"/>
      <c r="D40" s="24"/>
      <c r="E40" s="24"/>
      <c r="F40" s="24"/>
      <c r="G40" s="24"/>
      <c r="H40" s="24"/>
      <c r="I40" s="24"/>
      <c r="J40" s="24"/>
      <c r="K40" s="24"/>
      <c r="L40" s="24"/>
      <c r="M40" s="24"/>
      <c r="N40" s="24"/>
      <c r="O40" s="24"/>
      <c r="P40" s="24"/>
      <c r="Q40" s="24"/>
      <c r="R40" s="24"/>
      <c r="S40" s="24"/>
      <c r="T40" s="24"/>
      <c r="U40" s="24"/>
      <c r="V40" s="24"/>
      <c r="W40" s="24"/>
      <c r="X40" s="24"/>
    </row>
    <row r="41" spans="1:24" x14ac:dyDescent="0.3">
      <c r="A41" s="24"/>
      <c r="B41" s="24"/>
      <c r="C41" s="24"/>
      <c r="D41" s="24"/>
      <c r="E41" s="24"/>
      <c r="F41" s="24"/>
      <c r="G41" s="24"/>
      <c r="H41" s="24"/>
      <c r="I41" s="24"/>
      <c r="J41" s="24"/>
      <c r="K41" s="24"/>
      <c r="L41" s="24"/>
      <c r="M41" s="24"/>
      <c r="N41" s="24"/>
      <c r="O41" s="24"/>
      <c r="P41" s="24"/>
      <c r="Q41" s="24"/>
      <c r="R41" s="24"/>
      <c r="S41" s="24"/>
      <c r="T41" s="24"/>
      <c r="U41" s="24"/>
      <c r="V41" s="24"/>
      <c r="W41" s="24"/>
      <c r="X41" s="24"/>
    </row>
    <row r="42" spans="1:24" x14ac:dyDescent="0.3">
      <c r="A42" s="24"/>
      <c r="B42" s="24"/>
      <c r="C42" s="24"/>
      <c r="D42" s="24"/>
      <c r="E42" s="24"/>
      <c r="F42" s="24"/>
      <c r="G42" s="24"/>
      <c r="H42" s="24"/>
      <c r="I42" s="24"/>
      <c r="J42" s="24"/>
      <c r="K42" s="24"/>
      <c r="L42" s="24"/>
      <c r="M42" s="24"/>
      <c r="N42" s="24"/>
      <c r="O42" s="24"/>
      <c r="P42" s="24"/>
      <c r="Q42" s="24"/>
      <c r="R42" s="24"/>
      <c r="S42" s="24"/>
      <c r="T42" s="24"/>
      <c r="U42" s="24"/>
      <c r="V42" s="24"/>
      <c r="W42" s="24"/>
      <c r="X42" s="24"/>
    </row>
    <row r="43" spans="1:24" x14ac:dyDescent="0.3">
      <c r="A43" s="24"/>
      <c r="B43" s="24"/>
      <c r="C43" s="24"/>
      <c r="D43" s="24"/>
      <c r="E43" s="24"/>
      <c r="F43" s="24"/>
      <c r="G43" s="24"/>
      <c r="H43" s="24"/>
      <c r="I43" s="24"/>
      <c r="J43" s="24"/>
      <c r="K43" s="24"/>
      <c r="L43" s="24"/>
      <c r="M43" s="24"/>
      <c r="N43" s="24"/>
      <c r="O43" s="24"/>
      <c r="P43" s="24"/>
      <c r="Q43" s="24"/>
      <c r="R43" s="24"/>
      <c r="S43" s="24"/>
      <c r="T43" s="24"/>
      <c r="U43" s="24"/>
      <c r="V43" s="24"/>
      <c r="W43" s="24"/>
      <c r="X43" s="24"/>
    </row>
    <row r="44" spans="1:24" x14ac:dyDescent="0.3">
      <c r="A44" s="24"/>
      <c r="B44" s="24"/>
      <c r="C44" s="24"/>
      <c r="D44" s="24"/>
      <c r="E44" s="24"/>
      <c r="F44" s="24"/>
      <c r="G44" s="24"/>
      <c r="H44" s="24"/>
      <c r="I44" s="24"/>
      <c r="J44" s="24"/>
      <c r="K44" s="24"/>
      <c r="L44" s="24"/>
      <c r="M44" s="24"/>
      <c r="N44" s="24"/>
      <c r="O44" s="24"/>
      <c r="P44" s="24"/>
      <c r="Q44" s="24"/>
      <c r="R44" s="24"/>
      <c r="S44" s="24"/>
      <c r="T44" s="24"/>
      <c r="U44" s="24"/>
      <c r="V44" s="24"/>
      <c r="W44" s="24"/>
      <c r="X44" s="24"/>
    </row>
    <row r="45" spans="1:24" x14ac:dyDescent="0.3">
      <c r="A45" s="24"/>
      <c r="B45" s="24"/>
      <c r="C45" s="24"/>
      <c r="D45" s="24"/>
      <c r="E45" s="24"/>
      <c r="F45" s="24"/>
      <c r="G45" s="24"/>
      <c r="H45" s="24"/>
      <c r="I45" s="24"/>
      <c r="J45" s="24"/>
      <c r="K45" s="24"/>
      <c r="L45" s="24"/>
      <c r="M45" s="24"/>
      <c r="N45" s="24"/>
      <c r="O45" s="24"/>
      <c r="P45" s="24"/>
      <c r="Q45" s="24"/>
      <c r="R45" s="24"/>
      <c r="S45" s="24"/>
      <c r="T45" s="24"/>
      <c r="U45" s="24"/>
      <c r="V45" s="24"/>
      <c r="W45" s="24"/>
      <c r="X45" s="24"/>
    </row>
    <row r="46" spans="1:24" x14ac:dyDescent="0.3">
      <c r="A46" s="24"/>
      <c r="B46" s="24"/>
      <c r="C46" s="24"/>
      <c r="D46" s="24"/>
      <c r="E46" s="24"/>
      <c r="F46" s="24"/>
      <c r="G46" s="24"/>
      <c r="H46" s="24"/>
      <c r="I46" s="24"/>
      <c r="J46" s="24"/>
      <c r="K46" s="24"/>
      <c r="L46" s="24"/>
      <c r="M46" s="24"/>
      <c r="N46" s="24"/>
      <c r="O46" s="24"/>
      <c r="P46" s="24"/>
      <c r="Q46" s="24"/>
      <c r="R46" s="24"/>
      <c r="S46" s="24"/>
      <c r="T46" s="24"/>
      <c r="U46" s="24"/>
      <c r="V46" s="24"/>
      <c r="W46" s="24"/>
      <c r="X46" s="24"/>
    </row>
    <row r="47" spans="1:24" x14ac:dyDescent="0.3">
      <c r="A47" s="24"/>
      <c r="B47" s="24"/>
      <c r="C47" s="24"/>
      <c r="D47" s="24"/>
      <c r="E47" s="24"/>
      <c r="F47" s="24"/>
      <c r="G47" s="24"/>
      <c r="H47" s="24"/>
      <c r="I47" s="24"/>
      <c r="J47" s="24"/>
      <c r="K47" s="24"/>
      <c r="L47" s="24"/>
      <c r="M47" s="24"/>
      <c r="N47" s="24"/>
      <c r="O47" s="24"/>
      <c r="P47" s="24"/>
      <c r="Q47" s="24"/>
      <c r="R47" s="24"/>
      <c r="S47" s="24"/>
      <c r="T47" s="24"/>
      <c r="U47" s="24"/>
      <c r="V47" s="24"/>
      <c r="W47" s="24"/>
      <c r="X47" s="24"/>
    </row>
    <row r="48" spans="1:24" x14ac:dyDescent="0.3">
      <c r="A48" s="24"/>
      <c r="B48" s="24"/>
      <c r="C48" s="24"/>
      <c r="D48" s="24"/>
      <c r="E48" s="24"/>
      <c r="F48" s="24"/>
      <c r="G48" s="24"/>
      <c r="H48" s="24"/>
      <c r="I48" s="24"/>
      <c r="J48" s="24"/>
      <c r="K48" s="24"/>
      <c r="L48" s="24"/>
      <c r="M48" s="24"/>
      <c r="N48" s="24"/>
      <c r="O48" s="24"/>
      <c r="P48" s="24"/>
      <c r="Q48" s="24"/>
      <c r="R48" s="24"/>
      <c r="S48" s="24"/>
      <c r="T48" s="24"/>
      <c r="U48" s="24"/>
      <c r="V48" s="24"/>
      <c r="W48" s="24"/>
      <c r="X48" s="24"/>
    </row>
    <row r="49" spans="1:24" x14ac:dyDescent="0.3">
      <c r="A49" s="24"/>
      <c r="B49" s="24"/>
      <c r="C49" s="24"/>
      <c r="D49" s="24"/>
      <c r="E49" s="24"/>
      <c r="F49" s="24"/>
      <c r="G49" s="24"/>
      <c r="H49" s="24"/>
      <c r="I49" s="24"/>
      <c r="J49" s="24"/>
      <c r="K49" s="24"/>
      <c r="L49" s="24"/>
      <c r="M49" s="24"/>
      <c r="N49" s="24"/>
      <c r="O49" s="24"/>
      <c r="P49" s="24"/>
      <c r="Q49" s="24"/>
      <c r="R49" s="24"/>
      <c r="S49" s="24"/>
      <c r="T49" s="24"/>
      <c r="U49" s="24"/>
      <c r="V49" s="24"/>
      <c r="W49" s="24"/>
      <c r="X49" s="24"/>
    </row>
    <row r="50" spans="1:24" x14ac:dyDescent="0.3">
      <c r="A50" s="24"/>
      <c r="B50" s="24"/>
      <c r="C50" s="24"/>
      <c r="D50" s="24"/>
      <c r="E50" s="24"/>
      <c r="F50" s="24"/>
      <c r="G50" s="24"/>
      <c r="H50" s="24"/>
      <c r="I50" s="24"/>
      <c r="J50" s="24"/>
      <c r="K50" s="24"/>
      <c r="L50" s="24"/>
      <c r="M50" s="24"/>
      <c r="N50" s="24"/>
      <c r="O50" s="24"/>
      <c r="P50" s="24"/>
      <c r="Q50" s="24"/>
      <c r="R50" s="24"/>
      <c r="S50" s="24"/>
      <c r="T50" s="24"/>
      <c r="U50" s="24"/>
      <c r="V50" s="24"/>
      <c r="W50" s="24"/>
      <c r="X50" s="24"/>
    </row>
    <row r="51" spans="1:24" x14ac:dyDescent="0.3">
      <c r="A51" s="24"/>
      <c r="B51" s="24"/>
      <c r="C51" s="24"/>
      <c r="D51" s="24"/>
      <c r="E51" s="24"/>
      <c r="F51" s="24"/>
      <c r="G51" s="24"/>
      <c r="H51" s="24"/>
      <c r="I51" s="24"/>
      <c r="J51" s="24"/>
      <c r="K51" s="24"/>
      <c r="L51" s="24"/>
      <c r="M51" s="24"/>
      <c r="N51" s="24"/>
      <c r="O51" s="24"/>
      <c r="P51" s="24"/>
      <c r="Q51" s="24"/>
      <c r="R51" s="24"/>
      <c r="S51" s="24"/>
      <c r="T51" s="24"/>
      <c r="U51" s="24"/>
      <c r="V51" s="24"/>
      <c r="W51" s="24"/>
      <c r="X51" s="24"/>
    </row>
    <row r="52" spans="1:24" x14ac:dyDescent="0.3">
      <c r="A52" s="24"/>
      <c r="B52" s="24"/>
      <c r="C52" s="24"/>
      <c r="D52" s="24"/>
      <c r="E52" s="24"/>
      <c r="F52" s="24"/>
      <c r="G52" s="24"/>
      <c r="H52" s="24"/>
      <c r="I52" s="24"/>
      <c r="J52" s="24"/>
      <c r="K52" s="24"/>
      <c r="L52" s="24"/>
      <c r="M52" s="24"/>
      <c r="N52" s="24"/>
      <c r="O52" s="24"/>
      <c r="P52" s="24"/>
      <c r="Q52" s="24"/>
      <c r="R52" s="24"/>
      <c r="S52" s="24"/>
      <c r="T52" s="24"/>
      <c r="U52" s="24"/>
      <c r="V52" s="24"/>
      <c r="W52" s="24"/>
      <c r="X52" s="24"/>
    </row>
    <row r="53" spans="1:24" x14ac:dyDescent="0.3">
      <c r="A53" s="24"/>
      <c r="B53" s="24"/>
      <c r="C53" s="24"/>
      <c r="D53" s="24"/>
      <c r="E53" s="24"/>
      <c r="F53" s="24"/>
      <c r="G53" s="24"/>
      <c r="H53" s="24"/>
      <c r="I53" s="24"/>
      <c r="J53" s="24"/>
      <c r="K53" s="24"/>
      <c r="L53" s="24"/>
      <c r="M53" s="24"/>
      <c r="N53" s="24"/>
      <c r="O53" s="24"/>
      <c r="P53" s="24"/>
      <c r="Q53" s="24"/>
      <c r="R53" s="24"/>
      <c r="S53" s="24"/>
      <c r="T53" s="24"/>
      <c r="U53" s="24"/>
      <c r="V53" s="24"/>
      <c r="W53" s="24"/>
      <c r="X53" s="24"/>
    </row>
    <row r="54" spans="1:24" x14ac:dyDescent="0.3">
      <c r="A54" s="24"/>
      <c r="B54" s="24"/>
      <c r="C54" s="24"/>
      <c r="D54" s="24"/>
      <c r="E54" s="24"/>
      <c r="F54" s="24"/>
      <c r="G54" s="24"/>
      <c r="H54" s="24"/>
      <c r="I54" s="24"/>
      <c r="J54" s="24"/>
      <c r="K54" s="24"/>
      <c r="L54" s="24"/>
      <c r="M54" s="24"/>
      <c r="N54" s="24"/>
      <c r="O54" s="24"/>
      <c r="P54" s="24"/>
      <c r="Q54" s="24"/>
      <c r="R54" s="24"/>
      <c r="S54" s="24"/>
      <c r="T54" s="24"/>
      <c r="U54" s="24"/>
      <c r="V54" s="24"/>
      <c r="W54" s="24"/>
      <c r="X54" s="24"/>
    </row>
    <row r="55" spans="1:24" x14ac:dyDescent="0.3">
      <c r="A55" s="24"/>
      <c r="B55" s="24"/>
      <c r="C55" s="24"/>
      <c r="D55" s="24"/>
      <c r="E55" s="24"/>
      <c r="F55" s="24"/>
      <c r="G55" s="24"/>
      <c r="H55" s="24"/>
      <c r="I55" s="24"/>
      <c r="J55" s="24"/>
      <c r="K55" s="24"/>
      <c r="L55" s="24"/>
      <c r="M55" s="24"/>
      <c r="N55" s="24"/>
      <c r="O55" s="24"/>
      <c r="P55" s="24"/>
      <c r="Q55" s="24"/>
      <c r="R55" s="24"/>
      <c r="S55" s="24"/>
      <c r="T55" s="24"/>
      <c r="U55" s="24"/>
      <c r="V55" s="24"/>
      <c r="W55" s="24"/>
      <c r="X55" s="24"/>
    </row>
    <row r="56" spans="1:24" x14ac:dyDescent="0.3">
      <c r="A56" s="24"/>
      <c r="B56" s="24"/>
      <c r="C56" s="24"/>
      <c r="D56" s="24"/>
      <c r="E56" s="24"/>
      <c r="F56" s="24"/>
      <c r="G56" s="24"/>
      <c r="H56" s="24"/>
      <c r="I56" s="24"/>
      <c r="J56" s="24"/>
      <c r="K56" s="24"/>
      <c r="L56" s="24"/>
      <c r="M56" s="24"/>
      <c r="N56" s="24"/>
      <c r="O56" s="24"/>
      <c r="P56" s="24"/>
      <c r="Q56" s="24"/>
      <c r="R56" s="24"/>
      <c r="S56" s="24"/>
      <c r="T56" s="24"/>
      <c r="U56" s="24"/>
      <c r="V56" s="24"/>
      <c r="W56" s="24"/>
      <c r="X56" s="24"/>
    </row>
    <row r="57" spans="1:24" x14ac:dyDescent="0.3">
      <c r="A57" s="24"/>
      <c r="B57" s="24"/>
      <c r="C57" s="24"/>
      <c r="D57" s="24"/>
      <c r="E57" s="24"/>
      <c r="F57" s="24"/>
      <c r="G57" s="24"/>
      <c r="H57" s="24"/>
      <c r="I57" s="24"/>
      <c r="J57" s="24"/>
      <c r="K57" s="24"/>
      <c r="L57" s="24"/>
      <c r="M57" s="24"/>
      <c r="N57" s="24"/>
      <c r="O57" s="24"/>
      <c r="P57" s="24"/>
      <c r="Q57" s="24"/>
      <c r="R57" s="24"/>
      <c r="S57" s="24"/>
      <c r="T57" s="24"/>
      <c r="U57" s="24"/>
      <c r="V57" s="24"/>
      <c r="W57" s="24"/>
      <c r="X57" s="24"/>
    </row>
    <row r="58" spans="1:24" x14ac:dyDescent="0.3">
      <c r="A58" s="24"/>
      <c r="B58" s="24"/>
      <c r="C58" s="24"/>
      <c r="D58" s="24"/>
      <c r="E58" s="24"/>
      <c r="F58" s="24"/>
      <c r="G58" s="24"/>
      <c r="H58" s="24"/>
      <c r="I58" s="24"/>
      <c r="J58" s="24"/>
      <c r="K58" s="24"/>
      <c r="L58" s="24"/>
      <c r="M58" s="24"/>
      <c r="N58" s="24"/>
      <c r="O58" s="24"/>
      <c r="P58" s="24"/>
      <c r="Q58" s="24"/>
      <c r="R58" s="24"/>
      <c r="S58" s="24"/>
      <c r="T58" s="24"/>
      <c r="U58" s="24"/>
      <c r="V58" s="24"/>
      <c r="W58" s="24"/>
      <c r="X58" s="24"/>
    </row>
    <row r="59" spans="1:24" x14ac:dyDescent="0.3">
      <c r="A59" s="24"/>
      <c r="B59" s="24"/>
      <c r="C59" s="24"/>
      <c r="D59" s="24"/>
      <c r="E59" s="24"/>
      <c r="F59" s="24"/>
      <c r="G59" s="24"/>
      <c r="H59" s="24"/>
      <c r="I59" s="24"/>
      <c r="J59" s="24"/>
      <c r="K59" s="24"/>
      <c r="L59" s="24"/>
      <c r="M59" s="24"/>
      <c r="N59" s="24"/>
      <c r="O59" s="24"/>
      <c r="P59" s="24"/>
      <c r="Q59" s="24"/>
      <c r="R59" s="24"/>
      <c r="S59" s="24"/>
      <c r="T59" s="24"/>
      <c r="U59" s="24"/>
      <c r="V59" s="24"/>
      <c r="W59" s="24"/>
      <c r="X59" s="24"/>
    </row>
    <row r="60" spans="1:24" x14ac:dyDescent="0.3">
      <c r="A60" s="24"/>
      <c r="B60" s="24"/>
      <c r="C60" s="24"/>
      <c r="D60" s="24"/>
      <c r="E60" s="24"/>
      <c r="F60" s="24"/>
      <c r="G60" s="24"/>
      <c r="H60" s="24"/>
      <c r="I60" s="24"/>
      <c r="J60" s="24"/>
      <c r="K60" s="24"/>
      <c r="L60" s="24"/>
      <c r="M60" s="24"/>
      <c r="N60" s="24"/>
      <c r="O60" s="24"/>
      <c r="P60" s="24"/>
      <c r="Q60" s="24"/>
      <c r="R60" s="24"/>
      <c r="S60" s="24"/>
      <c r="T60" s="24"/>
      <c r="U60" s="24"/>
      <c r="V60" s="24"/>
      <c r="W60" s="24"/>
      <c r="X60" s="24"/>
    </row>
    <row r="61" spans="1:24" x14ac:dyDescent="0.3">
      <c r="A61" s="24"/>
      <c r="B61" s="24"/>
      <c r="C61" s="24"/>
      <c r="D61" s="24"/>
      <c r="E61" s="24"/>
      <c r="F61" s="24"/>
      <c r="G61" s="24"/>
      <c r="H61" s="24"/>
      <c r="I61" s="24"/>
      <c r="J61" s="24"/>
      <c r="K61" s="24"/>
      <c r="L61" s="24"/>
      <c r="M61" s="24"/>
      <c r="N61" s="24"/>
      <c r="O61" s="24"/>
      <c r="P61" s="24"/>
      <c r="Q61" s="24"/>
      <c r="R61" s="24"/>
      <c r="S61" s="24"/>
      <c r="T61" s="24"/>
      <c r="U61" s="24"/>
      <c r="V61" s="24"/>
      <c r="W61" s="24"/>
      <c r="X61" s="24"/>
    </row>
    <row r="62" spans="1:24" x14ac:dyDescent="0.3">
      <c r="A62" s="24"/>
      <c r="B62" s="24"/>
      <c r="C62" s="24"/>
      <c r="D62" s="24"/>
      <c r="E62" s="24"/>
      <c r="F62" s="24"/>
      <c r="G62" s="24"/>
      <c r="H62" s="24"/>
      <c r="I62" s="24"/>
      <c r="J62" s="24"/>
      <c r="K62" s="24"/>
      <c r="L62" s="24"/>
      <c r="M62" s="24"/>
      <c r="N62" s="24"/>
      <c r="O62" s="24"/>
      <c r="P62" s="24"/>
      <c r="Q62" s="24"/>
      <c r="R62" s="24"/>
      <c r="S62" s="24"/>
      <c r="T62" s="24"/>
      <c r="U62" s="24"/>
      <c r="V62" s="24"/>
      <c r="W62" s="24"/>
      <c r="X62" s="24"/>
    </row>
    <row r="63" spans="1:24" x14ac:dyDescent="0.3">
      <c r="A63" s="24"/>
      <c r="B63" s="24"/>
      <c r="C63" s="24"/>
      <c r="D63" s="24"/>
      <c r="E63" s="24"/>
      <c r="F63" s="24"/>
      <c r="G63" s="24"/>
      <c r="H63" s="24"/>
      <c r="I63" s="24"/>
      <c r="J63" s="24"/>
      <c r="K63" s="24"/>
      <c r="L63" s="24"/>
      <c r="M63" s="24"/>
      <c r="N63" s="24"/>
      <c r="O63" s="24"/>
      <c r="P63" s="24"/>
      <c r="Q63" s="24"/>
      <c r="R63" s="24"/>
      <c r="S63" s="24"/>
      <c r="T63" s="24"/>
      <c r="U63" s="24"/>
      <c r="V63" s="24"/>
      <c r="W63" s="24"/>
      <c r="X63" s="24"/>
    </row>
    <row r="64" spans="1:24" x14ac:dyDescent="0.3">
      <c r="A64" s="24"/>
      <c r="B64" s="24"/>
      <c r="C64" s="24"/>
      <c r="D64" s="24"/>
      <c r="E64" s="24"/>
      <c r="F64" s="24"/>
      <c r="G64" s="24"/>
      <c r="H64" s="24"/>
      <c r="I64" s="24"/>
      <c r="J64" s="24"/>
      <c r="K64" s="24"/>
      <c r="L64" s="24"/>
      <c r="M64" s="24"/>
      <c r="N64" s="24"/>
      <c r="O64" s="24"/>
      <c r="P64" s="24"/>
      <c r="Q64" s="24"/>
      <c r="R64" s="24"/>
      <c r="S64" s="24"/>
      <c r="T64" s="24"/>
      <c r="U64" s="24"/>
      <c r="V64" s="24"/>
      <c r="W64" s="24"/>
      <c r="X64" s="24"/>
    </row>
    <row r="65" spans="1:24" x14ac:dyDescent="0.3">
      <c r="A65" s="24"/>
      <c r="B65" s="24"/>
      <c r="C65" s="24"/>
      <c r="D65" s="24"/>
      <c r="E65" s="24"/>
      <c r="F65" s="24"/>
      <c r="G65" s="24"/>
      <c r="H65" s="24"/>
      <c r="I65" s="24"/>
      <c r="J65" s="24"/>
      <c r="K65" s="24"/>
      <c r="L65" s="24"/>
      <c r="M65" s="24"/>
      <c r="N65" s="24"/>
      <c r="O65" s="24"/>
      <c r="P65" s="24"/>
      <c r="Q65" s="24"/>
      <c r="R65" s="24"/>
      <c r="S65" s="24"/>
      <c r="T65" s="24"/>
      <c r="U65" s="24"/>
      <c r="V65" s="24"/>
      <c r="W65" s="24"/>
      <c r="X65" s="24"/>
    </row>
    <row r="66" spans="1:24" x14ac:dyDescent="0.3">
      <c r="A66" s="24"/>
      <c r="B66" s="24"/>
      <c r="C66" s="24"/>
      <c r="D66" s="24"/>
      <c r="E66" s="24"/>
      <c r="F66" s="24"/>
      <c r="G66" s="24"/>
      <c r="H66" s="24"/>
      <c r="I66" s="24"/>
      <c r="J66" s="24"/>
      <c r="K66" s="24"/>
      <c r="L66" s="24"/>
      <c r="M66" s="24"/>
      <c r="N66" s="24"/>
      <c r="O66" s="24"/>
      <c r="P66" s="24"/>
      <c r="Q66" s="24"/>
      <c r="R66" s="24"/>
      <c r="S66" s="24"/>
      <c r="T66" s="24"/>
      <c r="U66" s="24"/>
      <c r="V66" s="24"/>
      <c r="W66" s="24"/>
      <c r="X66" s="24"/>
    </row>
    <row r="67" spans="1:24" x14ac:dyDescent="0.3">
      <c r="A67" s="24"/>
      <c r="B67" s="24"/>
      <c r="C67" s="24"/>
      <c r="D67" s="24"/>
      <c r="E67" s="24"/>
      <c r="F67" s="24"/>
      <c r="G67" s="24"/>
      <c r="H67" s="24"/>
      <c r="I67" s="24"/>
      <c r="J67" s="24"/>
      <c r="K67" s="24"/>
      <c r="L67" s="24"/>
      <c r="M67" s="24"/>
      <c r="N67" s="24"/>
      <c r="O67" s="24"/>
      <c r="P67" s="24"/>
      <c r="Q67" s="24"/>
      <c r="R67" s="24"/>
      <c r="S67" s="24"/>
      <c r="T67" s="24"/>
      <c r="U67" s="24"/>
      <c r="V67" s="24"/>
      <c r="W67" s="24"/>
      <c r="X67" s="24"/>
    </row>
    <row r="68" spans="1:24" x14ac:dyDescent="0.3">
      <c r="A68" s="24"/>
      <c r="B68" s="24"/>
      <c r="C68" s="24"/>
      <c r="D68" s="24"/>
      <c r="E68" s="24"/>
      <c r="F68" s="24"/>
      <c r="G68" s="24"/>
      <c r="H68" s="24"/>
      <c r="I68" s="24"/>
      <c r="J68" s="24"/>
      <c r="K68" s="24"/>
      <c r="L68" s="24"/>
      <c r="M68" s="24"/>
      <c r="N68" s="24"/>
      <c r="O68" s="24"/>
      <c r="P68" s="24"/>
      <c r="Q68" s="24"/>
      <c r="R68" s="24"/>
      <c r="S68" s="24"/>
      <c r="T68" s="24"/>
      <c r="U68" s="24"/>
      <c r="V68" s="24"/>
      <c r="W68" s="24"/>
      <c r="X68" s="24"/>
    </row>
    <row r="69" spans="1:24" x14ac:dyDescent="0.3">
      <c r="A69" s="24"/>
      <c r="B69" s="24"/>
      <c r="C69" s="24"/>
      <c r="D69" s="24"/>
      <c r="E69" s="24"/>
      <c r="F69" s="24"/>
      <c r="G69" s="24"/>
      <c r="H69" s="24"/>
      <c r="I69" s="24"/>
      <c r="J69" s="24"/>
      <c r="K69" s="24"/>
      <c r="L69" s="24"/>
      <c r="M69" s="24"/>
      <c r="N69" s="24"/>
      <c r="O69" s="24"/>
      <c r="P69" s="24"/>
      <c r="Q69" s="24"/>
      <c r="R69" s="24"/>
      <c r="S69" s="24"/>
      <c r="T69" s="24"/>
      <c r="U69" s="24"/>
      <c r="V69" s="24"/>
      <c r="W69" s="24"/>
      <c r="X69" s="24"/>
    </row>
    <row r="70" spans="1:24" x14ac:dyDescent="0.3">
      <c r="A70" s="24"/>
      <c r="B70" s="24"/>
      <c r="C70" s="24"/>
      <c r="D70" s="24"/>
      <c r="E70" s="24"/>
      <c r="F70" s="24"/>
      <c r="G70" s="24"/>
      <c r="H70" s="24"/>
      <c r="I70" s="24"/>
      <c r="J70" s="24"/>
      <c r="K70" s="24"/>
      <c r="L70" s="24"/>
      <c r="M70" s="24"/>
      <c r="N70" s="24"/>
      <c r="O70" s="24"/>
      <c r="P70" s="24"/>
      <c r="Q70" s="24"/>
      <c r="R70" s="24"/>
      <c r="S70" s="24"/>
      <c r="T70" s="24"/>
      <c r="U70" s="24"/>
      <c r="V70" s="24"/>
      <c r="W70" s="24"/>
      <c r="X70" s="24"/>
    </row>
    <row r="71" spans="1:24" x14ac:dyDescent="0.3">
      <c r="A71" s="24"/>
      <c r="B71" s="24"/>
      <c r="C71" s="24"/>
      <c r="D71" s="24"/>
      <c r="E71" s="24"/>
      <c r="F71" s="24"/>
      <c r="G71" s="24"/>
      <c r="H71" s="24"/>
      <c r="I71" s="24"/>
      <c r="J71" s="24"/>
      <c r="K71" s="24"/>
      <c r="L71" s="24"/>
      <c r="M71" s="24"/>
      <c r="N71" s="24"/>
      <c r="O71" s="24"/>
      <c r="P71" s="24"/>
      <c r="Q71" s="24"/>
      <c r="R71" s="24"/>
      <c r="S71" s="24"/>
      <c r="T71" s="24"/>
      <c r="U71" s="24"/>
      <c r="V71" s="24"/>
      <c r="W71" s="24"/>
      <c r="X71" s="24"/>
    </row>
    <row r="72" spans="1:24" x14ac:dyDescent="0.3">
      <c r="A72" s="24"/>
      <c r="B72" s="24"/>
      <c r="C72" s="24"/>
      <c r="D72" s="24"/>
      <c r="E72" s="24"/>
      <c r="F72" s="24"/>
      <c r="G72" s="24"/>
      <c r="H72" s="24"/>
      <c r="I72" s="24"/>
      <c r="J72" s="24"/>
      <c r="K72" s="24"/>
      <c r="L72" s="24"/>
      <c r="M72" s="24"/>
      <c r="N72" s="24"/>
      <c r="O72" s="24"/>
      <c r="P72" s="24"/>
      <c r="Q72" s="24"/>
      <c r="R72" s="24"/>
      <c r="S72" s="24"/>
      <c r="T72" s="24"/>
      <c r="U72" s="24"/>
      <c r="V72" s="24"/>
      <c r="W72" s="24"/>
      <c r="X72" s="24"/>
    </row>
    <row r="73" spans="1:24" x14ac:dyDescent="0.3">
      <c r="A73" s="24"/>
      <c r="B73" s="24"/>
      <c r="C73" s="24"/>
      <c r="D73" s="24"/>
      <c r="E73" s="24"/>
      <c r="F73" s="24"/>
      <c r="G73" s="24"/>
      <c r="H73" s="24"/>
      <c r="I73" s="24"/>
      <c r="J73" s="24"/>
      <c r="K73" s="24"/>
      <c r="L73" s="24"/>
      <c r="M73" s="24"/>
      <c r="N73" s="24"/>
      <c r="O73" s="24"/>
      <c r="P73" s="24"/>
      <c r="Q73" s="24"/>
      <c r="R73" s="24"/>
      <c r="S73" s="24"/>
      <c r="T73" s="24"/>
      <c r="U73" s="24"/>
      <c r="V73" s="24"/>
      <c r="W73" s="24"/>
      <c r="X73" s="24"/>
    </row>
    <row r="74" spans="1:24" x14ac:dyDescent="0.3">
      <c r="A74" s="24"/>
      <c r="B74" s="24"/>
      <c r="C74" s="24"/>
      <c r="D74" s="24"/>
      <c r="E74" s="24"/>
      <c r="F74" s="24"/>
      <c r="G74" s="24"/>
      <c r="H74" s="24"/>
      <c r="I74" s="24"/>
      <c r="J74" s="24"/>
      <c r="K74" s="24"/>
      <c r="L74" s="24"/>
      <c r="M74" s="24"/>
      <c r="N74" s="24"/>
      <c r="O74" s="24"/>
      <c r="P74" s="24"/>
      <c r="Q74" s="24"/>
      <c r="R74" s="24"/>
      <c r="S74" s="24"/>
      <c r="T74" s="24"/>
      <c r="U74" s="24"/>
      <c r="V74" s="24"/>
      <c r="W74" s="24"/>
      <c r="X74" s="24"/>
    </row>
    <row r="75" spans="1:24" x14ac:dyDescent="0.3">
      <c r="A75" s="24"/>
      <c r="B75" s="24"/>
      <c r="C75" s="24"/>
      <c r="D75" s="24"/>
      <c r="E75" s="24"/>
      <c r="F75" s="24"/>
      <c r="G75" s="24"/>
      <c r="H75" s="24"/>
      <c r="I75" s="24"/>
      <c r="J75" s="24"/>
      <c r="K75" s="24"/>
      <c r="L75" s="24"/>
      <c r="M75" s="24"/>
      <c r="N75" s="24"/>
      <c r="O75" s="24"/>
      <c r="P75" s="24"/>
      <c r="Q75" s="24"/>
      <c r="R75" s="24"/>
      <c r="S75" s="24"/>
      <c r="T75" s="24"/>
      <c r="U75" s="24"/>
      <c r="V75" s="24"/>
      <c r="W75" s="24"/>
      <c r="X75" s="24"/>
    </row>
    <row r="76" spans="1:24" x14ac:dyDescent="0.3">
      <c r="A76" s="24"/>
      <c r="B76" s="24"/>
      <c r="C76" s="24"/>
      <c r="D76" s="24"/>
      <c r="E76" s="24"/>
      <c r="F76" s="24"/>
      <c r="G76" s="24"/>
      <c r="H76" s="24"/>
      <c r="I76" s="24"/>
      <c r="J76" s="24"/>
      <c r="K76" s="24"/>
      <c r="L76" s="24"/>
      <c r="M76" s="24"/>
      <c r="N76" s="24"/>
      <c r="O76" s="24"/>
      <c r="P76" s="24"/>
      <c r="Q76" s="24"/>
      <c r="R76" s="24"/>
      <c r="S76" s="24"/>
      <c r="T76" s="24"/>
      <c r="U76" s="24"/>
      <c r="V76" s="24"/>
      <c r="W76" s="24"/>
      <c r="X76" s="24"/>
    </row>
    <row r="77" spans="1:24" x14ac:dyDescent="0.3">
      <c r="A77" s="24"/>
      <c r="B77" s="24"/>
      <c r="C77" s="24"/>
      <c r="D77" s="24"/>
      <c r="E77" s="24"/>
      <c r="F77" s="24"/>
      <c r="G77" s="24"/>
      <c r="H77" s="24"/>
      <c r="I77" s="24"/>
      <c r="J77" s="24"/>
      <c r="K77" s="24"/>
      <c r="L77" s="24"/>
      <c r="M77" s="24"/>
      <c r="N77" s="24"/>
      <c r="O77" s="24"/>
      <c r="P77" s="24"/>
      <c r="Q77" s="24"/>
      <c r="R77" s="24"/>
      <c r="S77" s="24"/>
      <c r="T77" s="24"/>
      <c r="U77" s="24"/>
      <c r="V77" s="24"/>
      <c r="W77" s="24"/>
      <c r="X77" s="24"/>
    </row>
    <row r="78" spans="1:24" x14ac:dyDescent="0.3">
      <c r="A78" s="24"/>
      <c r="B78" s="24"/>
      <c r="C78" s="24"/>
      <c r="D78" s="24"/>
      <c r="E78" s="24"/>
      <c r="F78" s="24"/>
      <c r="G78" s="24"/>
      <c r="H78" s="24"/>
      <c r="I78" s="24"/>
      <c r="J78" s="24"/>
      <c r="K78" s="24"/>
      <c r="L78" s="24"/>
      <c r="M78" s="24"/>
      <c r="N78" s="24"/>
      <c r="O78" s="24"/>
      <c r="P78" s="24"/>
      <c r="Q78" s="24"/>
      <c r="R78" s="24"/>
      <c r="S78" s="24"/>
      <c r="T78" s="24"/>
      <c r="U78" s="24"/>
      <c r="V78" s="24"/>
      <c r="W78" s="24"/>
      <c r="X78" s="24"/>
    </row>
    <row r="79" spans="1:24" x14ac:dyDescent="0.3">
      <c r="A79" s="24"/>
      <c r="B79" s="24"/>
      <c r="C79" s="24"/>
      <c r="D79" s="24"/>
      <c r="E79" s="24"/>
      <c r="F79" s="24"/>
      <c r="G79" s="24"/>
      <c r="H79" s="24"/>
      <c r="I79" s="24"/>
      <c r="J79" s="24"/>
      <c r="K79" s="24"/>
      <c r="L79" s="24"/>
      <c r="M79" s="24"/>
      <c r="N79" s="24"/>
      <c r="O79" s="24"/>
      <c r="P79" s="24"/>
      <c r="Q79" s="24"/>
      <c r="R79" s="24"/>
      <c r="S79" s="24"/>
      <c r="T79" s="24"/>
      <c r="U79" s="24"/>
      <c r="V79" s="24"/>
      <c r="W79" s="24"/>
      <c r="X79" s="24"/>
    </row>
    <row r="80" spans="1:24" x14ac:dyDescent="0.3">
      <c r="A80" s="24"/>
      <c r="B80" s="24"/>
      <c r="C80" s="24"/>
      <c r="D80" s="24"/>
      <c r="E80" s="24"/>
      <c r="F80" s="24"/>
      <c r="G80" s="24"/>
      <c r="H80" s="24"/>
      <c r="I80" s="24"/>
      <c r="J80" s="24"/>
      <c r="K80" s="24"/>
      <c r="L80" s="24"/>
      <c r="M80" s="24"/>
      <c r="N80" s="24"/>
      <c r="O80" s="24"/>
      <c r="P80" s="24"/>
      <c r="Q80" s="24"/>
      <c r="R80" s="24"/>
      <c r="S80" s="24"/>
      <c r="T80" s="24"/>
      <c r="U80" s="24"/>
      <c r="V80" s="24"/>
      <c r="W80" s="24"/>
      <c r="X80" s="24"/>
    </row>
    <row r="81" spans="1:24" x14ac:dyDescent="0.3">
      <c r="A81" s="24"/>
      <c r="B81" s="24"/>
      <c r="C81" s="24"/>
      <c r="D81" s="24"/>
      <c r="E81" s="24"/>
      <c r="F81" s="24"/>
      <c r="G81" s="24"/>
      <c r="H81" s="24"/>
      <c r="I81" s="24"/>
      <c r="J81" s="24"/>
      <c r="K81" s="24"/>
      <c r="L81" s="24"/>
      <c r="M81" s="24"/>
      <c r="N81" s="24"/>
      <c r="O81" s="24"/>
      <c r="P81" s="24"/>
      <c r="Q81" s="24"/>
      <c r="R81" s="24"/>
      <c r="S81" s="24"/>
      <c r="T81" s="24"/>
      <c r="U81" s="24"/>
      <c r="V81" s="24"/>
      <c r="W81" s="24"/>
      <c r="X81" s="24"/>
    </row>
    <row r="82" spans="1:24" x14ac:dyDescent="0.3">
      <c r="A82" s="24"/>
      <c r="B82" s="24"/>
      <c r="C82" s="24"/>
      <c r="D82" s="24"/>
      <c r="E82" s="24"/>
      <c r="F82" s="24"/>
      <c r="G82" s="24"/>
      <c r="H82" s="24"/>
      <c r="I82" s="24"/>
      <c r="J82" s="24"/>
      <c r="K82" s="24"/>
      <c r="L82" s="24"/>
      <c r="M82" s="24"/>
      <c r="N82" s="24"/>
      <c r="O82" s="24"/>
      <c r="P82" s="24"/>
      <c r="Q82" s="24"/>
      <c r="R82" s="24"/>
      <c r="S82" s="24"/>
      <c r="T82" s="24"/>
      <c r="U82" s="24"/>
      <c r="V82" s="24"/>
      <c r="W82" s="24"/>
      <c r="X82" s="24"/>
    </row>
    <row r="83" spans="1:24" x14ac:dyDescent="0.3">
      <c r="A83" s="24"/>
      <c r="B83" s="24"/>
      <c r="C83" s="24"/>
      <c r="D83" s="24"/>
      <c r="E83" s="24"/>
      <c r="F83" s="24"/>
      <c r="G83" s="24"/>
      <c r="H83" s="24"/>
      <c r="I83" s="24"/>
      <c r="J83" s="24"/>
      <c r="K83" s="24"/>
      <c r="L83" s="24"/>
      <c r="M83" s="24"/>
      <c r="N83" s="24"/>
      <c r="O83" s="24"/>
      <c r="P83" s="24"/>
      <c r="Q83" s="24"/>
      <c r="R83" s="24"/>
      <c r="S83" s="24"/>
      <c r="T83" s="24"/>
      <c r="U83" s="24"/>
      <c r="V83" s="24"/>
      <c r="W83" s="24"/>
      <c r="X83" s="24"/>
    </row>
    <row r="84" spans="1:24" x14ac:dyDescent="0.3">
      <c r="A84" s="24"/>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3">
      <c r="A85" s="24"/>
      <c r="B85" s="24"/>
      <c r="C85" s="24"/>
      <c r="D85" s="24"/>
      <c r="E85" s="24"/>
      <c r="F85" s="24"/>
      <c r="G85" s="24"/>
      <c r="H85" s="24"/>
      <c r="I85" s="24"/>
      <c r="J85" s="24"/>
      <c r="K85" s="24"/>
      <c r="L85" s="24"/>
      <c r="M85" s="24"/>
      <c r="N85" s="24"/>
      <c r="O85" s="24"/>
      <c r="P85" s="24"/>
      <c r="Q85" s="24"/>
      <c r="R85" s="24"/>
      <c r="S85" s="24"/>
      <c r="T85" s="24"/>
      <c r="U85" s="24"/>
      <c r="V85" s="24"/>
      <c r="W85" s="24"/>
      <c r="X85" s="24"/>
    </row>
    <row r="86" spans="1:24" x14ac:dyDescent="0.3">
      <c r="A86" s="24"/>
      <c r="B86" s="24"/>
      <c r="C86" s="24"/>
      <c r="D86" s="24"/>
      <c r="E86" s="24"/>
      <c r="F86" s="24"/>
      <c r="G86" s="24"/>
      <c r="H86" s="24"/>
      <c r="I86" s="24"/>
      <c r="J86" s="24"/>
      <c r="K86" s="24"/>
      <c r="L86" s="24"/>
      <c r="M86" s="24"/>
      <c r="N86" s="24"/>
      <c r="O86" s="24"/>
      <c r="P86" s="24"/>
      <c r="Q86" s="24"/>
      <c r="R86" s="24"/>
      <c r="S86" s="24"/>
      <c r="T86" s="24"/>
      <c r="U86" s="24"/>
      <c r="V86" s="24"/>
      <c r="W86" s="24"/>
      <c r="X86" s="24"/>
    </row>
    <row r="87" spans="1:24" x14ac:dyDescent="0.3">
      <c r="A87" s="24"/>
      <c r="B87" s="24"/>
      <c r="C87" s="24"/>
      <c r="D87" s="24"/>
      <c r="E87" s="24"/>
      <c r="F87" s="24"/>
      <c r="G87" s="24"/>
      <c r="H87" s="24"/>
      <c r="I87" s="24"/>
      <c r="J87" s="24"/>
      <c r="K87" s="24"/>
      <c r="L87" s="24"/>
      <c r="M87" s="24"/>
      <c r="N87" s="24"/>
      <c r="O87" s="24"/>
      <c r="P87" s="24"/>
      <c r="Q87" s="24"/>
      <c r="R87" s="24"/>
      <c r="S87" s="24"/>
      <c r="T87" s="24"/>
      <c r="U87" s="24"/>
      <c r="V87" s="24"/>
      <c r="W87" s="24"/>
      <c r="X87" s="24"/>
    </row>
    <row r="88" spans="1:24" x14ac:dyDescent="0.3">
      <c r="A88" s="24"/>
      <c r="B88" s="24"/>
      <c r="C88" s="24"/>
      <c r="D88" s="24"/>
      <c r="E88" s="24"/>
      <c r="F88" s="24"/>
      <c r="G88" s="24"/>
      <c r="H88" s="24"/>
      <c r="I88" s="24"/>
      <c r="J88" s="24"/>
      <c r="K88" s="24"/>
      <c r="L88" s="24"/>
      <c r="M88" s="24"/>
      <c r="N88" s="24"/>
      <c r="O88" s="24"/>
      <c r="P88" s="24"/>
      <c r="Q88" s="24"/>
      <c r="R88" s="24"/>
      <c r="S88" s="24"/>
      <c r="T88" s="24"/>
      <c r="U88" s="24"/>
      <c r="V88" s="24"/>
      <c r="W88" s="24"/>
      <c r="X88" s="24"/>
    </row>
    <row r="89" spans="1:24" x14ac:dyDescent="0.3">
      <c r="A89" s="24"/>
      <c r="B89" s="24"/>
      <c r="C89" s="24"/>
      <c r="D89" s="24"/>
      <c r="E89" s="24"/>
      <c r="F89" s="24"/>
      <c r="G89" s="24"/>
      <c r="H89" s="24"/>
      <c r="I89" s="24"/>
      <c r="J89" s="24"/>
      <c r="K89" s="24"/>
      <c r="L89" s="24"/>
      <c r="M89" s="24"/>
      <c r="N89" s="24"/>
      <c r="O89" s="24"/>
      <c r="P89" s="24"/>
      <c r="Q89" s="24"/>
      <c r="R89" s="24"/>
      <c r="S89" s="24"/>
      <c r="T89" s="24"/>
      <c r="U89" s="24"/>
      <c r="V89" s="24"/>
      <c r="W89" s="24"/>
      <c r="X89" s="24"/>
    </row>
    <row r="90" spans="1:24" x14ac:dyDescent="0.3">
      <c r="A90" s="24"/>
      <c r="B90" s="24"/>
      <c r="C90" s="24"/>
      <c r="D90" s="24"/>
      <c r="E90" s="24"/>
      <c r="F90" s="24"/>
      <c r="G90" s="24"/>
      <c r="H90" s="24"/>
      <c r="I90" s="24"/>
      <c r="J90" s="24"/>
      <c r="K90" s="24"/>
      <c r="L90" s="24"/>
      <c r="M90" s="24"/>
      <c r="N90" s="24"/>
      <c r="O90" s="24"/>
      <c r="P90" s="24"/>
      <c r="Q90" s="24"/>
      <c r="R90" s="24"/>
      <c r="S90" s="24"/>
      <c r="T90" s="24"/>
      <c r="U90" s="24"/>
      <c r="V90" s="24"/>
      <c r="W90" s="24"/>
      <c r="X90" s="24"/>
    </row>
    <row r="91" spans="1:24" x14ac:dyDescent="0.3">
      <c r="A91" s="24"/>
      <c r="B91" s="24"/>
      <c r="C91" s="24"/>
      <c r="D91" s="24"/>
      <c r="E91" s="24"/>
      <c r="F91" s="24"/>
      <c r="G91" s="24"/>
      <c r="H91" s="24"/>
      <c r="I91" s="24"/>
      <c r="J91" s="24"/>
      <c r="K91" s="24"/>
      <c r="L91" s="24"/>
      <c r="M91" s="24"/>
      <c r="N91" s="24"/>
      <c r="O91" s="24"/>
      <c r="P91" s="24"/>
      <c r="Q91" s="24"/>
      <c r="R91" s="24"/>
      <c r="S91" s="24"/>
      <c r="T91" s="24"/>
      <c r="U91" s="24"/>
      <c r="V91" s="24"/>
      <c r="W91" s="24"/>
      <c r="X91" s="24"/>
    </row>
    <row r="92" spans="1:24" x14ac:dyDescent="0.3">
      <c r="A92" s="24"/>
      <c r="B92" s="24"/>
      <c r="C92" s="24"/>
      <c r="D92" s="24"/>
      <c r="E92" s="24"/>
      <c r="F92" s="24"/>
      <c r="G92" s="24"/>
      <c r="H92" s="24"/>
      <c r="I92" s="24"/>
      <c r="J92" s="24"/>
      <c r="K92" s="24"/>
      <c r="L92" s="24"/>
      <c r="M92" s="24"/>
      <c r="N92" s="24"/>
      <c r="O92" s="24"/>
      <c r="P92" s="24"/>
      <c r="Q92" s="24"/>
      <c r="R92" s="24"/>
      <c r="S92" s="24"/>
      <c r="T92" s="24"/>
      <c r="U92" s="24"/>
      <c r="V92" s="24"/>
      <c r="W92" s="24"/>
      <c r="X92" s="24"/>
    </row>
    <row r="93" spans="1:24" x14ac:dyDescent="0.3">
      <c r="A93" s="24"/>
      <c r="B93" s="24"/>
      <c r="C93" s="24"/>
      <c r="D93" s="24"/>
      <c r="E93" s="24"/>
      <c r="F93" s="24"/>
      <c r="G93" s="24"/>
      <c r="H93" s="24"/>
      <c r="I93" s="24"/>
      <c r="J93" s="24"/>
      <c r="K93" s="24"/>
      <c r="L93" s="24"/>
      <c r="M93" s="24"/>
      <c r="N93" s="24"/>
      <c r="O93" s="24"/>
      <c r="P93" s="24"/>
      <c r="Q93" s="24"/>
      <c r="R93" s="24"/>
      <c r="S93" s="24"/>
      <c r="T93" s="24"/>
      <c r="U93" s="24"/>
      <c r="V93" s="24"/>
      <c r="W93" s="24"/>
      <c r="X93" s="24"/>
    </row>
    <row r="94" spans="1:24" x14ac:dyDescent="0.3">
      <c r="A94" s="24"/>
      <c r="B94" s="24"/>
      <c r="C94" s="24"/>
      <c r="D94" s="24"/>
      <c r="E94" s="24"/>
      <c r="F94" s="24"/>
      <c r="G94" s="24"/>
      <c r="H94" s="24"/>
      <c r="I94" s="24"/>
      <c r="J94" s="24"/>
      <c r="K94" s="24"/>
      <c r="L94" s="24"/>
      <c r="M94" s="24"/>
      <c r="N94" s="24"/>
      <c r="O94" s="24"/>
      <c r="P94" s="24"/>
      <c r="Q94" s="24"/>
      <c r="R94" s="24"/>
      <c r="S94" s="24"/>
      <c r="T94" s="24"/>
      <c r="U94" s="24"/>
      <c r="V94" s="24"/>
      <c r="W94" s="24"/>
      <c r="X94" s="24"/>
    </row>
    <row r="95" spans="1:24" x14ac:dyDescent="0.3">
      <c r="A95" s="24"/>
      <c r="B95" s="24"/>
      <c r="C95" s="24"/>
      <c r="D95" s="24"/>
      <c r="E95" s="24"/>
      <c r="F95" s="24"/>
      <c r="G95" s="24"/>
      <c r="H95" s="24"/>
      <c r="I95" s="24"/>
      <c r="J95" s="24"/>
      <c r="K95" s="24"/>
      <c r="L95" s="24"/>
      <c r="M95" s="24"/>
      <c r="N95" s="24"/>
      <c r="O95" s="24"/>
      <c r="P95" s="24"/>
      <c r="Q95" s="24"/>
      <c r="R95" s="24"/>
      <c r="S95" s="24"/>
      <c r="T95" s="24"/>
      <c r="U95" s="24"/>
      <c r="V95" s="24"/>
      <c r="W95" s="24"/>
      <c r="X95" s="24"/>
    </row>
    <row r="96" spans="1:24" x14ac:dyDescent="0.3">
      <c r="A96" s="24"/>
      <c r="B96" s="24"/>
      <c r="C96" s="24"/>
      <c r="D96" s="24"/>
      <c r="E96" s="24"/>
      <c r="F96" s="24"/>
      <c r="G96" s="24"/>
      <c r="H96" s="24"/>
      <c r="I96" s="24"/>
      <c r="J96" s="24"/>
      <c r="K96" s="24"/>
      <c r="L96" s="24"/>
      <c r="M96" s="24"/>
      <c r="N96" s="24"/>
      <c r="O96" s="24"/>
      <c r="P96" s="24"/>
      <c r="Q96" s="24"/>
      <c r="R96" s="24"/>
      <c r="S96" s="24"/>
      <c r="T96" s="24"/>
      <c r="U96" s="24"/>
      <c r="V96" s="24"/>
      <c r="W96" s="24"/>
      <c r="X96" s="24"/>
    </row>
    <row r="97" spans="1:24" x14ac:dyDescent="0.3">
      <c r="A97" s="24"/>
      <c r="B97" s="24"/>
      <c r="C97" s="24"/>
      <c r="D97" s="24"/>
      <c r="E97" s="24"/>
      <c r="F97" s="24"/>
      <c r="G97" s="24"/>
      <c r="H97" s="24"/>
      <c r="I97" s="24"/>
      <c r="J97" s="24"/>
      <c r="K97" s="24"/>
      <c r="L97" s="24"/>
      <c r="M97" s="24"/>
      <c r="N97" s="24"/>
      <c r="O97" s="24"/>
      <c r="P97" s="24"/>
      <c r="Q97" s="24"/>
      <c r="R97" s="24"/>
      <c r="S97" s="24"/>
      <c r="T97" s="24"/>
      <c r="U97" s="24"/>
      <c r="V97" s="24"/>
      <c r="W97" s="24"/>
      <c r="X97" s="24"/>
    </row>
    <row r="98" spans="1:24" x14ac:dyDescent="0.3">
      <c r="A98" s="24"/>
      <c r="B98" s="24"/>
      <c r="C98" s="24"/>
      <c r="D98" s="24"/>
      <c r="E98" s="24"/>
      <c r="F98" s="24"/>
      <c r="G98" s="24"/>
      <c r="H98" s="24"/>
      <c r="I98" s="24"/>
      <c r="J98" s="24"/>
      <c r="K98" s="24"/>
      <c r="L98" s="24"/>
      <c r="M98" s="24"/>
      <c r="N98" s="24"/>
      <c r="O98" s="24"/>
      <c r="P98" s="24"/>
      <c r="Q98" s="24"/>
      <c r="R98" s="24"/>
      <c r="S98" s="24"/>
      <c r="T98" s="24"/>
      <c r="U98" s="24"/>
      <c r="V98" s="24"/>
      <c r="W98" s="24"/>
      <c r="X98" s="24"/>
    </row>
    <row r="99" spans="1:24" x14ac:dyDescent="0.3">
      <c r="A99" s="24"/>
      <c r="B99" s="24"/>
      <c r="C99" s="24"/>
      <c r="D99" s="24"/>
      <c r="E99" s="24"/>
      <c r="F99" s="24"/>
      <c r="G99" s="24"/>
      <c r="H99" s="24"/>
      <c r="I99" s="24"/>
      <c r="J99" s="24"/>
      <c r="K99" s="24"/>
      <c r="L99" s="24"/>
      <c r="M99" s="24"/>
      <c r="N99" s="24"/>
      <c r="O99" s="24"/>
      <c r="P99" s="24"/>
      <c r="Q99" s="24"/>
      <c r="R99" s="24"/>
      <c r="S99" s="24"/>
      <c r="T99" s="24"/>
      <c r="U99" s="24"/>
      <c r="V99" s="24"/>
      <c r="W99" s="24"/>
      <c r="X99" s="24"/>
    </row>
    <row r="100" spans="1:24" x14ac:dyDescent="0.3">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row>
    <row r="101" spans="1:24" x14ac:dyDescent="0.3">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row>
    <row r="102" spans="1:24" x14ac:dyDescent="0.3">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row>
    <row r="103" spans="1:24" x14ac:dyDescent="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row>
    <row r="104" spans="1:24" x14ac:dyDescent="0.3">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row>
    <row r="105" spans="1:24" x14ac:dyDescent="0.3">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row>
    <row r="106" spans="1:24" x14ac:dyDescent="0.3">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row>
    <row r="107" spans="1:24" x14ac:dyDescent="0.3">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row>
    <row r="108" spans="1:24" x14ac:dyDescent="0.3">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row>
    <row r="109" spans="1:24" x14ac:dyDescent="0.3">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row>
    <row r="110" spans="1:24" x14ac:dyDescent="0.3">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row>
    <row r="111" spans="1:24" x14ac:dyDescent="0.3">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row>
    <row r="112" spans="1:24" x14ac:dyDescent="0.3">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row>
    <row r="113" spans="1:24" x14ac:dyDescent="0.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row>
    <row r="114" spans="1:24" x14ac:dyDescent="0.3">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row>
    <row r="115" spans="1:24" x14ac:dyDescent="0.3">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row>
    <row r="116" spans="1:24" x14ac:dyDescent="0.3">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row>
    <row r="117" spans="1:24" x14ac:dyDescent="0.3">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row>
    <row r="118" spans="1:24" x14ac:dyDescent="0.3">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row>
    <row r="119" spans="1:24" x14ac:dyDescent="0.3">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row>
    <row r="120" spans="1:24" x14ac:dyDescent="0.3">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row>
    <row r="121" spans="1:24" x14ac:dyDescent="0.3">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row>
    <row r="122" spans="1:24" x14ac:dyDescent="0.3">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row>
    <row r="123" spans="1:24" x14ac:dyDescent="0.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row>
    <row r="124" spans="1:24" x14ac:dyDescent="0.3">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row>
    <row r="125" spans="1:24" x14ac:dyDescent="0.3">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row>
    <row r="126" spans="1:24" x14ac:dyDescent="0.3">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row>
    <row r="127" spans="1:24" x14ac:dyDescent="0.3">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row>
    <row r="128" spans="1:24" x14ac:dyDescent="0.3">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row>
    <row r="129" spans="1:24" x14ac:dyDescent="0.3">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row>
    <row r="130" spans="1:24" x14ac:dyDescent="0.3">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row>
    <row r="131" spans="1:24" x14ac:dyDescent="0.3">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row>
    <row r="132" spans="1:24" x14ac:dyDescent="0.3">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row>
    <row r="133" spans="1:24" x14ac:dyDescent="0.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row>
    <row r="134" spans="1:24" x14ac:dyDescent="0.3">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row>
    <row r="135" spans="1:24" x14ac:dyDescent="0.3">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row>
    <row r="136" spans="1:24" x14ac:dyDescent="0.3">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row>
    <row r="137" spans="1:24" x14ac:dyDescent="0.3">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row>
    <row r="138" spans="1:24" x14ac:dyDescent="0.3">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row>
    <row r="139" spans="1:24" x14ac:dyDescent="0.3">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row>
    <row r="140" spans="1:24" x14ac:dyDescent="0.3">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row>
    <row r="141" spans="1:24" x14ac:dyDescent="0.3">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row>
    <row r="142" spans="1:24" x14ac:dyDescent="0.3">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row>
    <row r="143" spans="1:24" x14ac:dyDescent="0.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row>
    <row r="144" spans="1:24" x14ac:dyDescent="0.3">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row>
    <row r="145" spans="1:24" x14ac:dyDescent="0.3">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row>
    <row r="146" spans="1:24" x14ac:dyDescent="0.3">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row>
    <row r="147" spans="1:24" x14ac:dyDescent="0.3">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row>
    <row r="148" spans="1:24" x14ac:dyDescent="0.3">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row>
    <row r="149" spans="1:24" x14ac:dyDescent="0.3">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row>
    <row r="150" spans="1:24" x14ac:dyDescent="0.3">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row>
    <row r="151" spans="1:24" x14ac:dyDescent="0.3">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row>
    <row r="152" spans="1:24" x14ac:dyDescent="0.3">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row>
    <row r="153" spans="1:24" x14ac:dyDescent="0.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row>
    <row r="154" spans="1:24" x14ac:dyDescent="0.3">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row>
    <row r="155" spans="1:24" x14ac:dyDescent="0.3">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row>
    <row r="156" spans="1:24" x14ac:dyDescent="0.3">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row>
    <row r="157" spans="1:24" x14ac:dyDescent="0.3">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row>
    <row r="158" spans="1:24" x14ac:dyDescent="0.3">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row>
    <row r="159" spans="1:24" x14ac:dyDescent="0.3">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row>
    <row r="160" spans="1:24" x14ac:dyDescent="0.3">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row>
    <row r="161" spans="1:24" x14ac:dyDescent="0.3">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row>
    <row r="162" spans="1:24" x14ac:dyDescent="0.3">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row>
    <row r="163" spans="1:24" x14ac:dyDescent="0.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row>
    <row r="164" spans="1:24" x14ac:dyDescent="0.3">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row>
    <row r="165" spans="1:24" x14ac:dyDescent="0.3">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row>
    <row r="166" spans="1:24" x14ac:dyDescent="0.3">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row>
    <row r="167" spans="1:24" x14ac:dyDescent="0.3">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row>
    <row r="168" spans="1:24" x14ac:dyDescent="0.3">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row>
    <row r="169" spans="1:24" x14ac:dyDescent="0.3">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row>
    <row r="170" spans="1:24" x14ac:dyDescent="0.3">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row>
    <row r="171" spans="1:24" x14ac:dyDescent="0.3">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row>
    <row r="172" spans="1:24" x14ac:dyDescent="0.3">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row>
    <row r="173" spans="1:24" x14ac:dyDescent="0.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row>
    <row r="174" spans="1:24" x14ac:dyDescent="0.3">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row>
    <row r="175" spans="1:24" x14ac:dyDescent="0.3">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row>
    <row r="176" spans="1:24" x14ac:dyDescent="0.3">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row>
    <row r="177" spans="1:24" x14ac:dyDescent="0.3">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row>
    <row r="178" spans="1:24" x14ac:dyDescent="0.3">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row>
    <row r="179" spans="1:24" x14ac:dyDescent="0.3">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row>
    <row r="180" spans="1:24" x14ac:dyDescent="0.3">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row>
    <row r="181" spans="1:24" x14ac:dyDescent="0.3">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row>
    <row r="182" spans="1:24" x14ac:dyDescent="0.3">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row>
    <row r="183" spans="1:24" x14ac:dyDescent="0.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row>
    <row r="184" spans="1:24" x14ac:dyDescent="0.3">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row>
    <row r="185" spans="1:24" x14ac:dyDescent="0.3">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row>
    <row r="186" spans="1:24" x14ac:dyDescent="0.3">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row>
    <row r="187" spans="1:24" x14ac:dyDescent="0.3">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row>
    <row r="188" spans="1:24" x14ac:dyDescent="0.3">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row>
    <row r="189" spans="1:24" x14ac:dyDescent="0.3">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row>
    <row r="190" spans="1:24" x14ac:dyDescent="0.3">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row>
    <row r="191" spans="1:24" x14ac:dyDescent="0.3">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row>
    <row r="192" spans="1:24" x14ac:dyDescent="0.3">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row>
    <row r="193" spans="1:24" x14ac:dyDescent="0.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row>
    <row r="194" spans="1:24" x14ac:dyDescent="0.3">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row>
    <row r="195" spans="1:24" x14ac:dyDescent="0.3">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row>
    <row r="196" spans="1:24" x14ac:dyDescent="0.3">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row>
    <row r="197" spans="1:24" x14ac:dyDescent="0.3">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row>
    <row r="198" spans="1:24" x14ac:dyDescent="0.3">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row>
    <row r="199" spans="1:24" x14ac:dyDescent="0.3">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row>
    <row r="200" spans="1:24" x14ac:dyDescent="0.3">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row>
    <row r="201" spans="1:24" x14ac:dyDescent="0.3">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row>
    <row r="202" spans="1:24" x14ac:dyDescent="0.3">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row>
    <row r="203" spans="1:24" x14ac:dyDescent="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row>
    <row r="204" spans="1:24" x14ac:dyDescent="0.3">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row>
    <row r="205" spans="1:24" x14ac:dyDescent="0.3">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row>
    <row r="206" spans="1:24" x14ac:dyDescent="0.3">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row>
    <row r="207" spans="1:24" x14ac:dyDescent="0.3">
      <c r="A207" s="24"/>
      <c r="B207" s="24"/>
      <c r="C207" s="24"/>
      <c r="D207" s="24"/>
      <c r="E207" s="24"/>
      <c r="F207" s="24"/>
      <c r="G207" s="24"/>
      <c r="H207" s="24"/>
      <c r="I207" s="24"/>
      <c r="J207" s="24"/>
      <c r="K207" s="24"/>
      <c r="L207" s="24"/>
      <c r="M207" s="24"/>
      <c r="N207" s="24"/>
      <c r="O207" s="24"/>
      <c r="P207" s="24"/>
      <c r="Q207" s="24"/>
      <c r="R207" s="24"/>
      <c r="S207" s="24"/>
      <c r="T207" s="24"/>
      <c r="U207" s="24"/>
      <c r="V207" s="24"/>
      <c r="W207" s="24"/>
    </row>
    <row r="208" spans="1:24" x14ac:dyDescent="0.3">
      <c r="A208" s="24"/>
      <c r="B208" s="24"/>
      <c r="C208" s="24"/>
      <c r="D208" s="24"/>
      <c r="E208" s="24"/>
      <c r="F208" s="24"/>
      <c r="G208" s="24"/>
      <c r="H208" s="24"/>
      <c r="I208" s="24"/>
      <c r="J208" s="24"/>
      <c r="K208" s="24"/>
      <c r="L208" s="24"/>
      <c r="M208" s="24"/>
      <c r="N208" s="24"/>
      <c r="O208" s="24"/>
      <c r="P208" s="24"/>
      <c r="Q208" s="24"/>
      <c r="R208" s="24"/>
      <c r="S208" s="24"/>
      <c r="T208" s="24"/>
      <c r="U208" s="24"/>
      <c r="V208" s="24"/>
      <c r="W208" s="24"/>
    </row>
    <row r="209" spans="1:23" x14ac:dyDescent="0.3">
      <c r="A209" s="24"/>
      <c r="B209" s="24"/>
      <c r="C209" s="24"/>
      <c r="D209" s="24"/>
      <c r="E209" s="24"/>
      <c r="F209" s="24"/>
      <c r="G209" s="24"/>
      <c r="H209" s="24"/>
      <c r="I209" s="24"/>
      <c r="J209" s="24"/>
      <c r="K209" s="24"/>
      <c r="L209" s="24"/>
      <c r="M209" s="24"/>
      <c r="N209" s="24"/>
      <c r="O209" s="24"/>
      <c r="P209" s="24"/>
      <c r="Q209" s="24"/>
      <c r="R209" s="24"/>
      <c r="S209" s="24"/>
      <c r="T209" s="24"/>
      <c r="U209" s="24"/>
      <c r="V209" s="24"/>
      <c r="W209" s="24"/>
    </row>
    <row r="210" spans="1:23" x14ac:dyDescent="0.3">
      <c r="A210" s="24"/>
      <c r="B210" s="24"/>
      <c r="C210" s="24"/>
      <c r="D210" s="24"/>
      <c r="E210" s="24"/>
      <c r="F210" s="24"/>
      <c r="G210" s="24"/>
      <c r="H210" s="24"/>
      <c r="I210" s="24"/>
      <c r="J210" s="24"/>
      <c r="K210" s="24"/>
      <c r="L210" s="24"/>
      <c r="M210" s="24"/>
      <c r="N210" s="24"/>
      <c r="O210" s="24"/>
      <c r="P210" s="24"/>
      <c r="Q210" s="24"/>
      <c r="R210" s="24"/>
      <c r="S210" s="24"/>
      <c r="T210" s="24"/>
      <c r="U210" s="24"/>
      <c r="V210" s="24"/>
      <c r="W210" s="24"/>
    </row>
    <row r="211" spans="1:23" x14ac:dyDescent="0.3">
      <c r="A211" s="24"/>
      <c r="B211" s="24"/>
      <c r="C211" s="24"/>
      <c r="D211" s="24"/>
      <c r="E211" s="24"/>
      <c r="F211" s="24"/>
      <c r="G211" s="24"/>
      <c r="H211" s="24"/>
      <c r="I211" s="24"/>
      <c r="J211" s="24"/>
      <c r="K211" s="24"/>
      <c r="L211" s="24"/>
      <c r="M211" s="24"/>
      <c r="N211" s="24"/>
      <c r="O211" s="24"/>
      <c r="P211" s="24"/>
      <c r="Q211" s="24"/>
      <c r="R211" s="24"/>
      <c r="S211" s="24"/>
      <c r="T211" s="24"/>
      <c r="U211" s="24"/>
      <c r="V211" s="24"/>
      <c r="W211" s="24"/>
    </row>
    <row r="212" spans="1:23" x14ac:dyDescent="0.3">
      <c r="A212" s="24"/>
      <c r="B212" s="24"/>
      <c r="C212" s="24"/>
      <c r="D212" s="24"/>
      <c r="E212" s="24"/>
      <c r="F212" s="24"/>
      <c r="G212" s="24"/>
      <c r="H212" s="24"/>
      <c r="I212" s="24"/>
      <c r="J212" s="24"/>
      <c r="K212" s="24"/>
      <c r="L212" s="24"/>
      <c r="M212" s="24"/>
      <c r="N212" s="24"/>
      <c r="O212" s="24"/>
      <c r="P212" s="24"/>
      <c r="Q212" s="24"/>
      <c r="R212" s="24"/>
      <c r="S212" s="24"/>
      <c r="T212" s="24"/>
      <c r="U212" s="24"/>
      <c r="V212" s="24"/>
      <c r="W212" s="24"/>
    </row>
  </sheetData>
  <mergeCells count="1">
    <mergeCell ref="C1:H1"/>
  </mergeCells>
  <conditionalFormatting sqref="O16:S32">
    <cfRule type="dataBar" priority="2">
      <dataBar>
        <cfvo type="num" val="0"/>
        <cfvo type="formula" val="MAX($O$16:$S$32)*2"/>
        <color theme="1" tint="0.34998626667073579"/>
      </dataBar>
      <extLst>
        <ext xmlns:x14="http://schemas.microsoft.com/office/spreadsheetml/2009/9/main" uri="{B025F937-C7B1-47D3-B67F-A62EFF666E3E}">
          <x14:id>{0A75DDD6-383C-4010-8608-BC1004275794}</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E0378AFC-FE63-4996-BDA8-585CEE980B39}">
            <xm:f>O$14=Sheet2!$A$40</xm:f>
            <x14:dxf>
              <fill>
                <patternFill>
                  <bgColor theme="8" tint="0.59996337778862885"/>
                </patternFill>
              </fill>
              <border>
                <left style="thin">
                  <color theme="1"/>
                </left>
                <right style="thin">
                  <color theme="1"/>
                </right>
                <vertical/>
                <horizontal/>
              </border>
            </x14:dxf>
          </x14:cfRule>
          <xm:sqref>O14:S32</xm:sqref>
        </x14:conditionalFormatting>
        <x14:conditionalFormatting xmlns:xm="http://schemas.microsoft.com/office/excel/2006/main">
          <x14:cfRule type="dataBar" id="{0A75DDD6-383C-4010-8608-BC1004275794}">
            <x14:dataBar minLength="0" maxLength="100" gradient="0">
              <x14:cfvo type="num">
                <xm:f>0</xm:f>
              </x14:cfvo>
              <x14:cfvo type="formula">
                <xm:f>MAX($O$16:$S$32)*2</xm:f>
              </x14:cfvo>
              <x14:negativeFillColor rgb="FFFF0000"/>
              <x14:axisColor rgb="FF000000"/>
            </x14:dataBar>
          </x14:cfRule>
          <xm:sqref>O16:S32</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3B40-7D0B-4959-A9B8-65CB335429BF}">
  <dimension ref="A3:Q81"/>
  <sheetViews>
    <sheetView topLeftCell="A3" workbookViewId="0">
      <selection activeCell="C17" sqref="C17"/>
    </sheetView>
  </sheetViews>
  <sheetFormatPr defaultRowHeight="14.4" x14ac:dyDescent="0.3"/>
  <cols>
    <col min="1" max="1" width="12.19921875" bestFit="1" customWidth="1"/>
    <col min="2" max="2" width="9.19921875" bestFit="1" customWidth="1"/>
    <col min="3" max="3" width="10.19921875" bestFit="1" customWidth="1"/>
    <col min="4" max="4" width="9.296875" bestFit="1" customWidth="1"/>
    <col min="5" max="5" width="12.19921875" bestFit="1" customWidth="1"/>
    <col min="6" max="6" width="9.19921875" bestFit="1" customWidth="1"/>
    <col min="7" max="7" width="10.3984375" bestFit="1" customWidth="1"/>
    <col min="9" max="9" width="12" customWidth="1"/>
    <col min="10" max="10" width="15.796875" customWidth="1"/>
    <col min="14" max="14" width="3.796875" customWidth="1"/>
    <col min="16" max="16" width="4" customWidth="1"/>
    <col min="17" max="17" width="8.796875" hidden="1" customWidth="1"/>
  </cols>
  <sheetData>
    <row r="3" spans="1:6" x14ac:dyDescent="0.3">
      <c r="A3" t="s">
        <v>1042</v>
      </c>
      <c r="B3" t="s">
        <v>1043</v>
      </c>
      <c r="C3" t="s">
        <v>1044</v>
      </c>
      <c r="D3" t="s">
        <v>1045</v>
      </c>
      <c r="E3" t="s">
        <v>1046</v>
      </c>
    </row>
    <row r="4" spans="1:6" x14ac:dyDescent="0.3">
      <c r="A4" s="21">
        <v>1000</v>
      </c>
      <c r="B4" s="20">
        <v>96623</v>
      </c>
      <c r="C4" s="21">
        <v>89850</v>
      </c>
      <c r="D4" s="22">
        <v>3.8854000000000033</v>
      </c>
      <c r="E4" s="21">
        <v>307</v>
      </c>
    </row>
    <row r="8" spans="1:6" x14ac:dyDescent="0.3">
      <c r="A8" t="s">
        <v>1042</v>
      </c>
      <c r="B8" t="s">
        <v>1043</v>
      </c>
      <c r="C8" t="s">
        <v>1044</v>
      </c>
      <c r="D8" t="s">
        <v>1045</v>
      </c>
      <c r="E8" t="s">
        <v>1046</v>
      </c>
    </row>
    <row r="9" spans="1:6" x14ac:dyDescent="0.3">
      <c r="A9" s="21">
        <v>200</v>
      </c>
      <c r="B9" s="20">
        <v>20104</v>
      </c>
      <c r="C9" s="21">
        <v>18209</v>
      </c>
      <c r="D9" s="22">
        <v>3.8824999999999998</v>
      </c>
      <c r="E9" s="21">
        <v>51</v>
      </c>
    </row>
    <row r="11" spans="1:6" x14ac:dyDescent="0.3">
      <c r="A11" s="23" t="s">
        <v>1047</v>
      </c>
      <c r="B11" t="s">
        <v>1042</v>
      </c>
      <c r="C11" t="s">
        <v>1061</v>
      </c>
      <c r="E11" s="23" t="s">
        <v>1047</v>
      </c>
      <c r="F11" t="s">
        <v>1042</v>
      </c>
    </row>
    <row r="12" spans="1:6" x14ac:dyDescent="0.3">
      <c r="A12" s="25" t="s">
        <v>1049</v>
      </c>
      <c r="B12" s="21">
        <v>21</v>
      </c>
      <c r="C12" s="21">
        <v>21</v>
      </c>
      <c r="E12" s="25" t="s">
        <v>1065</v>
      </c>
      <c r="F12" s="21">
        <v>27</v>
      </c>
    </row>
    <row r="13" spans="1:6" x14ac:dyDescent="0.3">
      <c r="A13" s="25" t="s">
        <v>1050</v>
      </c>
      <c r="B13" s="21">
        <v>18</v>
      </c>
      <c r="C13" s="21">
        <v>18</v>
      </c>
      <c r="E13" s="25" t="s">
        <v>1063</v>
      </c>
      <c r="F13" s="21">
        <v>22</v>
      </c>
    </row>
    <row r="14" spans="1:6" x14ac:dyDescent="0.3">
      <c r="A14" s="25" t="s">
        <v>1051</v>
      </c>
      <c r="B14" s="21">
        <v>31</v>
      </c>
      <c r="C14" s="21">
        <v>31</v>
      </c>
      <c r="E14" s="25" t="s">
        <v>1067</v>
      </c>
      <c r="F14" s="21">
        <v>27</v>
      </c>
    </row>
    <row r="15" spans="1:6" x14ac:dyDescent="0.3">
      <c r="A15" s="25" t="s">
        <v>1052</v>
      </c>
      <c r="B15" s="21">
        <v>20</v>
      </c>
      <c r="C15" s="21">
        <v>20</v>
      </c>
      <c r="E15" s="25" t="s">
        <v>1068</v>
      </c>
      <c r="F15" s="21">
        <v>27</v>
      </c>
    </row>
    <row r="16" spans="1:6" x14ac:dyDescent="0.3">
      <c r="A16" s="25" t="s">
        <v>1053</v>
      </c>
      <c r="B16" s="21">
        <v>8</v>
      </c>
      <c r="C16" s="21">
        <v>8</v>
      </c>
      <c r="E16" s="25" t="s">
        <v>1066</v>
      </c>
      <c r="F16" s="21">
        <v>27</v>
      </c>
    </row>
    <row r="17" spans="1:11" x14ac:dyDescent="0.3">
      <c r="A17" s="25" t="s">
        <v>1054</v>
      </c>
      <c r="B17" s="21">
        <v>12</v>
      </c>
      <c r="C17" s="21">
        <v>12</v>
      </c>
      <c r="E17" s="25" t="s">
        <v>1062</v>
      </c>
      <c r="F17" s="21">
        <v>32</v>
      </c>
    </row>
    <row r="18" spans="1:11" x14ac:dyDescent="0.3">
      <c r="A18" s="25" t="s">
        <v>1055</v>
      </c>
      <c r="B18" s="21">
        <v>12</v>
      </c>
      <c r="C18" s="21">
        <v>12</v>
      </c>
      <c r="E18" s="25" t="s">
        <v>1064</v>
      </c>
      <c r="F18" s="21">
        <v>38</v>
      </c>
    </row>
    <row r="19" spans="1:11" x14ac:dyDescent="0.3">
      <c r="A19" s="25" t="s">
        <v>1056</v>
      </c>
      <c r="B19" s="21">
        <v>7</v>
      </c>
      <c r="C19" s="21">
        <v>7</v>
      </c>
      <c r="E19" s="25" t="s">
        <v>1048</v>
      </c>
      <c r="F19" s="21">
        <v>200</v>
      </c>
    </row>
    <row r="20" spans="1:11" x14ac:dyDescent="0.3">
      <c r="A20" s="25" t="s">
        <v>1057</v>
      </c>
      <c r="B20" s="21">
        <v>20</v>
      </c>
      <c r="C20" s="21">
        <v>20</v>
      </c>
    </row>
    <row r="21" spans="1:11" x14ac:dyDescent="0.3">
      <c r="A21" s="25" t="s">
        <v>1058</v>
      </c>
      <c r="B21" s="21">
        <v>24</v>
      </c>
      <c r="C21" s="21">
        <v>24</v>
      </c>
    </row>
    <row r="22" spans="1:11" x14ac:dyDescent="0.3">
      <c r="A22" s="25" t="s">
        <v>1059</v>
      </c>
      <c r="B22" s="21">
        <v>12</v>
      </c>
      <c r="C22" s="21">
        <v>12</v>
      </c>
    </row>
    <row r="23" spans="1:11" x14ac:dyDescent="0.3">
      <c r="A23" s="25" t="s">
        <v>1060</v>
      </c>
      <c r="B23" s="21">
        <v>15</v>
      </c>
      <c r="C23" s="21">
        <v>15</v>
      </c>
    </row>
    <row r="24" spans="1:11" x14ac:dyDescent="0.3">
      <c r="A24" s="25" t="s">
        <v>1048</v>
      </c>
      <c r="B24" s="21">
        <v>200</v>
      </c>
      <c r="C24" s="21">
        <v>200</v>
      </c>
    </row>
    <row r="25" spans="1:11" x14ac:dyDescent="0.3">
      <c r="G25" t="s">
        <v>1069</v>
      </c>
      <c r="J25" t="s">
        <v>1075</v>
      </c>
      <c r="K25" t="str">
        <f>A40</f>
        <v>R05</v>
      </c>
    </row>
    <row r="27" spans="1:11" x14ac:dyDescent="0.3">
      <c r="A27" s="23" t="s">
        <v>1047</v>
      </c>
      <c r="B27" t="s">
        <v>1042</v>
      </c>
      <c r="C27" t="s">
        <v>1043</v>
      </c>
      <c r="G27" t="s">
        <v>1070</v>
      </c>
      <c r="H27" t="s">
        <v>1071</v>
      </c>
      <c r="I27" t="s">
        <v>1072</v>
      </c>
      <c r="J27" t="s">
        <v>1073</v>
      </c>
      <c r="K27" t="s">
        <v>1074</v>
      </c>
    </row>
    <row r="28" spans="1:11" x14ac:dyDescent="0.3">
      <c r="A28" s="25" t="s">
        <v>11</v>
      </c>
      <c r="B28" s="21">
        <v>189</v>
      </c>
      <c r="C28" s="20">
        <v>18415</v>
      </c>
      <c r="G28" t="str" cm="1">
        <f t="array" ref="G28:I32">A28:C32</f>
        <v>R01</v>
      </c>
      <c r="H28">
        <v>189</v>
      </c>
      <c r="I28" s="26">
        <v>18415</v>
      </c>
      <c r="J28" t="e">
        <f>IF(G28=K25,H28,NA())</f>
        <v>#N/A</v>
      </c>
      <c r="K28" t="e">
        <f>IF(G28=K25,I28,NA())</f>
        <v>#N/A</v>
      </c>
    </row>
    <row r="29" spans="1:11" x14ac:dyDescent="0.3">
      <c r="A29" s="25" t="s">
        <v>9</v>
      </c>
      <c r="B29" s="21">
        <v>218</v>
      </c>
      <c r="C29" s="20">
        <v>20581</v>
      </c>
      <c r="G29" t="str">
        <v>R02</v>
      </c>
      <c r="H29">
        <v>218</v>
      </c>
      <c r="I29" s="26">
        <v>20581</v>
      </c>
      <c r="J29" t="e">
        <f>IF(G29=K25,H29,NA())</f>
        <v>#N/A</v>
      </c>
      <c r="K29" t="e">
        <f>IF(G29=K25,I29,NA())</f>
        <v>#N/A</v>
      </c>
    </row>
    <row r="30" spans="1:11" x14ac:dyDescent="0.3">
      <c r="A30" s="25" t="s">
        <v>6</v>
      </c>
      <c r="B30" s="21">
        <v>207</v>
      </c>
      <c r="C30" s="20">
        <v>20872</v>
      </c>
      <c r="G30" t="str">
        <v>R03</v>
      </c>
      <c r="H30">
        <v>207</v>
      </c>
      <c r="I30" s="26">
        <v>20872</v>
      </c>
      <c r="J30" t="e">
        <f>IF(G30=K25,H30,NA())</f>
        <v>#N/A</v>
      </c>
      <c r="K30" t="e">
        <f>IF(G30=K25,I30,NA())</f>
        <v>#N/A</v>
      </c>
    </row>
    <row r="31" spans="1:11" x14ac:dyDescent="0.3">
      <c r="A31" s="25" t="s">
        <v>13</v>
      </c>
      <c r="B31" s="21">
        <v>186</v>
      </c>
      <c r="C31" s="20">
        <v>16651</v>
      </c>
      <c r="G31" t="str">
        <v>R04</v>
      </c>
      <c r="H31">
        <v>186</v>
      </c>
      <c r="I31" s="26">
        <v>16651</v>
      </c>
      <c r="J31" t="e">
        <f>IF(G31=K25,H31,NA())</f>
        <v>#N/A</v>
      </c>
      <c r="K31" t="e">
        <f>IF(G31=K25,I31,NA())</f>
        <v>#N/A</v>
      </c>
    </row>
    <row r="32" spans="1:11" x14ac:dyDescent="0.3">
      <c r="A32" s="25" t="s">
        <v>10</v>
      </c>
      <c r="B32" s="21">
        <v>200</v>
      </c>
      <c r="C32" s="20">
        <v>20104</v>
      </c>
      <c r="G32" t="str">
        <v>R05</v>
      </c>
      <c r="H32">
        <v>200</v>
      </c>
      <c r="I32" s="26">
        <v>20104</v>
      </c>
      <c r="J32">
        <f>IF(G32=K25,H32,NA())</f>
        <v>200</v>
      </c>
      <c r="K32">
        <f>IF(G32=K25,I32,NA())</f>
        <v>20104</v>
      </c>
    </row>
    <row r="33" spans="1:10" x14ac:dyDescent="0.3">
      <c r="A33" s="25" t="s">
        <v>1048</v>
      </c>
      <c r="B33" s="21">
        <v>1000</v>
      </c>
      <c r="C33" s="20">
        <v>96623</v>
      </c>
    </row>
    <row r="39" spans="1:10" x14ac:dyDescent="0.3">
      <c r="A39" s="23" t="s">
        <v>1047</v>
      </c>
      <c r="I39" t="s">
        <v>1079</v>
      </c>
    </row>
    <row r="40" spans="1:10" x14ac:dyDescent="0.3">
      <c r="A40" s="27" t="s">
        <v>10</v>
      </c>
      <c r="I40" t="s">
        <v>1080</v>
      </c>
      <c r="J40" s="41">
        <f>A9/A4</f>
        <v>0.2</v>
      </c>
    </row>
    <row r="41" spans="1:10" x14ac:dyDescent="0.3">
      <c r="I41" t="s">
        <v>1082</v>
      </c>
      <c r="J41" s="42">
        <f>_xlfn.XLOOKUP(A40,G28:G32,H28:H32)</f>
        <v>200</v>
      </c>
    </row>
    <row r="42" spans="1:10" x14ac:dyDescent="0.3">
      <c r="I42" t="s">
        <v>1072</v>
      </c>
      <c r="J42">
        <f>_xlfn.XLOOKUP(A40,G28:G32,I28:I32)</f>
        <v>20104</v>
      </c>
    </row>
    <row r="43" spans="1:10" x14ac:dyDescent="0.3">
      <c r="A43" s="23" t="s">
        <v>1042</v>
      </c>
      <c r="B43" s="23" t="s">
        <v>1076</v>
      </c>
    </row>
    <row r="44" spans="1:10" x14ac:dyDescent="0.3">
      <c r="A44" s="23" t="s">
        <v>1047</v>
      </c>
      <c r="B44" t="s">
        <v>999</v>
      </c>
      <c r="C44" t="s">
        <v>998</v>
      </c>
      <c r="D44" t="s">
        <v>1048</v>
      </c>
      <c r="I44" t="s">
        <v>1084</v>
      </c>
      <c r="J44">
        <f>_xlfn.RANK.AVG(J41,H28:H32)</f>
        <v>3</v>
      </c>
    </row>
    <row r="45" spans="1:10" x14ac:dyDescent="0.3">
      <c r="A45" s="25" t="s">
        <v>1002</v>
      </c>
      <c r="B45" s="21">
        <v>144</v>
      </c>
      <c r="C45" s="21">
        <v>132</v>
      </c>
      <c r="D45" s="21">
        <v>276</v>
      </c>
      <c r="I45" t="s">
        <v>1081</v>
      </c>
      <c r="J45">
        <f>_xlfn.RANK.AVG(J42,I28:I32)</f>
        <v>3</v>
      </c>
    </row>
    <row r="46" spans="1:10" x14ac:dyDescent="0.3">
      <c r="A46" s="25" t="s">
        <v>1001</v>
      </c>
      <c r="B46" s="21">
        <v>326</v>
      </c>
      <c r="C46" s="21">
        <v>63</v>
      </c>
      <c r="D46" s="21">
        <v>389</v>
      </c>
    </row>
    <row r="47" spans="1:10" x14ac:dyDescent="0.3">
      <c r="A47" s="25" t="s">
        <v>1000</v>
      </c>
      <c r="B47" s="21">
        <v>129</v>
      </c>
      <c r="C47" s="21">
        <v>206</v>
      </c>
      <c r="D47" s="21">
        <v>335</v>
      </c>
      <c r="I47" t="s">
        <v>1083</v>
      </c>
    </row>
    <row r="48" spans="1:10" x14ac:dyDescent="0.3">
      <c r="A48" s="25" t="s">
        <v>1048</v>
      </c>
      <c r="B48" s="21">
        <v>599</v>
      </c>
      <c r="C48" s="21">
        <v>401</v>
      </c>
      <c r="D48" s="21">
        <v>1000</v>
      </c>
      <c r="J48" t="str">
        <f>"%of calls:"&amp;TEXT(J40,"0%")</f>
        <v>%of calls:20%</v>
      </c>
    </row>
    <row r="49" spans="1:10" x14ac:dyDescent="0.3">
      <c r="J49" t="str">
        <f>"Call Rank:"&amp;J44</f>
        <v>Call Rank:3</v>
      </c>
    </row>
    <row r="50" spans="1:10" x14ac:dyDescent="0.3">
      <c r="J50" t="str">
        <f>"Amount Rank:"&amp;J45</f>
        <v>Amount Rank:3</v>
      </c>
    </row>
    <row r="52" spans="1:10" x14ac:dyDescent="0.3">
      <c r="A52" s="23" t="s">
        <v>1047</v>
      </c>
      <c r="B52" t="s">
        <v>1042</v>
      </c>
      <c r="I52" t="s">
        <v>1085</v>
      </c>
      <c r="J52" t="str">
        <f>_xlfn.XLOOKUP(A40,Assets!E3:E7,Assets!G3:G7)</f>
        <v>RAJ</v>
      </c>
    </row>
    <row r="53" spans="1:10" x14ac:dyDescent="0.3">
      <c r="A53" s="25">
        <v>2</v>
      </c>
      <c r="B53" s="21">
        <v>10</v>
      </c>
    </row>
    <row r="54" spans="1:10" x14ac:dyDescent="0.3">
      <c r="A54" s="25">
        <v>3</v>
      </c>
      <c r="B54" s="21">
        <v>44</v>
      </c>
    </row>
    <row r="55" spans="1:10" x14ac:dyDescent="0.3">
      <c r="A55" s="25">
        <v>4</v>
      </c>
      <c r="B55" s="21">
        <v>95</v>
      </c>
    </row>
    <row r="56" spans="1:10" x14ac:dyDescent="0.3">
      <c r="A56" s="25">
        <v>5</v>
      </c>
      <c r="B56" s="21">
        <v>51</v>
      </c>
    </row>
    <row r="57" spans="1:10" x14ac:dyDescent="0.3">
      <c r="A57" s="25" t="s">
        <v>1048</v>
      </c>
      <c r="B57" s="21">
        <v>200</v>
      </c>
    </row>
    <row r="62" spans="1:10" x14ac:dyDescent="0.3">
      <c r="A62" s="23" t="s">
        <v>1043</v>
      </c>
      <c r="B62" s="23" t="s">
        <v>1076</v>
      </c>
    </row>
    <row r="63" spans="1:10" x14ac:dyDescent="0.3">
      <c r="A63" s="23" t="s">
        <v>1047</v>
      </c>
      <c r="B63" t="s">
        <v>11</v>
      </c>
      <c r="C63" t="s">
        <v>9</v>
      </c>
      <c r="D63" t="s">
        <v>6</v>
      </c>
      <c r="E63" t="s">
        <v>13</v>
      </c>
      <c r="F63" t="s">
        <v>10</v>
      </c>
      <c r="G63" t="s">
        <v>1048</v>
      </c>
    </row>
    <row r="64" spans="1:10" x14ac:dyDescent="0.3">
      <c r="A64" s="25" t="s">
        <v>1002</v>
      </c>
    </row>
    <row r="65" spans="1:7" x14ac:dyDescent="0.3">
      <c r="A65" s="28" t="s">
        <v>20</v>
      </c>
      <c r="B65" s="20">
        <v>891</v>
      </c>
      <c r="C65" s="20">
        <v>1332</v>
      </c>
      <c r="D65" s="20">
        <v>1282</v>
      </c>
      <c r="E65" s="20">
        <v>739</v>
      </c>
      <c r="F65" s="20">
        <v>560</v>
      </c>
      <c r="G65" s="20">
        <v>4804</v>
      </c>
    </row>
    <row r="66" spans="1:7" x14ac:dyDescent="0.3">
      <c r="A66" s="28" t="s">
        <v>12</v>
      </c>
      <c r="B66" s="20">
        <v>1991</v>
      </c>
      <c r="C66" s="20">
        <v>1886</v>
      </c>
      <c r="D66" s="20">
        <v>1206</v>
      </c>
      <c r="E66" s="20">
        <v>884</v>
      </c>
      <c r="F66" s="20">
        <v>1722</v>
      </c>
      <c r="G66" s="20">
        <v>7689</v>
      </c>
    </row>
    <row r="67" spans="1:7" x14ac:dyDescent="0.3">
      <c r="A67" s="28" t="s">
        <v>8</v>
      </c>
      <c r="B67" s="20">
        <v>1163</v>
      </c>
      <c r="C67" s="20">
        <v>1180</v>
      </c>
      <c r="D67" s="20">
        <v>1616</v>
      </c>
      <c r="E67" s="20">
        <v>1043</v>
      </c>
      <c r="F67" s="20">
        <v>1747</v>
      </c>
      <c r="G67" s="20">
        <v>6749</v>
      </c>
    </row>
    <row r="68" spans="1:7" x14ac:dyDescent="0.3">
      <c r="A68" s="28" t="s">
        <v>16</v>
      </c>
      <c r="B68" s="20">
        <v>1438</v>
      </c>
      <c r="C68" s="20">
        <v>1616</v>
      </c>
      <c r="D68" s="20">
        <v>866</v>
      </c>
      <c r="E68" s="20">
        <v>829</v>
      </c>
      <c r="F68" s="20">
        <v>2070</v>
      </c>
      <c r="G68" s="20">
        <v>6819</v>
      </c>
    </row>
    <row r="69" spans="1:7" x14ac:dyDescent="0.3">
      <c r="A69" s="25" t="s">
        <v>1001</v>
      </c>
    </row>
    <row r="70" spans="1:7" x14ac:dyDescent="0.3">
      <c r="A70" s="28" t="s">
        <v>24</v>
      </c>
      <c r="B70" s="20">
        <v>1233</v>
      </c>
      <c r="C70" s="20">
        <v>223</v>
      </c>
      <c r="D70" s="20">
        <v>1680</v>
      </c>
      <c r="E70" s="20">
        <v>990</v>
      </c>
      <c r="F70" s="20">
        <v>1508</v>
      </c>
      <c r="G70" s="20">
        <v>5634</v>
      </c>
    </row>
    <row r="71" spans="1:7" x14ac:dyDescent="0.3">
      <c r="A71" s="28" t="s">
        <v>15</v>
      </c>
      <c r="B71" s="20">
        <v>1598</v>
      </c>
      <c r="C71" s="20">
        <v>1907</v>
      </c>
      <c r="D71" s="20">
        <v>869</v>
      </c>
      <c r="E71" s="20">
        <v>1426</v>
      </c>
      <c r="F71" s="20">
        <v>1416</v>
      </c>
      <c r="G71" s="20">
        <v>7216</v>
      </c>
    </row>
    <row r="72" spans="1:7" x14ac:dyDescent="0.3">
      <c r="A72" s="28" t="s">
        <v>5</v>
      </c>
      <c r="B72" s="20">
        <v>900</v>
      </c>
      <c r="C72" s="20">
        <v>1016</v>
      </c>
      <c r="D72" s="20">
        <v>960</v>
      </c>
      <c r="E72" s="20">
        <v>940</v>
      </c>
      <c r="F72" s="20">
        <v>1193</v>
      </c>
      <c r="G72" s="20">
        <v>5009</v>
      </c>
    </row>
    <row r="73" spans="1:7" x14ac:dyDescent="0.3">
      <c r="A73" s="28" t="s">
        <v>18</v>
      </c>
      <c r="B73" s="20">
        <v>900</v>
      </c>
      <c r="C73" s="20">
        <v>1470</v>
      </c>
      <c r="D73" s="20">
        <v>1617</v>
      </c>
      <c r="E73" s="20">
        <v>1314</v>
      </c>
      <c r="F73" s="20">
        <v>941</v>
      </c>
      <c r="G73" s="20">
        <v>6242</v>
      </c>
    </row>
    <row r="74" spans="1:7" x14ac:dyDescent="0.3">
      <c r="A74" s="28" t="s">
        <v>14</v>
      </c>
      <c r="B74" s="20">
        <v>1255</v>
      </c>
      <c r="C74" s="20">
        <v>516</v>
      </c>
      <c r="D74" s="20">
        <v>1874</v>
      </c>
      <c r="E74" s="20">
        <v>1863</v>
      </c>
      <c r="F74" s="20">
        <v>1722</v>
      </c>
      <c r="G74" s="20">
        <v>7230</v>
      </c>
    </row>
    <row r="75" spans="1:7" x14ac:dyDescent="0.3">
      <c r="A75" s="28" t="s">
        <v>19</v>
      </c>
      <c r="B75" s="20">
        <v>1138</v>
      </c>
      <c r="C75" s="20">
        <v>1898</v>
      </c>
      <c r="D75" s="20">
        <v>1482</v>
      </c>
      <c r="E75" s="20">
        <v>846</v>
      </c>
      <c r="F75" s="20">
        <v>1154</v>
      </c>
      <c r="G75" s="20">
        <v>6518</v>
      </c>
    </row>
    <row r="76" spans="1:7" x14ac:dyDescent="0.3">
      <c r="A76" s="25" t="s">
        <v>1000</v>
      </c>
    </row>
    <row r="77" spans="1:7" x14ac:dyDescent="0.3">
      <c r="A77" s="28" t="s">
        <v>17</v>
      </c>
      <c r="B77" s="20">
        <v>1655</v>
      </c>
      <c r="C77" s="20">
        <v>805</v>
      </c>
      <c r="D77" s="20">
        <v>2263</v>
      </c>
      <c r="E77" s="20">
        <v>987</v>
      </c>
      <c r="F77" s="20">
        <v>1075</v>
      </c>
      <c r="G77" s="20">
        <v>6785</v>
      </c>
    </row>
    <row r="78" spans="1:7" x14ac:dyDescent="0.3">
      <c r="A78" s="28" t="s">
        <v>23</v>
      </c>
      <c r="B78" s="20">
        <v>1104</v>
      </c>
      <c r="C78" s="20">
        <v>2280</v>
      </c>
      <c r="D78" s="20">
        <v>1445</v>
      </c>
      <c r="E78" s="20">
        <v>1722</v>
      </c>
      <c r="F78" s="20">
        <v>1196</v>
      </c>
      <c r="G78" s="20">
        <v>7747</v>
      </c>
    </row>
    <row r="79" spans="1:7" x14ac:dyDescent="0.3">
      <c r="A79" s="28" t="s">
        <v>7</v>
      </c>
      <c r="B79" s="20">
        <v>372</v>
      </c>
      <c r="C79" s="20">
        <v>1818</v>
      </c>
      <c r="D79" s="20">
        <v>1346</v>
      </c>
      <c r="E79" s="20">
        <v>1156</v>
      </c>
      <c r="F79" s="20">
        <v>1484</v>
      </c>
      <c r="G79" s="20">
        <v>6176</v>
      </c>
    </row>
    <row r="80" spans="1:7" x14ac:dyDescent="0.3">
      <c r="A80" s="28" t="s">
        <v>22</v>
      </c>
      <c r="B80" s="20">
        <v>1415</v>
      </c>
      <c r="C80" s="20">
        <v>1271</v>
      </c>
      <c r="D80" s="20">
        <v>1214</v>
      </c>
      <c r="E80" s="20">
        <v>1135</v>
      </c>
      <c r="F80" s="20">
        <v>1566</v>
      </c>
      <c r="G80" s="20">
        <v>6601</v>
      </c>
    </row>
    <row r="81" spans="1:7" x14ac:dyDescent="0.3">
      <c r="A81" s="28" t="s">
        <v>21</v>
      </c>
      <c r="B81" s="20">
        <v>1362</v>
      </c>
      <c r="C81" s="20">
        <v>1363</v>
      </c>
      <c r="D81" s="20">
        <v>1152</v>
      </c>
      <c r="E81" s="20">
        <v>777</v>
      </c>
      <c r="F81" s="20">
        <v>750</v>
      </c>
      <c r="G81" s="20">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B4" sqref="B4"/>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15" zoomScaleNormal="115" workbookViewId="0">
      <selection activeCell="K3" sqref="K3"/>
    </sheetView>
  </sheetViews>
  <sheetFormatPr defaultRowHeight="14.4" x14ac:dyDescent="0.3"/>
  <cols>
    <col min="5" max="5" width="10.8984375" customWidth="1"/>
    <col min="6" max="6" width="11" customWidth="1"/>
  </cols>
  <sheetData>
    <row r="2" spans="5:7" x14ac:dyDescent="0.3">
      <c r="E2" t="s">
        <v>1040</v>
      </c>
      <c r="F2" t="s">
        <v>1041</v>
      </c>
      <c r="G2" t="s">
        <v>1085</v>
      </c>
    </row>
    <row r="3" spans="5:7" ht="66" customHeight="1" x14ac:dyDescent="0.3">
      <c r="E3" t="s">
        <v>11</v>
      </c>
      <c r="G3" t="s">
        <v>1086</v>
      </c>
    </row>
    <row r="4" spans="5:7" ht="52.8" customHeight="1" x14ac:dyDescent="0.3">
      <c r="E4" t="s">
        <v>9</v>
      </c>
      <c r="G4" t="s">
        <v>1087</v>
      </c>
    </row>
    <row r="5" spans="5:7" ht="53.4" customHeight="1" x14ac:dyDescent="0.3">
      <c r="E5" t="s">
        <v>6</v>
      </c>
      <c r="G5" t="s">
        <v>1088</v>
      </c>
    </row>
    <row r="6" spans="5:7" ht="43.2" customHeight="1" x14ac:dyDescent="0.3">
      <c r="E6" t="s">
        <v>13</v>
      </c>
      <c r="G6" t="s">
        <v>1089</v>
      </c>
    </row>
    <row r="7" spans="5:7" ht="51" customHeight="1" x14ac:dyDescent="0.3">
      <c r="E7" t="s">
        <v>10</v>
      </c>
      <c r="G7" t="s">
        <v>1090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Sheet2</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Shree Mithra K C</cp:lastModifiedBy>
  <dcterms:created xsi:type="dcterms:W3CDTF">2021-03-14T20:21:32Z</dcterms:created>
  <dcterms:modified xsi:type="dcterms:W3CDTF">2025-10-11T09:02:14Z</dcterms:modified>
</cp:coreProperties>
</file>